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io-model\BPEaCP\"/>
    </mc:Choice>
  </mc:AlternateContent>
  <xr:revisionPtr revIDLastSave="0" documentId="13_ncr:1_{FE6FE1F4-E096-40DC-8B60-A2DF292EB77F}" xr6:coauthVersionLast="47" xr6:coauthVersionMax="47" xr10:uidLastSave="{00000000-0000-0000-0000-000000000000}"/>
  <bookViews>
    <workbookView xWindow="-120" yWindow="-120" windowWidth="29040" windowHeight="17640" firstSheet="4" activeTab="10" xr2:uid="{00000000-000D-0000-FFFF-FFFF00000000}"/>
  </bookViews>
  <sheets>
    <sheet name="About" sheetId="1" r:id="rId1"/>
    <sheet name="CA" sheetId="12" r:id="rId2"/>
    <sheet name="State Populations" sheetId="2" r:id="rId3"/>
    <sheet name="Census Pop Projection" sheetId="3" r:id="rId4"/>
    <sheet name="Emp Pop Ratio" sheetId="4" r:id="rId5"/>
    <sheet name="Avg Emp-Pop Ratio" sheetId="5" r:id="rId6"/>
    <sheet name="OECD VAL" sheetId="6" r:id="rId7"/>
    <sheet name="BLS Comp per Hr Worked" sheetId="7" r:id="rId8"/>
    <sheet name="EE Comp Projection" sheetId="8" r:id="rId9"/>
    <sheet name="BPEaCP-population" sheetId="9" r:id="rId10"/>
    <sheet name="BPEaCP-employedpop" sheetId="10" r:id="rId11"/>
    <sheet name="BPEaCP-employeecomp" sheetId="11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0" l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E2" i="10"/>
  <c r="D2" i="10"/>
  <c r="B2" i="10"/>
  <c r="C2" i="10"/>
  <c r="B4" i="10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AN5" i="12" s="1"/>
  <c r="D29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Q11" i="8"/>
  <c r="Q13" i="8" s="1"/>
  <c r="Q14" i="8" s="1"/>
  <c r="P11" i="8"/>
  <c r="P13" i="8" s="1"/>
  <c r="O11" i="8"/>
  <c r="O13" i="8" s="1"/>
  <c r="N11" i="8"/>
  <c r="N13" i="8" s="1"/>
  <c r="M11" i="8"/>
  <c r="M13" i="8" s="1"/>
  <c r="M14" i="8" s="1"/>
  <c r="L11" i="8"/>
  <c r="L13" i="8" s="1"/>
  <c r="K11" i="8"/>
  <c r="K13" i="8" s="1"/>
  <c r="K14" i="8" s="1"/>
  <c r="J11" i="8"/>
  <c r="J13" i="8" s="1"/>
  <c r="I11" i="8"/>
  <c r="I13" i="8" s="1"/>
  <c r="I14" i="8" s="1"/>
  <c r="H11" i="8"/>
  <c r="H13" i="8" s="1"/>
  <c r="G11" i="8"/>
  <c r="G13" i="8" s="1"/>
  <c r="F11" i="8"/>
  <c r="F13" i="8" s="1"/>
  <c r="E11" i="8"/>
  <c r="E13" i="8" s="1"/>
  <c r="E14" i="8" s="1"/>
  <c r="D11" i="8"/>
  <c r="D13" i="8" s="1"/>
  <c r="C11" i="8"/>
  <c r="C13" i="8" s="1"/>
  <c r="C14" i="8" s="1"/>
  <c r="B11" i="8"/>
  <c r="B13" i="8" s="1"/>
  <c r="A1" i="6"/>
  <c r="B5" i="5"/>
  <c r="F2" i="3"/>
  <c r="F3" i="3" s="1"/>
  <c r="F4" i="3" s="1"/>
  <c r="F5" i="3" s="1"/>
  <c r="F6" i="3" s="1"/>
  <c r="F7" i="3" s="1"/>
  <c r="F8" i="3" l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G14" i="8"/>
  <c r="O14" i="8"/>
  <c r="F14" i="8"/>
  <c r="H14" i="8"/>
  <c r="B15" i="8" s="1"/>
  <c r="D28" i="8" s="1"/>
  <c r="E28" i="8" s="1"/>
  <c r="P14" i="8"/>
  <c r="J14" i="8"/>
  <c r="N14" i="8"/>
  <c r="D14" i="8"/>
  <c r="L14" i="8"/>
  <c r="F28" i="8" l="1"/>
  <c r="E29" i="8"/>
  <c r="B2" i="9" a="1"/>
  <c r="G28" i="8" l="1"/>
  <c r="F29" i="8"/>
  <c r="B2" i="11" s="1"/>
  <c r="AF2" i="9"/>
  <c r="X2" i="9"/>
  <c r="P2" i="9"/>
  <c r="H2" i="9"/>
  <c r="AE2" i="9"/>
  <c r="W2" i="9"/>
  <c r="O2" i="9"/>
  <c r="G2" i="9"/>
  <c r="AG2" i="9"/>
  <c r="B2" i="9"/>
  <c r="AD2" i="9"/>
  <c r="V2" i="9"/>
  <c r="N2" i="9"/>
  <c r="F2" i="9"/>
  <c r="AC2" i="9"/>
  <c r="U2" i="9"/>
  <c r="M2" i="9"/>
  <c r="E2" i="9"/>
  <c r="AB2" i="9"/>
  <c r="T2" i="9"/>
  <c r="L2" i="9"/>
  <c r="D2" i="9"/>
  <c r="AA2" i="9"/>
  <c r="S2" i="9"/>
  <c r="K2" i="9"/>
  <c r="C2" i="9"/>
  <c r="Y2" i="9"/>
  <c r="I2" i="9"/>
  <c r="Z2" i="9"/>
  <c r="R2" i="9"/>
  <c r="J2" i="9"/>
  <c r="Q2" i="9"/>
  <c r="H28" i="8" l="1"/>
  <c r="G29" i="8"/>
  <c r="C2" i="11" s="1"/>
  <c r="I28" i="8" l="1"/>
  <c r="H29" i="8"/>
  <c r="D2" i="11" s="1"/>
  <c r="J28" i="8" l="1"/>
  <c r="I29" i="8"/>
  <c r="E2" i="11" s="1"/>
  <c r="K28" i="8" l="1"/>
  <c r="J29" i="8"/>
  <c r="F2" i="11" s="1"/>
  <c r="L28" i="8" l="1"/>
  <c r="K29" i="8"/>
  <c r="G2" i="11" s="1"/>
  <c r="M28" i="8" l="1"/>
  <c r="L29" i="8"/>
  <c r="H2" i="11" s="1"/>
  <c r="N28" i="8" l="1"/>
  <c r="M29" i="8"/>
  <c r="I2" i="11" s="1"/>
  <c r="O28" i="8" l="1"/>
  <c r="N29" i="8"/>
  <c r="J2" i="11" s="1"/>
  <c r="P28" i="8" l="1"/>
  <c r="O29" i="8"/>
  <c r="K2" i="11" s="1"/>
  <c r="Q28" i="8" l="1"/>
  <c r="P29" i="8"/>
  <c r="L2" i="11" s="1"/>
  <c r="R28" i="8" l="1"/>
  <c r="Q29" i="8"/>
  <c r="M2" i="11" s="1"/>
  <c r="S28" i="8" l="1"/>
  <c r="R29" i="8"/>
  <c r="N2" i="11" s="1"/>
  <c r="T28" i="8" l="1"/>
  <c r="S29" i="8"/>
  <c r="O2" i="11" s="1"/>
  <c r="U28" i="8" l="1"/>
  <c r="T29" i="8"/>
  <c r="P2" i="11" s="1"/>
  <c r="V28" i="8" l="1"/>
  <c r="U29" i="8"/>
  <c r="Q2" i="11" s="1"/>
  <c r="W28" i="8" l="1"/>
  <c r="V29" i="8"/>
  <c r="R2" i="11" s="1"/>
  <c r="X28" i="8" l="1"/>
  <c r="W29" i="8"/>
  <c r="S2" i="11" s="1"/>
  <c r="Y28" i="8" l="1"/>
  <c r="X29" i="8"/>
  <c r="T2" i="11" s="1"/>
  <c r="Z28" i="8" l="1"/>
  <c r="Y29" i="8"/>
  <c r="U2" i="11" s="1"/>
  <c r="AA28" i="8" l="1"/>
  <c r="Z29" i="8"/>
  <c r="V2" i="11" s="1"/>
  <c r="AB28" i="8" l="1"/>
  <c r="AA29" i="8"/>
  <c r="W2" i="11" s="1"/>
  <c r="AC28" i="8" l="1"/>
  <c r="AB29" i="8"/>
  <c r="X2" i="11" s="1"/>
  <c r="AD28" i="8" l="1"/>
  <c r="AC29" i="8"/>
  <c r="Y2" i="11" s="1"/>
  <c r="AE28" i="8" l="1"/>
  <c r="AD29" i="8"/>
  <c r="Z2" i="11" s="1"/>
  <c r="AE29" i="8" l="1"/>
  <c r="AA2" i="11" s="1"/>
  <c r="AF28" i="8"/>
  <c r="AG28" i="8" l="1"/>
  <c r="AF29" i="8"/>
  <c r="AB2" i="11" s="1"/>
  <c r="AH28" i="8" l="1"/>
  <c r="AG29" i="8"/>
  <c r="AC2" i="11" s="1"/>
  <c r="AI28" i="8" l="1"/>
  <c r="AH29" i="8"/>
  <c r="AD2" i="11" s="1"/>
  <c r="AJ28" i="8" l="1"/>
  <c r="AI29" i="8"/>
  <c r="AE2" i="11" s="1"/>
  <c r="AK28" i="8" l="1"/>
  <c r="AK29" i="8" s="1"/>
  <c r="AG2" i="11" s="1"/>
  <c r="AJ29" i="8"/>
  <c r="AF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600-00000A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600-00000B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600-00000C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600-00000D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600-00000E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600-00000F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600-000010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600-000011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600-000012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600-000013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600-000014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600-000015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600-000016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600-000017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600-000018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600-000019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600-00001A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600-00001B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600-00001C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600-00001D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600-00001E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600-00001F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600-000020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600-000021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600-000022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600-000023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600-000024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600-000025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600-000026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600-000027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600-000028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600-000029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600-00002A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600-00002B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600-00002C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600-00002D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600-00002E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600-00002F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600-000030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600-000031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600-000032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600-000033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600-000034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600-000035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600-000036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600-000037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600-000038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600-000039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600-00003A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600-00003B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<sst xmlns="http://schemas.openxmlformats.org/spreadsheetml/2006/main" count="1278" uniqueCount="945">
  <si>
    <t>BPEaCP BAU Population Employment and Compensation Projections</t>
  </si>
  <si>
    <t>California</t>
  </si>
  <si>
    <t>Sources:</t>
  </si>
  <si>
    <t>Population Projection</t>
  </si>
  <si>
    <t>U.S. Census Bureau</t>
  </si>
  <si>
    <t>2017 National Population Projections Datasets</t>
  </si>
  <si>
    <t>https://www.census.gov/data/datasets/2017/demo/popproj/2017-popproj.html</t>
  </si>
  <si>
    <t>Table 1</t>
  </si>
  <si>
    <t>Note that years 2014 and 2015 filled in using the 2014 version of this publication, as the 2017 version only provides data back through 2016.</t>
  </si>
  <si>
    <t>State Populations</t>
  </si>
  <si>
    <t>Demographics Research Group</t>
  </si>
  <si>
    <t>Projections for the 50 States and D.C.</t>
  </si>
  <si>
    <t>https://demographics.coopercenter.org/national-population-projections</t>
  </si>
  <si>
    <t>Employment-to-Population Ratio</t>
  </si>
  <si>
    <t>St. Louis Federal Reserve Bank</t>
  </si>
  <si>
    <t>Employment-Population Ratio</t>
  </si>
  <si>
    <t>https://fred.stlouisfed.org/series/EMRATIO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</si>
  <si>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</si>
  <si>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</si>
  <si>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</si>
  <si>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</si>
  <si>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</si>
  <si>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</si>
  <si>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</si>
  <si>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Employer Costs for Employee Compensation</t>
  </si>
  <si>
    <t>https://www.bls.gov/data/</t>
  </si>
  <si>
    <t>Use data finder to create table for all civilian workers nationally</t>
  </si>
  <si>
    <t>Notes</t>
  </si>
  <si>
    <t>Population</t>
  </si>
  <si>
    <t>Population projections are available directly from the U.S. Census department.</t>
  </si>
  <si>
    <t>Number of Employees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</si>
  <si>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</si>
  <si>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</si>
  <si>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</si>
  <si>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</si>
  <si>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</si>
  <si>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</si>
  <si>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</si>
  <si>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</si>
  <si>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</si>
  <si>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</si>
  <si>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</si>
  <si>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</si>
  <si>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</si>
  <si>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</si>
  <si>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</si>
  <si>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</si>
  <si>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United States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</si>
  <si>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</si>
  <si>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</si>
  <si>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</si>
  <si>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</si>
  <si>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</si>
  <si>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</si>
  <si>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</si>
  <si>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</si>
  <si>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</si>
  <si>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</si>
  <si>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</si>
  <si>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</si>
  <si>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</si>
  <si>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</si>
  <si>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</si>
  <si>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</si>
  <si>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</si>
  <si>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</si>
  <si>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</si>
  <si>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</si>
  <si>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</si>
  <si>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</si>
  <si>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</si>
  <si>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</si>
  <si>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</si>
  <si>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</si>
  <si>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</si>
  <si>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</si>
  <si>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</si>
  <si>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</si>
  <si>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</si>
  <si>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</si>
  <si>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</si>
  <si>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</si>
  <si>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</si>
  <si>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</si>
  <si>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</si>
  <si>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</si>
  <si>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</si>
  <si>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</si>
  <si>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</si>
  <si>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</si>
  <si>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</si>
  <si>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</si>
  <si>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</si>
  <si>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</si>
  <si>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</si>
  <si>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</si>
  <si>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</si>
  <si>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</si>
  <si>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Subgroups may not sum to total due to rounding</t>
  </si>
  <si>
    <t>SEX</t>
  </si>
  <si>
    <t>ORIGIN</t>
  </si>
  <si>
    <t>RACE</t>
  </si>
  <si>
    <t>YEAR</t>
  </si>
  <si>
    <t>TOTAL_POP</t>
  </si>
  <si>
    <t>State Population (Estimated)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</si>
  <si>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</si>
  <si>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</si>
  <si>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</si>
  <si>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</si>
  <si>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</si>
  <si>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</si>
  <si>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</si>
  <si>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</si>
  <si>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</si>
  <si>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</si>
  <si>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</si>
  <si>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</si>
  <si>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</si>
  <si>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</si>
  <si>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</si>
  <si>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</si>
  <si>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</si>
  <si>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</si>
  <si>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</si>
  <si>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</si>
  <si>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</si>
  <si>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</si>
  <si>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</si>
  <si>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</si>
  <si>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</si>
  <si>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</si>
  <si>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</si>
  <si>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</si>
  <si>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</si>
  <si>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</si>
  <si>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</si>
  <si>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</si>
  <si>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</si>
  <si>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</si>
  <si>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</si>
  <si>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</si>
  <si>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</si>
  <si>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</si>
  <si>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</si>
  <si>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</si>
  <si>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</si>
  <si>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</si>
  <si>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</si>
  <si>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</si>
  <si>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</si>
  <si>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</si>
  <si>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</si>
  <si>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</si>
  <si>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</si>
  <si>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</si>
  <si>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</si>
  <si>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</si>
  <si>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</si>
  <si>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</si>
  <si>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</si>
  <si>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</si>
  <si>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</si>
  <si>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</si>
  <si>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</si>
  <si>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</si>
  <si>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</si>
  <si>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</si>
  <si>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</si>
  <si>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</si>
  <si>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</si>
  <si>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</si>
  <si>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</si>
  <si>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</si>
  <si>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</si>
  <si>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</si>
  <si>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</si>
  <si>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</si>
  <si>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</si>
  <si>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</si>
  <si>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</si>
  <si>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</si>
  <si>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</si>
  <si>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</si>
  <si>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</si>
  <si>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</si>
  <si>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</si>
  <si>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</si>
  <si>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</si>
  <si>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</si>
  <si>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</si>
  <si>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</si>
  <si>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</si>
  <si>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</si>
  <si>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</si>
  <si>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</si>
  <si>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</si>
  <si>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</si>
  <si>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</si>
  <si>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</si>
  <si>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</si>
  <si>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</si>
  <si>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</si>
  <si>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</si>
  <si>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</si>
  <si>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</si>
  <si>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</si>
  <si>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</si>
  <si>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</si>
  <si>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</si>
  <si>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</si>
  <si>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</si>
  <si>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</si>
  <si>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</si>
  <si>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</si>
  <si>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</si>
  <si>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</si>
  <si>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</si>
  <si>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</si>
  <si>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</si>
  <si>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</si>
  <si>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</si>
  <si>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</si>
  <si>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</si>
  <si>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</si>
  <si>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</si>
  <si>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</si>
  <si>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</si>
  <si>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</si>
  <si>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</si>
  <si>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</si>
  <si>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</si>
  <si>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</si>
  <si>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</si>
  <si>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</si>
  <si>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</si>
  <si>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</si>
  <si>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</si>
  <si>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</si>
  <si>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</si>
  <si>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</si>
  <si>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</si>
  <si>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</si>
  <si>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</si>
  <si>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</si>
  <si>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</si>
  <si>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</si>
  <si>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</si>
  <si>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</si>
  <si>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</si>
  <si>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</si>
  <si>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</si>
  <si>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</si>
  <si>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</si>
  <si>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</si>
  <si>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</si>
  <si>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</si>
  <si>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</si>
  <si>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</si>
  <si>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</si>
  <si>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</si>
  <si>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</si>
  <si>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</si>
  <si>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</si>
  <si>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</si>
  <si>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</si>
  <si>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</si>
  <si>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</si>
  <si>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</si>
  <si>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</si>
  <si>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</si>
  <si>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</si>
  <si>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</si>
  <si>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Original Data Value</t>
  </si>
  <si>
    <t>Series Id:</t>
  </si>
  <si>
    <t>CMU1010000000000D</t>
  </si>
  <si>
    <t>Series Title:</t>
  </si>
  <si>
    <t>All Civilian Total compensation for All occupations; Cost per hour worked</t>
  </si>
  <si>
    <t>Ownership:</t>
  </si>
  <si>
    <t>Civilian workers</t>
  </si>
  <si>
    <t>Component:</t>
  </si>
  <si>
    <t>Total compensation</t>
  </si>
  <si>
    <t>Occupation:</t>
  </si>
  <si>
    <t>All workers</t>
  </si>
  <si>
    <t>Industry:</t>
  </si>
  <si>
    <t>Subcategory:</t>
  </si>
  <si>
    <t>Area:</t>
  </si>
  <si>
    <t>United States (National)</t>
  </si>
  <si>
    <t>Data Type:</t>
  </si>
  <si>
    <t>Cost of compensation (Cost per hour worked)</t>
  </si>
  <si>
    <t>Years:</t>
  </si>
  <si>
    <t>2004 to 2020</t>
  </si>
  <si>
    <t>Year</t>
  </si>
  <si>
    <t>Period</t>
  </si>
  <si>
    <t>Estimate Value</t>
  </si>
  <si>
    <t>Relative Standard Error</t>
  </si>
  <si>
    <t>Qtr1</t>
  </si>
  <si>
    <t>Qtr2</t>
  </si>
  <si>
    <t>Qtr3</t>
  </si>
  <si>
    <t>Qtr4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</si>
  <si>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</si>
  <si>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</si>
  <si>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</si>
  <si>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</si>
  <si>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</si>
  <si>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</si>
  <si>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</si>
  <si>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</si>
  <si>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 / nominal $ (from CPI)</t>
  </si>
  <si>
    <t>2012 $/hr</t>
  </si>
  <si>
    <t>Annual Perc Change</t>
  </si>
  <si>
    <t>Avg Annual Perc Cng / Yr</t>
  </si>
  <si>
    <t>BEA 2017 Total Employee Compensation</t>
  </si>
  <si>
    <t>2017 value, from downscaling script (BECbIC.py)</t>
  </si>
  <si>
    <t>Projected Future Employee Compensation (2012 USD)</t>
  </si>
  <si>
    <t>Perc Change in Number of EEs (vs. 2015)</t>
  </si>
  <si>
    <t>Perc Change in Compensation / EE (vs. 2015)</t>
  </si>
  <si>
    <t>Projected Compensation (2012 $)</t>
  </si>
  <si>
    <t>Unit: people</t>
  </si>
  <si>
    <t>Employed Population</t>
  </si>
  <si>
    <t>Unit: 2012 $</t>
  </si>
  <si>
    <t>Total EE Compensation</t>
  </si>
  <si>
    <t>Employment Development Department</t>
  </si>
  <si>
    <t>Labor Market Information Division</t>
  </si>
  <si>
    <t>(916) 262-2162</t>
  </si>
  <si>
    <t>Industry Employment &amp; Labor Force - by Annual Average</t>
  </si>
  <si>
    <t>ISIC</t>
  </si>
  <si>
    <t>March 2021 Benchmark</t>
  </si>
  <si>
    <t>EPS ISIC CODE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</si>
  <si>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</si>
  <si>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</si>
  <si>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</si>
  <si>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</si>
  <si>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</si>
  <si>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</si>
  <si>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</si>
  <si>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</si>
  <si>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</si>
  <si>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</si>
  <si>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</si>
  <si>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</si>
  <si>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</si>
  <si>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</si>
  <si>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</si>
  <si>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</si>
  <si>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</si>
  <si>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</si>
  <si>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</si>
  <si>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</si>
  <si>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</si>
  <si>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</si>
  <si>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</si>
  <si>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</si>
  <si>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</si>
  <si>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</si>
  <si>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</si>
  <si>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</si>
  <si>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</si>
  <si>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</si>
  <si>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</si>
  <si>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</si>
  <si>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</si>
  <si>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</si>
  <si>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</si>
  <si>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</si>
  <si>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</si>
  <si>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</si>
  <si>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10-113300</t>
  </si>
  <si>
    <t xml:space="preserve">        Logging</t>
  </si>
  <si>
    <t>10-210000</t>
  </si>
  <si>
    <t xml:space="preserve">        Mining</t>
  </si>
  <si>
    <t>10-211000</t>
  </si>
  <si>
    <t xml:space="preserve">          Oil &amp; Gas Extraction</t>
  </si>
  <si>
    <t>10-212000</t>
  </si>
  <si>
    <t xml:space="preserve">          Mining, except Oil &amp; Gas</t>
  </si>
  <si>
    <t>10-213000</t>
  </si>
  <si>
    <t xml:space="preserve">          Support Activities for Mining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</si>
  <si>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</si>
  <si>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</si>
  <si>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</si>
  <si>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</si>
  <si>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</si>
  <si>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</si>
  <si>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</si>
  <si>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</si>
  <si>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</si>
  <si>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</si>
  <si>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20-237100</t>
  </si>
  <si>
    <t xml:space="preserve">          Utility System Construction</t>
  </si>
  <si>
    <t>20-237200</t>
  </si>
  <si>
    <t xml:space="preserve">          Land Subdivision</t>
  </si>
  <si>
    <t>20-237300</t>
  </si>
  <si>
    <t xml:space="preserve">          Highway, Street, &amp; Bridge Construction</t>
  </si>
  <si>
    <t>y</t>
  </si>
  <si>
    <t>20-237900</t>
  </si>
  <si>
    <t xml:space="preserve">          Other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</si>
  <si>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</si>
  <si>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</si>
  <si>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</si>
  <si>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</si>
  <si>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</si>
  <si>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</si>
  <si>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</si>
  <si>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</si>
  <si>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</si>
  <si>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 Other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</si>
  <si>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</si>
  <si>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</si>
  <si>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</si>
  <si>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</si>
  <si>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</si>
  <si>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</si>
  <si>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31-321000</t>
  </si>
  <si>
    <t xml:space="preserve">          Wood Product Manufacturing</t>
  </si>
  <si>
    <t>31-321900</t>
  </si>
  <si>
    <t xml:space="preserve">            Other Wood Product Manufacturing</t>
  </si>
  <si>
    <t>31-327000</t>
  </si>
  <si>
    <t xml:space="preserve">          Nonmetallic Mineral Product Manufacturing</t>
  </si>
  <si>
    <t>31-331000</t>
  </si>
  <si>
    <t xml:space="preserve">          Primary Metal Manufacturing</t>
  </si>
  <si>
    <t>31-332000</t>
  </si>
  <si>
    <t xml:space="preserve">          Fabricated Metal Product Manufacturing</t>
  </si>
  <si>
    <t>31-332300</t>
  </si>
  <si>
    <t xml:space="preserve">            Architectural &amp; Structural Metals Manufacturing</t>
  </si>
  <si>
    <t>31-332700</t>
  </si>
  <si>
    <t xml:space="preserve">            Machine Shops &amp; Threaded Product Manufacturing</t>
  </si>
  <si>
    <t>31-332900</t>
  </si>
  <si>
    <t xml:space="preserve">            Other Fabricated Metal Product Manufacturing</t>
  </si>
  <si>
    <t>31-333000</t>
  </si>
  <si>
    <t xml:space="preserve">          Machinery Manufacturing</t>
  </si>
  <si>
    <t>31-333200</t>
  </si>
  <si>
    <t xml:space="preserve">            Industrial Machinery Manufacturing</t>
  </si>
  <si>
    <t>31-333300</t>
  </si>
  <si>
    <t xml:space="preserve">            Commercial &amp; Service Industry Manufacturing</t>
  </si>
  <si>
    <t>31-333500</t>
  </si>
  <si>
    <t xml:space="preserve">            Metalworking Machinery Manufacturing</t>
  </si>
  <si>
    <t>31-333900</t>
  </si>
  <si>
    <t xml:space="preserve">            Other General Purpose Machinery Manufacturing</t>
  </si>
  <si>
    <t>31-334000</t>
  </si>
  <si>
    <t xml:space="preserve">          Computer &amp; Electronic Product Manufacturing</t>
  </si>
  <si>
    <t>31-334100</t>
  </si>
  <si>
    <t xml:space="preserve">            Computer &amp; Peripheral Equipment Manufacturing</t>
  </si>
  <si>
    <t>31-334111</t>
  </si>
  <si>
    <t xml:space="preserve">               Electronic Computer Manufacturing</t>
  </si>
  <si>
    <t>31-334200</t>
  </si>
  <si>
    <t xml:space="preserve">            Communications Equipment Manufacturing</t>
  </si>
  <si>
    <t>31-334400</t>
  </si>
  <si>
    <t xml:space="preserve">            Semiconductor &amp; Electronic Component Mfg</t>
  </si>
  <si>
    <t>31-334412</t>
  </si>
  <si>
    <t xml:space="preserve">               Bare Printed Circuit Board Manufacturing</t>
  </si>
  <si>
    <t>31-334413</t>
  </si>
  <si>
    <t xml:space="preserve">               Semiconductor &amp; Related Devices Manufacturing</t>
  </si>
  <si>
    <t>31-334500</t>
  </si>
  <si>
    <t xml:space="preserve">            Electronic Instrument Manufacturing</t>
  </si>
  <si>
    <t>31-335000</t>
  </si>
  <si>
    <t xml:space="preserve">          Electrical Equipment &amp; Appliance Manufacturing</t>
  </si>
  <si>
    <t>31-336000</t>
  </si>
  <si>
    <t xml:space="preserve">          Transportation Equipment Manufacturing</t>
  </si>
  <si>
    <t>31-336100</t>
  </si>
  <si>
    <t xml:space="preserve">            Motor Vehicle Manufacturing</t>
  </si>
  <si>
    <t>31-336400</t>
  </si>
  <si>
    <t xml:space="preserve">            Aerospace Product &amp; Parts Manufacturing</t>
  </si>
  <si>
    <t>31-336600</t>
  </si>
  <si>
    <t xml:space="preserve">            Ship &amp; Boat Building</t>
  </si>
  <si>
    <t>31-337000</t>
  </si>
  <si>
    <t xml:space="preserve">          Furniture &amp; Related Product Manufacturing</t>
  </si>
  <si>
    <t>31-337100</t>
  </si>
  <si>
    <t xml:space="preserve">            Household &amp; Institutional Furniture Mfg</t>
  </si>
  <si>
    <t>31-339000</t>
  </si>
  <si>
    <t xml:space="preserve">          Miscellaneous Durable Goods Manufacturing</t>
  </si>
  <si>
    <t>31-339100</t>
  </si>
  <si>
    <t xml:space="preserve">            Medical Equipment &amp; Supplies Manufacturing</t>
  </si>
  <si>
    <t>31-339900</t>
  </si>
  <si>
    <t xml:space="preserve">            Other Miscellaneous Durable Goods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</si>
  <si>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</si>
  <si>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</si>
  <si>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</si>
  <si>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</si>
  <si>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</si>
  <si>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32-311400</t>
  </si>
  <si>
    <t xml:space="preserve">            Fruit &amp; Vegetable Preserving &amp; Specialty Food</t>
  </si>
  <si>
    <t>32-311500</t>
  </si>
  <si>
    <t xml:space="preserve">            Dairy Product Manufacturing</t>
  </si>
  <si>
    <t>32-311600</t>
  </si>
  <si>
    <t xml:space="preserve">            Animal Slaughtering &amp; Processing</t>
  </si>
  <si>
    <t>32-311800</t>
  </si>
  <si>
    <t xml:space="preserve">            Bakeries &amp; Tortilla Manufacturing</t>
  </si>
  <si>
    <t>32-311900</t>
  </si>
  <si>
    <t xml:space="preserve">            Other Food Manufacturing</t>
  </si>
  <si>
    <t>32-312000</t>
  </si>
  <si>
    <t xml:space="preserve">          Beverage &amp; Tobacco Product Manufacturing</t>
  </si>
  <si>
    <t>32-313000</t>
  </si>
  <si>
    <t xml:space="preserve">          Textile Mills</t>
  </si>
  <si>
    <t>32-314000</t>
  </si>
  <si>
    <t xml:space="preserve">          Textile Product Mills</t>
  </si>
  <si>
    <t>32-315000</t>
  </si>
  <si>
    <t xml:space="preserve">          Apparel Manufacturing</t>
  </si>
  <si>
    <t>32-315100</t>
  </si>
  <si>
    <t xml:space="preserve">            Apparel Knitting Mills</t>
  </si>
  <si>
    <t>32-315200</t>
  </si>
  <si>
    <t xml:space="preserve">            Cut &amp; Sew Apparel Manufacturing</t>
  </si>
  <si>
    <t>32-322000</t>
  </si>
  <si>
    <t xml:space="preserve">          Paper Manufacturing</t>
  </si>
  <si>
    <t>32-322200</t>
  </si>
  <si>
    <t xml:space="preserve">            Converted Paper Product Manufacturing</t>
  </si>
  <si>
    <t>32-323000</t>
  </si>
  <si>
    <t xml:space="preserve">          Printing &amp; Related Support Activities</t>
  </si>
  <si>
    <t>32-324000</t>
  </si>
  <si>
    <t xml:space="preserve">          Petroleum &amp; Coal Products Manufacturing</t>
  </si>
  <si>
    <t>32-325000</t>
  </si>
  <si>
    <t xml:space="preserve">          Chemical Manufacturing</t>
  </si>
  <si>
    <t>32-325400</t>
  </si>
  <si>
    <t xml:space="preserve">            Pharmaceutical &amp; Medicine Manufacturing</t>
  </si>
  <si>
    <t>32-325600</t>
  </si>
  <si>
    <t xml:space="preserve">            Soap, Cleaning Compound &amp; Toiletry Manufacturing</t>
  </si>
  <si>
    <t>32-326000</t>
  </si>
  <si>
    <t xml:space="preserve">          Plastics &amp; Rubber Products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</si>
  <si>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</si>
  <si>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</si>
  <si>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</si>
  <si>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</si>
  <si>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</si>
  <si>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</si>
  <si>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</si>
  <si>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</si>
  <si>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</si>
  <si>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</si>
  <si>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</si>
  <si>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41-423100</t>
  </si>
  <si>
    <t xml:space="preserve">            Motor Vehicle &amp; Parts Merchant Wholesalers</t>
  </si>
  <si>
    <t>41-423200</t>
  </si>
  <si>
    <t xml:space="preserve">            Furniture &amp; Home Furnishing Merchant Wholesalers</t>
  </si>
  <si>
    <t>41-423300</t>
  </si>
  <si>
    <t xml:space="preserve">            Lumber &amp; Other Const Materials Merch Wholesalers</t>
  </si>
  <si>
    <t>41-423400</t>
  </si>
  <si>
    <t xml:space="preserve">            Prof &amp; Commercial Equip Merchant Wholesalers</t>
  </si>
  <si>
    <t>41-423600</t>
  </si>
  <si>
    <t xml:space="preserve">            Electrical &amp; Electronic Goods Merch Wholesalers</t>
  </si>
  <si>
    <t>41-423700</t>
  </si>
  <si>
    <t xml:space="preserve">            Hardware, Plumb &amp; Heating Merchant Wholesalers</t>
  </si>
  <si>
    <t>41-423800</t>
  </si>
  <si>
    <t xml:space="preserve">            Machinery, Equip &amp; Supplies Merchant Wholesalers</t>
  </si>
  <si>
    <t>41-424000</t>
  </si>
  <si>
    <t xml:space="preserve">          Merchant Wholesalers, Nondurable Goods</t>
  </si>
  <si>
    <t>41-424100</t>
  </si>
  <si>
    <t xml:space="preserve">            Paper &amp; Paper Products Merchant Wholesalers</t>
  </si>
  <si>
    <t>41-424300</t>
  </si>
  <si>
    <t xml:space="preserve">            Apparel, Piece Goods &amp; Notions Merch Wholesalers</t>
  </si>
  <si>
    <t>41-424400</t>
  </si>
  <si>
    <t xml:space="preserve">            Grocery &amp; Related Products Merchant Wholesalers</t>
  </si>
  <si>
    <t>41-424600</t>
  </si>
  <si>
    <t xml:space="preserve">            Chemical &amp; Allied Products Merchant Wholesalers</t>
  </si>
  <si>
    <t>41-424900</t>
  </si>
  <si>
    <t xml:space="preserve">            Misc Nondurable Goods Merchant Wholesalers</t>
  </si>
  <si>
    <t>41-425000</t>
  </si>
  <si>
    <t xml:space="preserve">          Wholesalers Electronic Markets Agents &amp; Brokers</t>
  </si>
  <si>
    <t>42-000000</t>
  </si>
  <si>
    <t xml:space="preserve">        Retail Trade</t>
  </si>
  <si>
    <t>42-441000</t>
  </si>
  <si>
    <t xml:space="preserve">          Motor Vehicle &amp; Parts Dealer</t>
  </si>
  <si>
    <t>42-441100</t>
  </si>
  <si>
    <t xml:space="preserve">            Automobile Dealers</t>
  </si>
  <si>
    <t>42-441200</t>
  </si>
  <si>
    <t xml:space="preserve">            Other Motor Vehicle Dealers</t>
  </si>
  <si>
    <t>42-441300</t>
  </si>
  <si>
    <t xml:space="preserve">            Auto Parts, Accessories &amp; Tire Stores</t>
  </si>
  <si>
    <t>42-442000</t>
  </si>
  <si>
    <t xml:space="preserve">          Furniture &amp; Home Furnishings Stores</t>
  </si>
  <si>
    <t>42-442100</t>
  </si>
  <si>
    <t xml:space="preserve">            Furniture Stores</t>
  </si>
  <si>
    <t>42-442200</t>
  </si>
  <si>
    <t xml:space="preserve">            Home Furnishings Stores</t>
  </si>
  <si>
    <t>42-443000</t>
  </si>
  <si>
    <t xml:space="preserve">          Electronics &amp; Appliance Stores</t>
  </si>
  <si>
    <t>42-444000</t>
  </si>
  <si>
    <t xml:space="preserve">          Building Material &amp; Garden Equip Stores</t>
  </si>
  <si>
    <t>42-444100</t>
  </si>
  <si>
    <t xml:space="preserve">            Building Material &amp; Supplies Dealers</t>
  </si>
  <si>
    <t>42-445000</t>
  </si>
  <si>
    <t xml:space="preserve">          Food &amp; Beverage Stores</t>
  </si>
  <si>
    <t>42-445100</t>
  </si>
  <si>
    <t xml:space="preserve">            Grocery Stores</t>
  </si>
  <si>
    <t>42-445200</t>
  </si>
  <si>
    <t xml:space="preserve">            Specialty Food Stores</t>
  </si>
  <si>
    <t>42-445300</t>
  </si>
  <si>
    <t xml:space="preserve">            Beer, Wine &amp; Liquor Stores</t>
  </si>
  <si>
    <t>42-446000</t>
  </si>
  <si>
    <t xml:space="preserve">          Health &amp; Personal Care Stores</t>
  </si>
  <si>
    <t>42-447000</t>
  </si>
  <si>
    <t xml:space="preserve">          Gasoline Stations</t>
  </si>
  <si>
    <t>42-448000</t>
  </si>
  <si>
    <t xml:space="preserve">          Clothing &amp; Clothing Accessories Stores</t>
  </si>
  <si>
    <t>42-448100</t>
  </si>
  <si>
    <t xml:space="preserve">            Clothing Stores</t>
  </si>
  <si>
    <t>42-448300</t>
  </si>
  <si>
    <t xml:space="preserve">            Jewelry, Luggage &amp; Leather Goods Stores</t>
  </si>
  <si>
    <t>42-451000</t>
  </si>
  <si>
    <t xml:space="preserve">          Sporting Goods, Hobby, Book &amp; Music Stores</t>
  </si>
  <si>
    <t>42-451100</t>
  </si>
  <si>
    <t xml:space="preserve">            Sporting Goods, Hobby &amp; Musical Instrument Store</t>
  </si>
  <si>
    <t>42-451200</t>
  </si>
  <si>
    <t xml:space="preserve">            Book, Periodical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</si>
  <si>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</si>
  <si>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</si>
  <si>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</si>
  <si>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</si>
  <si>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</si>
  <si>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</si>
  <si>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</si>
  <si>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</si>
  <si>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42-453200</t>
  </si>
  <si>
    <t xml:space="preserve">            Office Supplies, Stationery &amp; Gift Stores</t>
  </si>
  <si>
    <t>42-453300</t>
  </si>
  <si>
    <t xml:space="preserve">            Used Merchandise Stores</t>
  </si>
  <si>
    <t>42-453900</t>
  </si>
  <si>
    <t xml:space="preserve">            Other Miscellaneous Store Retailers</t>
  </si>
  <si>
    <t>42-454000</t>
  </si>
  <si>
    <t xml:space="preserve">          Nonstore Retailers</t>
  </si>
  <si>
    <t>42-454100</t>
  </si>
  <si>
    <t xml:space="preserve">            Electronic Shopping &amp; Mail-Order</t>
  </si>
  <si>
    <t>220000, 480000-490000</t>
  </si>
  <si>
    <t>43-000000</t>
  </si>
  <si>
    <t xml:space="preserve">       Transportation, Warehousing &amp; Utilities</t>
  </si>
  <si>
    <t>43-220000</t>
  </si>
  <si>
    <t xml:space="preserve">          Utilities</t>
  </si>
  <si>
    <t>43-221100</t>
  </si>
  <si>
    <t xml:space="preserve">            Electric Power Generation, Trans &amp; Distribution</t>
  </si>
  <si>
    <t>43-221200</t>
  </si>
  <si>
    <t xml:space="preserve">            Natural Gas Distribution</t>
  </si>
  <si>
    <t>480000-490000</t>
  </si>
  <si>
    <t>43-400089</t>
  </si>
  <si>
    <t xml:space="preserve">          Transportation &amp; Warehousing</t>
  </si>
  <si>
    <t>43-481000</t>
  </si>
  <si>
    <t xml:space="preserve">            Air Transportation</t>
  </si>
  <si>
    <t>43-481100</t>
  </si>
  <si>
    <t xml:space="preserve">               Scheduled Air Transportation</t>
  </si>
  <si>
    <t>43-484000</t>
  </si>
  <si>
    <t xml:space="preserve">            Truck Transportation</t>
  </si>
  <si>
    <t>43-484100</t>
  </si>
  <si>
    <t xml:space="preserve">               General Freight Trucking</t>
  </si>
  <si>
    <t>43-484200</t>
  </si>
  <si>
    <t xml:space="preserve">               Specialized Freight Trucking</t>
  </si>
  <si>
    <t>43-485000</t>
  </si>
  <si>
    <t xml:space="preserve">            Transit &amp; Ground Passenger Transportation</t>
  </si>
  <si>
    <t>43-488000</t>
  </si>
  <si>
    <t xml:space="preserve">            Support Activities for Transportation</t>
  </si>
  <si>
    <t>43-488300</t>
  </si>
  <si>
    <t xml:space="preserve">               Support Activities for Water Transportation</t>
  </si>
  <si>
    <t>43-488400</t>
  </si>
  <si>
    <t xml:space="preserve">               Support Activities for Road Transportation</t>
  </si>
  <si>
    <t>43-488500</t>
  </si>
  <si>
    <t xml:space="preserve">               Freight Transportation Arrangement</t>
  </si>
  <si>
    <t>43-492000</t>
  </si>
  <si>
    <t xml:space="preserve">            Couriers &amp; Messengers</t>
  </si>
  <si>
    <t>43-493000</t>
  </si>
  <si>
    <t xml:space="preserve"> 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</si>
  <si>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</si>
  <si>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</si>
  <si>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</si>
  <si>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</si>
  <si>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50-511100</t>
  </si>
  <si>
    <t xml:space="preserve">          Newspaper, Periodical, Book &amp; Directory Publishers</t>
  </si>
  <si>
    <t>50-511200</t>
  </si>
  <si>
    <t xml:space="preserve">          Software Publishers</t>
  </si>
  <si>
    <t>50-512000</t>
  </si>
  <si>
    <t xml:space="preserve">        Motion Picture &amp; Sound Recording Industries</t>
  </si>
  <si>
    <t>50-512100</t>
  </si>
  <si>
    <t xml:space="preserve">          Motion Picture &amp; Video Industries</t>
  </si>
  <si>
    <t>50-512110</t>
  </si>
  <si>
    <t xml:space="preserve">            Motion Picture &amp; Video Production</t>
  </si>
  <si>
    <t>50-515000</t>
  </si>
  <si>
    <t xml:space="preserve">        Broadcasting (except Internet)</t>
  </si>
  <si>
    <t>50-515100</t>
  </si>
  <si>
    <t xml:space="preserve">          Radio &amp; Television Broadcasting</t>
  </si>
  <si>
    <t>50-515200</t>
  </si>
  <si>
    <t xml:space="preserve">          Cable &amp; Other Subscription Programming</t>
  </si>
  <si>
    <t>50-517000</t>
  </si>
  <si>
    <t xml:space="preserve">        Telecommunications</t>
  </si>
  <si>
    <t>50-517311</t>
  </si>
  <si>
    <t xml:space="preserve">          Wired Telecommunications Carriers</t>
  </si>
  <si>
    <t>50-518000</t>
  </si>
  <si>
    <t xml:space="preserve">        Data Processing, Hosting &amp; Related Services</t>
  </si>
  <si>
    <t>519000</t>
  </si>
  <si>
    <t>50-519000</t>
  </si>
  <si>
    <t xml:space="preserve">        Other Information Services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</si>
  <si>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</si>
  <si>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</si>
  <si>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</si>
  <si>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</si>
  <si>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</si>
  <si>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</si>
  <si>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</si>
  <si>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</si>
  <si>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</si>
  <si>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</si>
  <si>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</si>
  <si>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55-522300</t>
  </si>
  <si>
    <t xml:space="preserve">            Activities Related to Credit Intermediation</t>
  </si>
  <si>
    <t>55-523000</t>
  </si>
  <si>
    <t xml:space="preserve">          Securities, Commodity Contracts &amp; Investments</t>
  </si>
  <si>
    <t>55-523100</t>
  </si>
  <si>
    <t xml:space="preserve">            Securities &amp; Commodity Contracts</t>
  </si>
  <si>
    <t>55-523900</t>
  </si>
  <si>
    <t xml:space="preserve">            Other Financial Investment Activities</t>
  </si>
  <si>
    <t>55-524000</t>
  </si>
  <si>
    <t xml:space="preserve">          Insurance Carriers &amp; Related Activities</t>
  </si>
  <si>
    <t>55-524100</t>
  </si>
  <si>
    <t xml:space="preserve">            Insurance Carriers</t>
  </si>
  <si>
    <t>55-524200</t>
  </si>
  <si>
    <t xml:space="preserve">            Agencies, Broker &amp; Other Insurance Related Act</t>
  </si>
  <si>
    <t>55-530000</t>
  </si>
  <si>
    <t xml:space="preserve">        Real Estate &amp; Rental &amp; Leasing</t>
  </si>
  <si>
    <t>55-531000</t>
  </si>
  <si>
    <t xml:space="preserve">          Real Estate</t>
  </si>
  <si>
    <t>55-531100</t>
  </si>
  <si>
    <t xml:space="preserve">            Lessors of Real Estate</t>
  </si>
  <si>
    <t>55-531200</t>
  </si>
  <si>
    <t xml:space="preserve">            Offices of Real Estate Agents &amp; Brokers</t>
  </si>
  <si>
    <t>55-531300</t>
  </si>
  <si>
    <t xml:space="preserve">            Activities Related to Real Estate</t>
  </si>
  <si>
    <t>55-532000</t>
  </si>
  <si>
    <t xml:space="preserve">          Rental &amp; Leasing Services</t>
  </si>
  <si>
    <t>55-532100</t>
  </si>
  <si>
    <t xml:space="preserve">            Auto Equipment Rental &amp; Leasing</t>
  </si>
  <si>
    <t>55-532200</t>
  </si>
  <si>
    <t xml:space="preserve">            Consumer Goods Rental</t>
  </si>
  <si>
    <t>55-532300</t>
  </si>
  <si>
    <t xml:space="preserve">            General Rental Centers</t>
  </si>
  <si>
    <t>55-532400</t>
  </si>
  <si>
    <t xml:space="preserve">            Commercial &amp; Industrial Mach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</si>
  <si>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</si>
  <si>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</si>
  <si>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</si>
  <si>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</si>
  <si>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</si>
  <si>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</si>
  <si>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</si>
  <si>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</si>
  <si>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</si>
  <si>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</si>
  <si>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</si>
  <si>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60-541400</t>
  </si>
  <si>
    <t xml:space="preserve">          Specialized Design Services</t>
  </si>
  <si>
    <t>60-541500</t>
  </si>
  <si>
    <t xml:space="preserve">          Computer Systems Design &amp; Related Services</t>
  </si>
  <si>
    <t>60-541600</t>
  </si>
  <si>
    <t xml:space="preserve">          Mgmt, Scientific &amp; Technical Consulting Services</t>
  </si>
  <si>
    <t>60-541700</t>
  </si>
  <si>
    <t xml:space="preserve">          Scientific Research &amp; Development Services</t>
  </si>
  <si>
    <t>60-541800</t>
  </si>
  <si>
    <t xml:space="preserve">          Advertising &amp; Related Services</t>
  </si>
  <si>
    <t>60-541900</t>
  </si>
  <si>
    <t xml:space="preserve">          Other Prof.,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</si>
  <si>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</si>
  <si>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</si>
  <si>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</si>
  <si>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</si>
  <si>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</si>
  <si>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</si>
  <si>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60-561100</t>
  </si>
  <si>
    <t xml:space="preserve">            Office Administrative Services</t>
  </si>
  <si>
    <t>60-561200</t>
  </si>
  <si>
    <t xml:space="preserve">            Facilities Support Services</t>
  </si>
  <si>
    <t>60-561300</t>
  </si>
  <si>
    <t xml:space="preserve">            Employment Services</t>
  </si>
  <si>
    <t>60-561400</t>
  </si>
  <si>
    <t xml:space="preserve">            Business Support Services</t>
  </si>
  <si>
    <t>60-561500</t>
  </si>
  <si>
    <t xml:space="preserve">            Travel Arrangement &amp; Reservation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</si>
  <si>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</si>
  <si>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</si>
  <si>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</si>
  <si>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</si>
  <si>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60-561900</t>
  </si>
  <si>
    <t xml:space="preserve">            Other Support Services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</si>
  <si>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</si>
  <si>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</si>
  <si>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</si>
  <si>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</si>
  <si>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</si>
  <si>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</si>
  <si>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</si>
  <si>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65-611100</t>
  </si>
  <si>
    <t xml:space="preserve">          Elementary &amp; Secondary Schools</t>
  </si>
  <si>
    <t>65-611200</t>
  </si>
  <si>
    <t xml:space="preserve">          Junior Colleges</t>
  </si>
  <si>
    <t>65-611300</t>
  </si>
  <si>
    <t xml:space="preserve">          Colleges, Universities &amp; Professional Schools</t>
  </si>
  <si>
    <t>65-611600</t>
  </si>
  <si>
    <t xml:space="preserve">          Other Schools &amp; Instruction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</si>
  <si>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</si>
  <si>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</si>
  <si>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</si>
  <si>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</si>
  <si>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</si>
  <si>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</si>
  <si>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65-621200</t>
  </si>
  <si>
    <t xml:space="preserve">               Offices of Dentists</t>
  </si>
  <si>
    <t>65-621300</t>
  </si>
  <si>
    <t xml:space="preserve">               Offices of Other Health Practitioners</t>
  </si>
  <si>
    <t>65-621400</t>
  </si>
  <si>
    <t xml:space="preserve">               Outpatient Care Centers</t>
  </si>
  <si>
    <t>65-621500</t>
  </si>
  <si>
    <t xml:space="preserve">               Medical &amp; Diagnostic Laboratories</t>
  </si>
  <si>
    <t>65-621600</t>
  </si>
  <si>
    <t xml:space="preserve">               Home Health Care Services</t>
  </si>
  <si>
    <t>65-621900</t>
  </si>
  <si>
    <t xml:space="preserve">               Other Ambulatory Health Care Services</t>
  </si>
  <si>
    <t>65-622000</t>
  </si>
  <si>
    <t xml:space="preserve">            Hospitals</t>
  </si>
  <si>
    <t>65-622100</t>
  </si>
  <si>
    <t xml:space="preserve">               General Medical &amp; Surgical Hospitals</t>
  </si>
  <si>
    <t>65-622200</t>
  </si>
  <si>
    <t xml:space="preserve">               Psychiatric &amp; Substance Abuse Hospitals</t>
  </si>
  <si>
    <t>65-622300</t>
  </si>
  <si>
    <t xml:space="preserve">               Specialty (not Psych, Sub Abuse) Hospitals</t>
  </si>
  <si>
    <t>65-623000</t>
  </si>
  <si>
    <t xml:space="preserve">            Nursing &amp; Residential Care Facilities</t>
  </si>
  <si>
    <t>65-623100</t>
  </si>
  <si>
    <t xml:space="preserve">               Nursing Care Facilities</t>
  </si>
  <si>
    <t>65-623200</t>
  </si>
  <si>
    <t xml:space="preserve">               Residential Intellectual &amp; Dev Disability</t>
  </si>
  <si>
    <t>65-623300</t>
  </si>
  <si>
    <t xml:space="preserve">               Community Care Facilities for the Elderly</t>
  </si>
  <si>
    <t>65-623900</t>
  </si>
  <si>
    <t xml:space="preserve">               Other Residential Care Facilities</t>
  </si>
  <si>
    <t>65-624000</t>
  </si>
  <si>
    <t xml:space="preserve">            Social Assistance</t>
  </si>
  <si>
    <t>65-624100</t>
  </si>
  <si>
    <t xml:space="preserve">               Individual &amp; Family Services</t>
  </si>
  <si>
    <t>65-624200</t>
  </si>
  <si>
    <t xml:space="preserve">               Community Emergency &amp; Other Relief Services</t>
  </si>
  <si>
    <t>65-624300</t>
  </si>
  <si>
    <t xml:space="preserve">               Vocational Rehabilitation Services</t>
  </si>
  <si>
    <t>65-624400</t>
  </si>
  <si>
    <t xml:space="preserve">               Child Day Care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</si>
  <si>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</si>
  <si>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</si>
  <si>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</si>
  <si>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</si>
  <si>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</si>
  <si>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70-711000</t>
  </si>
  <si>
    <t xml:space="preserve">            Performing Arts, Spectator Sports</t>
  </si>
  <si>
    <t>70-711100</t>
  </si>
  <si>
    <t xml:space="preserve">              Performing Arts Companies</t>
  </si>
  <si>
    <t>70-711200</t>
  </si>
  <si>
    <t xml:space="preserve">              Spectator Sports</t>
  </si>
  <si>
    <t>70-711500</t>
  </si>
  <si>
    <t xml:space="preserve">              Independent Artists, Writers &amp; Performers</t>
  </si>
  <si>
    <t>70-712000</t>
  </si>
  <si>
    <t xml:space="preserve">            Museums, Historical Sites &amp; Similar Institutions</t>
  </si>
  <si>
    <t>70-713000</t>
  </si>
  <si>
    <t xml:space="preserve">          Amusement, Gambling &amp; Recreation Industries</t>
  </si>
  <si>
    <t>70-713100</t>
  </si>
  <si>
    <t xml:space="preserve">            Amusement Parks &amp; Arcades</t>
  </si>
  <si>
    <t>70-713200</t>
  </si>
  <si>
    <t xml:space="preserve">            Gambling Industries</t>
  </si>
  <si>
    <t>70-713900</t>
  </si>
  <si>
    <t xml:space="preserve">            Other Amusement &amp; Recreation Industries</t>
  </si>
  <si>
    <t>70-720000</t>
  </si>
  <si>
    <t xml:space="preserve">        Accommodation &amp; Food Services</t>
  </si>
  <si>
    <t>70-721000</t>
  </si>
  <si>
    <t xml:space="preserve">            Accommodation</t>
  </si>
  <si>
    <t>70-722000</t>
  </si>
  <si>
    <t xml:space="preserve">            Food Services &amp; Drinking Places</t>
  </si>
  <si>
    <t>70-722511</t>
  </si>
  <si>
    <t xml:space="preserve">              Full-Service Restaurants</t>
  </si>
  <si>
    <t>70-722590</t>
  </si>
  <si>
    <t xml:space="preserve">              Limited-Service Eating Places</t>
  </si>
  <si>
    <t>70-722300</t>
  </si>
  <si>
    <t xml:space="preserve">              Special Food Services</t>
  </si>
  <si>
    <t>70-722400</t>
  </si>
  <si>
    <t xml:space="preserve">              Drinking Places (Alcoholic Beverages)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</si>
  <si>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</si>
  <si>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</si>
  <si>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</si>
  <si>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</si>
  <si>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</si>
  <si>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80-811100</t>
  </si>
  <si>
    <t xml:space="preserve">          Automotive Repair &amp; Maintenance</t>
  </si>
  <si>
    <t>80-811300</t>
  </si>
  <si>
    <t xml:space="preserve">          Commercial &amp; Industrial Machinery</t>
  </si>
  <si>
    <t>80-811400</t>
  </si>
  <si>
    <t xml:space="preserve">          Personal &amp; Household Goods Repair</t>
  </si>
  <si>
    <t>80-812000</t>
  </si>
  <si>
    <t xml:space="preserve">        Personal &amp; Laundry Services</t>
  </si>
  <si>
    <t>80-812100</t>
  </si>
  <si>
    <t xml:space="preserve">          Personal Care Services</t>
  </si>
  <si>
    <t>80-812300</t>
  </si>
  <si>
    <t xml:space="preserve">          Drycleaning &amp; Laundry Services</t>
  </si>
  <si>
    <t>80-812900</t>
  </si>
  <si>
    <t xml:space="preserve">          Other Personal Services</t>
  </si>
  <si>
    <t>80-813000</t>
  </si>
  <si>
    <t xml:space="preserve">        Religious, Grants, Civic, Professional &amp; Like Org</t>
  </si>
  <si>
    <t>80-813100</t>
  </si>
  <si>
    <t xml:space="preserve">          Religious Organizations</t>
  </si>
  <si>
    <t>80-813200</t>
  </si>
  <si>
    <t xml:space="preserve">          Grantmaking &amp; Giving Services</t>
  </si>
  <si>
    <t>80-813300</t>
  </si>
  <si>
    <t xml:space="preserve">          Social Advocacy Organizations</t>
  </si>
  <si>
    <t>80-813400</t>
  </si>
  <si>
    <t xml:space="preserve">          Civic &amp; Social Organizations</t>
  </si>
  <si>
    <t>80-813900</t>
  </si>
  <si>
    <t xml:space="preserve">          Business, Labor, Political &amp; Similar Organizations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</si>
  <si>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</si>
  <si>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</si>
  <si>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</si>
  <si>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</si>
  <si>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</si>
  <si>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</si>
  <si>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</si>
  <si>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</si>
  <si>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</si>
  <si>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</si>
  <si>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</si>
  <si>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</si>
  <si>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</si>
  <si>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</si>
  <si>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</si>
  <si>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</si>
  <si>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</si>
  <si>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</si>
  <si>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</si>
  <si>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</si>
  <si>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</si>
  <si>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</si>
  <si>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</si>
  <si>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</si>
  <si>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</si>
  <si>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</si>
  <si>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</si>
  <si>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</si>
  <si>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</si>
  <si>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</si>
  <si>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</si>
  <si>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90-939032</t>
  </si>
  <si>
    <t xml:space="preserve">            Special Districts</t>
  </si>
  <si>
    <t>90-931150</t>
  </si>
  <si>
    <t xml:space="preserve">             Indian Tribes</t>
  </si>
  <si>
    <t>NOTES:                         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</si>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</sst>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  <numFmt numFmtId="171" formatCode="[$-409]mmmm\ d\,\ yyyy;@"/>
    <numFmt numFmtId="172" formatCode="_(* #,##0_);_(* \(#,##0\);_(* &quot;-&quot;??_);_(@_)"/>
    <numFmt numFmtId="173" formatCode="#,###,###,##0"/>
    <numFmt numFmtId="174" formatCode="000000"/>
    <numFmt numFmtId="175" formatCode="#0.0%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7">
    <xf numFmtId="0" fontId="0" fillId="0" borderId="0"/>
    <xf numFmtId="9" fontId="1" fillId="0" borderId="0"/>
    <xf numFmtId="0" fontId="3" fillId="0" borderId="0"/>
    <xf numFmtId="0" fontId="4" fillId="0" borderId="0"/>
    <xf numFmtId="0" fontId="14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4" xfId="4" applyFont="1" applyBorder="1" applyAlignment="1">
      <alignment horizontal="right" wrapText="1"/>
    </xf>
    <xf numFmtId="0" fontId="16" fillId="0" borderId="4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/>
    <xf numFmtId="11" fontId="0" fillId="4" borderId="0" xfId="0" applyNumberFormat="1" applyFill="1"/>
    <xf numFmtId="14" fontId="0" fillId="0" borderId="0" xfId="0" applyNumberFormat="1"/>
    <xf numFmtId="0" fontId="14" fillId="0" borderId="0" xfId="4"/>
    <xf numFmtId="0" fontId="20" fillId="0" borderId="0" xfId="0" applyFont="1"/>
    <xf numFmtId="170" fontId="21" fillId="0" borderId="0" xfId="0" applyNumberFormat="1" applyFont="1" applyAlignment="1">
      <alignment horizontal="left"/>
    </xf>
    <xf numFmtId="0" fontId="22" fillId="0" borderId="0" xfId="0" applyFont="1"/>
    <xf numFmtId="0" fontId="0" fillId="0" borderId="0" xfId="0"/>
    <xf numFmtId="0" fontId="24" fillId="10" borderId="0" xfId="0" applyFont="1" applyFill="1"/>
    <xf numFmtId="0" fontId="19" fillId="10" borderId="0" xfId="0" applyFont="1" applyFill="1"/>
    <xf numFmtId="0" fontId="19" fillId="10" borderId="10" xfId="0" applyFont="1" applyFill="1" applyBorder="1" applyAlignment="1">
      <alignment horizontal="center"/>
    </xf>
    <xf numFmtId="0" fontId="19" fillId="10" borderId="5" xfId="0" applyFont="1" applyFill="1" applyBorder="1" applyAlignment="1">
      <alignment horizontal="center"/>
    </xf>
    <xf numFmtId="0" fontId="19" fillId="10" borderId="11" xfId="0" applyFont="1" applyFill="1" applyBorder="1" applyAlignment="1">
      <alignment horizontal="center"/>
    </xf>
    <xf numFmtId="0" fontId="25" fillId="12" borderId="12" xfId="0" applyFont="1" applyFill="1" applyBorder="1" applyAlignment="1">
      <alignment horizontal="center"/>
    </xf>
    <xf numFmtId="0" fontId="25" fillId="12" borderId="0" xfId="0" applyFont="1" applyFill="1"/>
    <xf numFmtId="3" fontId="25" fillId="12" borderId="13" xfId="0" applyNumberFormat="1" applyFont="1" applyFill="1" applyBorder="1" applyAlignment="1">
      <alignment horizontal="right"/>
    </xf>
    <xf numFmtId="3" fontId="25" fillId="12" borderId="0" xfId="0" applyNumberFormat="1" applyFont="1" applyFill="1" applyAlignment="1">
      <alignment horizontal="right"/>
    </xf>
    <xf numFmtId="3" fontId="25" fillId="12" borderId="14" xfId="0" applyNumberFormat="1" applyFont="1" applyFill="1" applyBorder="1" applyAlignment="1">
      <alignment horizontal="right"/>
    </xf>
    <xf numFmtId="0" fontId="25" fillId="10" borderId="0" xfId="0" applyFont="1" applyFill="1"/>
    <xf numFmtId="0" fontId="19" fillId="10" borderId="12" xfId="0" applyFont="1" applyFill="1" applyBorder="1" applyAlignment="1">
      <alignment horizontal="center"/>
    </xf>
    <xf numFmtId="3" fontId="19" fillId="10" borderId="13" xfId="0" applyNumberFormat="1" applyFont="1" applyFill="1" applyBorder="1" applyAlignment="1">
      <alignment horizontal="right"/>
    </xf>
    <xf numFmtId="3" fontId="19" fillId="10" borderId="0" xfId="0" applyNumberFormat="1" applyFont="1" applyFill="1" applyAlignment="1">
      <alignment horizontal="right"/>
    </xf>
    <xf numFmtId="3" fontId="19" fillId="10" borderId="14" xfId="0" applyNumberFormat="1" applyFont="1" applyFill="1" applyBorder="1" applyAlignment="1">
      <alignment horizontal="right"/>
    </xf>
    <xf numFmtId="0" fontId="19" fillId="12" borderId="12" xfId="0" applyFont="1" applyFill="1" applyBorder="1" applyAlignment="1">
      <alignment horizontal="center"/>
    </xf>
    <xf numFmtId="0" fontId="19" fillId="12" borderId="0" xfId="0" applyFont="1" applyFill="1"/>
    <xf numFmtId="3" fontId="19" fillId="12" borderId="13" xfId="0" applyNumberFormat="1" applyFont="1" applyFill="1" applyBorder="1" applyAlignment="1">
      <alignment horizontal="right"/>
    </xf>
    <xf numFmtId="3" fontId="19" fillId="12" borderId="0" xfId="0" applyNumberFormat="1" applyFont="1" applyFill="1" applyAlignment="1">
      <alignment horizontal="right"/>
    </xf>
    <xf numFmtId="3" fontId="19" fillId="12" borderId="14" xfId="0" applyNumberFormat="1" applyFont="1" applyFill="1" applyBorder="1" applyAlignment="1">
      <alignment horizontal="right"/>
    </xf>
    <xf numFmtId="0" fontId="19" fillId="10" borderId="6" xfId="0" applyFont="1" applyFill="1" applyBorder="1" applyAlignment="1">
      <alignment horizontal="center"/>
    </xf>
    <xf numFmtId="0" fontId="19" fillId="10" borderId="5" xfId="0" applyFont="1" applyFill="1" applyBorder="1"/>
    <xf numFmtId="3" fontId="19" fillId="10" borderId="10" xfId="0" applyNumberFormat="1" applyFont="1" applyFill="1" applyBorder="1" applyAlignment="1">
      <alignment horizontal="right"/>
    </xf>
    <xf numFmtId="3" fontId="19" fillId="10" borderId="5" xfId="0" applyNumberFormat="1" applyFont="1" applyFill="1" applyBorder="1" applyAlignment="1">
      <alignment horizontal="right"/>
    </xf>
    <xf numFmtId="3" fontId="19" fillId="10" borderId="11" xfId="0" applyNumberFormat="1" applyFont="1" applyFill="1" applyBorder="1" applyAlignment="1">
      <alignment horizontal="right"/>
    </xf>
    <xf numFmtId="0" fontId="2" fillId="13" borderId="0" xfId="0" applyFont="1" applyFill="1"/>
    <xf numFmtId="0" fontId="0" fillId="13" borderId="0" xfId="0" applyFill="1"/>
    <xf numFmtId="11" fontId="2" fillId="14" borderId="15" xfId="0" applyNumberFormat="1" applyFont="1" applyFill="1" applyBorder="1"/>
    <xf numFmtId="0" fontId="2" fillId="14" borderId="16" xfId="0" applyFont="1" applyFill="1" applyBorder="1"/>
    <xf numFmtId="0" fontId="23" fillId="10" borderId="0" xfId="0" applyFont="1" applyFill="1" applyAlignment="1">
      <alignment horizontal="left"/>
    </xf>
    <xf numFmtId="0" fontId="0" fillId="0" borderId="0" xfId="0"/>
    <xf numFmtId="0" fontId="24" fillId="10" borderId="5" xfId="0" applyFont="1" applyFill="1" applyBorder="1" applyAlignment="1">
      <alignment horizontal="center"/>
    </xf>
    <xf numFmtId="0" fontId="0" fillId="0" borderId="5" xfId="0" applyBorder="1"/>
    <xf numFmtId="0" fontId="25" fillId="10" borderId="6" xfId="0" applyFont="1" applyFill="1" applyBorder="1" applyAlignment="1">
      <alignment horizontal="center"/>
    </xf>
    <xf numFmtId="0" fontId="0" fillId="0" borderId="6" xfId="0" applyBorder="1"/>
    <xf numFmtId="0" fontId="25" fillId="10" borderId="5" xfId="0" applyFont="1" applyFill="1" applyBorder="1" applyAlignment="1">
      <alignment horizontal="center"/>
    </xf>
    <xf numFmtId="0" fontId="25" fillId="11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6" fillId="10" borderId="0" xfId="0" applyFont="1" applyFill="1" applyAlignment="1">
      <alignment horizontal="left"/>
    </xf>
    <xf numFmtId="0" fontId="7" fillId="5" borderId="1" xfId="3" applyFont="1" applyFill="1" applyBorder="1" applyAlignment="1">
      <alignment horizontal="right" vertical="top" wrapText="1"/>
    </xf>
    <xf numFmtId="0" fontId="0" fillId="0" borderId="2" xfId="0" applyBorder="1"/>
    <xf numFmtId="0" fontId="9" fillId="5" borderId="1" xfId="3" applyFont="1" applyFill="1" applyBorder="1" applyAlignment="1">
      <alignment vertical="top" wrapText="1"/>
    </xf>
    <xf numFmtId="0" fontId="0" fillId="0" borderId="3" xfId="0" applyBorder="1"/>
    <xf numFmtId="0" fontId="7" fillId="6" borderId="1" xfId="3" applyFont="1" applyFill="1" applyBorder="1" applyAlignment="1">
      <alignment horizontal="right" vertical="center" wrapText="1"/>
    </xf>
    <xf numFmtId="0" fontId="8" fillId="5" borderId="1" xfId="3" applyFont="1" applyFill="1" applyBorder="1" applyAlignment="1">
      <alignment vertical="top" wrapText="1"/>
    </xf>
    <xf numFmtId="0" fontId="17" fillId="0" borderId="0" xfId="4" applyFont="1" applyAlignment="1">
      <alignment horizontal="left"/>
    </xf>
    <xf numFmtId="0" fontId="14" fillId="0" borderId="0" xfId="4"/>
    <xf numFmtId="0" fontId="15" fillId="0" borderId="0" xfId="4" applyFont="1" applyAlignment="1">
      <alignment horizontal="left" vertical="top" wrapText="1"/>
    </xf>
    <xf numFmtId="0" fontId="15" fillId="0" borderId="0" xfId="4" applyFont="1" applyAlignment="1">
      <alignment horizontal="left"/>
    </xf>
    <xf numFmtId="171" fontId="2" fillId="0" borderId="0" xfId="0" applyNumberFormat="1" applyFont="1" applyAlignment="1">
      <alignment horizontal="left"/>
    </xf>
    <xf numFmtId="0" fontId="2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2" fontId="1" fillId="0" borderId="0" xfId="5" applyNumberFormat="1" applyFont="1" applyFill="1"/>
    <xf numFmtId="9" fontId="1" fillId="0" borderId="0" xfId="6" applyFont="1" applyFill="1"/>
    <xf numFmtId="173" fontId="0" fillId="0" borderId="0" xfId="0" applyNumberFormat="1"/>
    <xf numFmtId="0" fontId="28" fillId="0" borderId="0" xfId="0" applyFont="1" applyAlignment="1">
      <alignment wrapText="1"/>
    </xf>
    <xf numFmtId="0" fontId="29" fillId="0" borderId="17" xfId="0" applyFont="1" applyBorder="1" applyAlignment="1">
      <alignment horizontal="center"/>
    </xf>
    <xf numFmtId="0" fontId="29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74" fontId="2" fillId="0" borderId="0" xfId="0" applyNumberFormat="1" applyFont="1" applyAlignment="1">
      <alignment horizontal="center"/>
    </xf>
    <xf numFmtId="173" fontId="2" fillId="0" borderId="0" xfId="0" applyNumberFormat="1" applyFont="1"/>
    <xf numFmtId="175" fontId="2" fillId="0" borderId="0" xfId="0" applyNumberFormat="1" applyFont="1"/>
    <xf numFmtId="175" fontId="0" fillId="0" borderId="0" xfId="0" applyNumberFormat="1"/>
    <xf numFmtId="0" fontId="2" fillId="0" borderId="19" xfId="0" applyFont="1" applyBorder="1"/>
    <xf numFmtId="0" fontId="2" fillId="0" borderId="19" xfId="0" applyFont="1" applyBorder="1" applyAlignment="1">
      <alignment horizontal="center"/>
    </xf>
    <xf numFmtId="174" fontId="2" fillId="0" borderId="19" xfId="0" applyNumberFormat="1" applyFont="1" applyBorder="1" applyAlignment="1">
      <alignment horizontal="center"/>
    </xf>
    <xf numFmtId="0" fontId="30" fillId="0" borderId="19" xfId="0" applyFont="1" applyBorder="1"/>
    <xf numFmtId="173" fontId="2" fillId="0" borderId="19" xfId="0" applyNumberFormat="1" applyFont="1" applyBorder="1"/>
    <xf numFmtId="173" fontId="0" fillId="0" borderId="19" xfId="0" applyNumberFormat="1" applyBorder="1"/>
    <xf numFmtId="0" fontId="30" fillId="0" borderId="0" xfId="0" applyFont="1"/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174" fontId="2" fillId="0" borderId="20" xfId="0" applyNumberFormat="1" applyFont="1" applyBorder="1" applyAlignment="1">
      <alignment horizontal="center"/>
    </xf>
    <xf numFmtId="0" fontId="30" fillId="0" borderId="20" xfId="0" applyFont="1" applyBorder="1"/>
    <xf numFmtId="173" fontId="2" fillId="0" borderId="20" xfId="0" applyNumberFormat="1" applyFont="1" applyBorder="1"/>
    <xf numFmtId="173" fontId="0" fillId="0" borderId="20" xfId="0" applyNumberFormat="1" applyBorder="1"/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174" fontId="2" fillId="0" borderId="21" xfId="0" applyNumberFormat="1" applyFont="1" applyBorder="1" applyAlignment="1">
      <alignment horizontal="center"/>
    </xf>
    <xf numFmtId="0" fontId="30" fillId="0" borderId="21" xfId="0" applyFont="1" applyBorder="1"/>
    <xf numFmtId="173" fontId="2" fillId="0" borderId="21" xfId="0" applyNumberFormat="1" applyFont="1" applyBorder="1"/>
    <xf numFmtId="173" fontId="0" fillId="0" borderId="21" xfId="0" applyNumberFormat="1" applyBorder="1"/>
    <xf numFmtId="0" fontId="30" fillId="0" borderId="20" xfId="0" applyFont="1" applyBorder="1" applyAlignment="1">
      <alignment horizontal="center"/>
    </xf>
    <xf numFmtId="173" fontId="30" fillId="0" borderId="20" xfId="0" applyNumberFormat="1" applyFont="1" applyBorder="1"/>
    <xf numFmtId="173" fontId="18" fillId="0" borderId="20" xfId="0" applyNumberFormat="1" applyFont="1" applyBorder="1"/>
    <xf numFmtId="173" fontId="30" fillId="0" borderId="0" xfId="0" applyNumberFormat="1" applyFont="1"/>
    <xf numFmtId="173" fontId="18" fillId="0" borderId="0" xfId="0" applyNumberFormat="1" applyFont="1"/>
    <xf numFmtId="0" fontId="30" fillId="0" borderId="21" xfId="0" applyFont="1" applyBorder="1" applyAlignment="1">
      <alignment horizontal="center"/>
    </xf>
    <xf numFmtId="0" fontId="30" fillId="0" borderId="0" xfId="0" applyFont="1" applyAlignment="1">
      <alignment horizontal="center"/>
    </xf>
    <xf numFmtId="172" fontId="2" fillId="0" borderId="0" xfId="5" applyNumberFormat="1" applyFont="1" applyFill="1" applyBorder="1"/>
    <xf numFmtId="0" fontId="28" fillId="0" borderId="22" xfId="0" applyFont="1" applyBorder="1" applyAlignment="1">
      <alignment wrapText="1"/>
    </xf>
    <xf numFmtId="0" fontId="28" fillId="0" borderId="23" xfId="0" applyFont="1" applyBorder="1" applyAlignment="1">
      <alignment wrapText="1"/>
    </xf>
    <xf numFmtId="0" fontId="28" fillId="0" borderId="24" xfId="0" applyFont="1" applyBorder="1" applyAlignment="1">
      <alignment wrapText="1"/>
    </xf>
    <xf numFmtId="0" fontId="28" fillId="0" borderId="25" xfId="0" applyFont="1" applyBorder="1" applyAlignment="1">
      <alignment wrapText="1"/>
    </xf>
    <xf numFmtId="0" fontId="28" fillId="0" borderId="26" xfId="0" applyFont="1" applyBorder="1" applyAlignment="1">
      <alignment wrapText="1"/>
    </xf>
    <xf numFmtId="0" fontId="28" fillId="0" borderId="27" xfId="0" applyFont="1" applyBorder="1" applyAlignment="1">
      <alignment wrapText="1"/>
    </xf>
    <xf numFmtId="0" fontId="28" fillId="0" borderId="28" xfId="0" applyFont="1" applyBorder="1" applyAlignment="1">
      <alignment wrapText="1"/>
    </xf>
    <xf numFmtId="0" fontId="28" fillId="0" borderId="29" xfId="0" applyFont="1" applyBorder="1" applyAlignment="1">
      <alignment wrapText="1"/>
    </xf>
  </cellXfs>
  <cellStyles count="7">
    <cellStyle name="Comma" xfId="5" builtinId="3"/>
    <cellStyle name="Hyperlink" xfId="2" builtinId="8"/>
    <cellStyle name="Normal" xfId="0" builtinId="0"/>
    <cellStyle name="Normal 2" xfId="3" xr:uid="{00000000-0005-0000-0000-000003000000}"/>
    <cellStyle name="Normal 3" xfId="4" xr:uid="{00000000-0005-0000-0000-000004000000}"/>
    <cellStyle name="Percent" xfId="1" builtinId="5"/>
    <cellStyle name="Percent 2" xfId="6" xr:uid="{644738BE-D37C-45E7-866E-3E3F3A2DA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F6-4293-833F-7298DDFC9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Energy%20Policy%20Solutions/California/Models/eps-california/InputData/io-model/BEbIC/BAU%20Employment%20by%20ISIC%20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SIC to NAICS"/>
      <sheetName val="CA"/>
      <sheetName val="OECD EMPN"/>
      <sheetName val="Filtered OECD Data"/>
      <sheetName val="OECD Chem Pharma Split"/>
      <sheetName val="calcs"/>
      <sheetName val="BEbIC"/>
    </sheetNames>
    <sheetDataSet>
      <sheetData sheetId="0"/>
      <sheetData sheetId="1">
        <row r="2">
          <cell r="B2" t="str">
            <v>ISIC 01T03</v>
          </cell>
          <cell r="C2" t="str">
            <v>11-000000</v>
          </cell>
        </row>
        <row r="3">
          <cell r="B3" t="str">
            <v>ISIC 01T03</v>
          </cell>
          <cell r="C3" t="str">
            <v>10-113300</v>
          </cell>
        </row>
        <row r="4">
          <cell r="B4" t="str">
            <v>ISIC 05</v>
          </cell>
          <cell r="C4" t="str">
            <v>NA</v>
          </cell>
        </row>
        <row r="5">
          <cell r="B5" t="str">
            <v>ISIC 06</v>
          </cell>
          <cell r="C5" t="str">
            <v>10-211000</v>
          </cell>
        </row>
        <row r="6">
          <cell r="B6" t="str">
            <v>ISIC 07T08</v>
          </cell>
          <cell r="C6" t="str">
            <v>10-212000</v>
          </cell>
        </row>
        <row r="7">
          <cell r="B7" t="str">
            <v>ISIC 09</v>
          </cell>
          <cell r="C7" t="str">
            <v>10-213000</v>
          </cell>
        </row>
        <row r="8">
          <cell r="B8" t="str">
            <v>ISIC 10T12</v>
          </cell>
          <cell r="C8" t="str">
            <v>32-311000</v>
          </cell>
        </row>
        <row r="9">
          <cell r="B9" t="str">
            <v>ISIC 10T12</v>
          </cell>
          <cell r="C9" t="str">
            <v>32-312000</v>
          </cell>
        </row>
        <row r="10">
          <cell r="B10" t="str">
            <v>ISIC 13T15</v>
          </cell>
          <cell r="C10" t="str">
            <v>32-313000</v>
          </cell>
        </row>
        <row r="11">
          <cell r="B11" t="str">
            <v>ISIC 13T15</v>
          </cell>
          <cell r="C11" t="str">
            <v>32-314000</v>
          </cell>
        </row>
        <row r="12">
          <cell r="B12" t="str">
            <v>ISIC 13T15</v>
          </cell>
          <cell r="C12" t="str">
            <v>32-315000</v>
          </cell>
        </row>
        <row r="13">
          <cell r="B13" t="str">
            <v>ISIC 16</v>
          </cell>
          <cell r="C13" t="str">
            <v>31-321000</v>
          </cell>
        </row>
        <row r="14">
          <cell r="B14" t="str">
            <v>ISIC 17T18</v>
          </cell>
          <cell r="C14" t="str">
            <v>32-322000</v>
          </cell>
        </row>
        <row r="15">
          <cell r="B15" t="str">
            <v>ISIC 17T18</v>
          </cell>
          <cell r="C15" t="str">
            <v>32-323000</v>
          </cell>
        </row>
        <row r="16">
          <cell r="B16" t="str">
            <v>ISIC 19</v>
          </cell>
          <cell r="C16" t="str">
            <v>32-324000</v>
          </cell>
        </row>
        <row r="17">
          <cell r="B17" t="str">
            <v>ISIC 20</v>
          </cell>
          <cell r="C17" t="str">
            <v>32-325000</v>
          </cell>
        </row>
        <row r="18">
          <cell r="B18" t="str">
            <v>ISIC 21</v>
          </cell>
          <cell r="C18" t="str">
            <v>32-325400</v>
          </cell>
        </row>
        <row r="19">
          <cell r="B19" t="str">
            <v>ISIC 22</v>
          </cell>
          <cell r="C19" t="str">
            <v>32-326000</v>
          </cell>
        </row>
        <row r="20">
          <cell r="B20" t="str">
            <v>ISIC 231</v>
          </cell>
          <cell r="C20" t="str">
            <v>NA</v>
          </cell>
        </row>
        <row r="21">
          <cell r="B21" t="str">
            <v>ISIC 239</v>
          </cell>
          <cell r="C21" t="str">
            <v>31-327000</v>
          </cell>
        </row>
        <row r="22">
          <cell r="B22" t="str">
            <v>ISIC 241</v>
          </cell>
          <cell r="C22" t="str">
            <v>31-331000</v>
          </cell>
        </row>
        <row r="23">
          <cell r="B23" t="str">
            <v>ISIC 242</v>
          </cell>
          <cell r="C23" t="str">
            <v>NA</v>
          </cell>
        </row>
        <row r="24">
          <cell r="B24" t="str">
            <v>ISIC 25</v>
          </cell>
          <cell r="C24" t="str">
            <v>31-332000</v>
          </cell>
        </row>
        <row r="25">
          <cell r="B25" t="str">
            <v>ISIC 26</v>
          </cell>
          <cell r="C25" t="str">
            <v>31-334000</v>
          </cell>
        </row>
        <row r="26">
          <cell r="B26" t="str">
            <v>ISIC 27</v>
          </cell>
          <cell r="C26" t="str">
            <v>31-335000</v>
          </cell>
        </row>
        <row r="27">
          <cell r="B27" t="str">
            <v>ISIC 28</v>
          </cell>
          <cell r="C27" t="str">
            <v>31-333000</v>
          </cell>
        </row>
        <row r="28">
          <cell r="B28" t="str">
            <v>ISIC 29</v>
          </cell>
          <cell r="C28" t="str">
            <v>31-336100</v>
          </cell>
        </row>
        <row r="29">
          <cell r="B29" t="str">
            <v>ISIC 30</v>
          </cell>
          <cell r="C29" t="str">
            <v>31-336400</v>
          </cell>
        </row>
        <row r="30">
          <cell r="B30" t="str">
            <v>ISIC 30</v>
          </cell>
          <cell r="C30" t="str">
            <v>31-336600</v>
          </cell>
        </row>
        <row r="31">
          <cell r="B31" t="str">
            <v>ISIC 31T33</v>
          </cell>
          <cell r="C31" t="str">
            <v>31-337000</v>
          </cell>
        </row>
        <row r="32">
          <cell r="B32" t="str">
            <v>ISIC 31T33</v>
          </cell>
          <cell r="C32" t="str">
            <v>31-339000</v>
          </cell>
        </row>
        <row r="33">
          <cell r="B33" t="str">
            <v>ISIC 351</v>
          </cell>
          <cell r="C33" t="str">
            <v>43-221100</v>
          </cell>
        </row>
        <row r="34">
          <cell r="B34" t="str">
            <v>ISIC 352T353</v>
          </cell>
          <cell r="C34" t="str">
            <v>43-221200</v>
          </cell>
        </row>
        <row r="35">
          <cell r="B35" t="str">
            <v>ISIC 36T39</v>
          </cell>
          <cell r="C35" t="str">
            <v>60-562000</v>
          </cell>
        </row>
        <row r="36">
          <cell r="B36" t="str">
            <v>ISIC 41T43</v>
          </cell>
          <cell r="C36" t="str">
            <v>20-000000</v>
          </cell>
        </row>
        <row r="37">
          <cell r="B37" t="str">
            <v>ISIC 45T47</v>
          </cell>
          <cell r="C37" t="str">
            <v>42-000000</v>
          </cell>
        </row>
        <row r="38">
          <cell r="B38" t="str">
            <v>ISIC 45T47</v>
          </cell>
          <cell r="C38" t="str">
            <v>41-000000</v>
          </cell>
        </row>
        <row r="39">
          <cell r="B39" t="str">
            <v>ISIC 49T53</v>
          </cell>
          <cell r="C39" t="str">
            <v>43-400089</v>
          </cell>
        </row>
        <row r="40">
          <cell r="B40" t="str">
            <v>ISIC 55T56</v>
          </cell>
          <cell r="C40" t="str">
            <v>70-720000</v>
          </cell>
        </row>
        <row r="41">
          <cell r="B41" t="str">
            <v>ISIC 58T60</v>
          </cell>
          <cell r="C41" t="str">
            <v>50-511000</v>
          </cell>
        </row>
        <row r="42">
          <cell r="B42" t="str">
            <v>ISIC 58T60</v>
          </cell>
          <cell r="C42" t="str">
            <v>50-512000</v>
          </cell>
        </row>
        <row r="43">
          <cell r="B43" t="str">
            <v>ISIC 58T60</v>
          </cell>
          <cell r="C43" t="str">
            <v>50-515000</v>
          </cell>
        </row>
        <row r="44">
          <cell r="B44" t="str">
            <v>ISIC 61</v>
          </cell>
          <cell r="C44" t="str">
            <v>50-517000</v>
          </cell>
        </row>
        <row r="45">
          <cell r="B45" t="str">
            <v>ISIC 62T63</v>
          </cell>
          <cell r="C45" t="str">
            <v>50-518000</v>
          </cell>
        </row>
        <row r="46">
          <cell r="B46" t="str">
            <v>ISIC 62T63</v>
          </cell>
          <cell r="C46" t="str">
            <v>50-519000</v>
          </cell>
        </row>
        <row r="47">
          <cell r="B47" t="str">
            <v>ISIC 64T66</v>
          </cell>
          <cell r="C47" t="str">
            <v>55-520000</v>
          </cell>
        </row>
        <row r="48">
          <cell r="B48" t="str">
            <v>ISIC 68</v>
          </cell>
          <cell r="C48" t="str">
            <v>55-530000</v>
          </cell>
        </row>
        <row r="49">
          <cell r="B49" t="str">
            <v>ISIC 69T82</v>
          </cell>
          <cell r="C49" t="str">
            <v>60-000000</v>
          </cell>
        </row>
        <row r="50">
          <cell r="B50" t="str">
            <v>ISIC 69T82</v>
          </cell>
          <cell r="C50" t="str">
            <v>80-000000</v>
          </cell>
        </row>
        <row r="51">
          <cell r="B51" t="str">
            <v>ISIC 84</v>
          </cell>
          <cell r="C51" t="str">
            <v>90-000000</v>
          </cell>
        </row>
        <row r="52">
          <cell r="B52" t="str">
            <v>ISIC 85</v>
          </cell>
          <cell r="C52" t="str">
            <v>65-610000</v>
          </cell>
        </row>
        <row r="53">
          <cell r="B53" t="str">
            <v>ISIC 86T88</v>
          </cell>
          <cell r="C53" t="str">
            <v>65-620000</v>
          </cell>
        </row>
        <row r="54">
          <cell r="B54" t="str">
            <v>ISIC 90T96</v>
          </cell>
          <cell r="C54" t="str">
            <v>70-710000</v>
          </cell>
        </row>
        <row r="55">
          <cell r="B55" t="str">
            <v>ISIC 97T98</v>
          </cell>
          <cell r="C55" t="str">
            <v>NA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EMRATIO" TargetMode="External"/><Relationship Id="rId2" Type="http://schemas.openxmlformats.org/officeDocument/2006/relationships/hyperlink" Target="https://demographics.coopercenter.org/national-population-projections" TargetMode="External"/><Relationship Id="rId1" Type="http://schemas.openxmlformats.org/officeDocument/2006/relationships/hyperlink" Target="https://www.census.gov/data/datasets/2017/demo/popproj/2017-popproj.html" TargetMode="External"/><Relationship Id="rId5" Type="http://schemas.openxmlformats.org/officeDocument/2006/relationships/hyperlink" Target="https://www.bls.gov/data/" TargetMode="External"/><Relationship Id="rId4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3"/>
  <sheetViews>
    <sheetView workbookViewId="0">
      <selection activeCell="B2" sqref="B2"/>
    </sheetView>
  </sheetViews>
  <sheetFormatPr defaultColWidth="8.85546875" defaultRowHeight="15" x14ac:dyDescent="0.25"/>
  <cols>
    <col min="2" max="2" width="73.28515625" style="38" customWidth="1"/>
  </cols>
  <sheetData>
    <row r="1" spans="1:3" x14ac:dyDescent="0.25">
      <c r="A1" s="1" t="s">
        <v>0</v>
      </c>
      <c r="B1" t="s">
        <v>1</v>
      </c>
      <c r="C1" s="33">
        <v>44312</v>
      </c>
    </row>
    <row r="3" spans="1:3" x14ac:dyDescent="0.25">
      <c r="A3" t="s">
        <v>2</v>
      </c>
      <c r="B3" s="2" t="s">
        <v>3</v>
      </c>
    </row>
    <row r="4" spans="1:3" x14ac:dyDescent="0.25">
      <c r="B4" t="s">
        <v>4</v>
      </c>
    </row>
    <row r="5" spans="1:3" x14ac:dyDescent="0.25">
      <c r="B5" s="3">
        <v>2017</v>
      </c>
    </row>
    <row r="6" spans="1:3" x14ac:dyDescent="0.25">
      <c r="B6" t="s">
        <v>5</v>
      </c>
    </row>
    <row r="7" spans="1:3" x14ac:dyDescent="0.25">
      <c r="B7" s="4" t="s">
        <v>6</v>
      </c>
    </row>
    <row r="8" spans="1:3" x14ac:dyDescent="0.25">
      <c r="B8" t="s">
        <v>7</v>
      </c>
    </row>
    <row r="9" spans="1:3" x14ac:dyDescent="0.25">
      <c r="B9" s="30" t="s">
        <v>8</v>
      </c>
    </row>
    <row r="10" spans="1:3" x14ac:dyDescent="0.25">
      <c r="B10" s="2" t="s">
        <v>9</v>
      </c>
    </row>
    <row r="11" spans="1:3" x14ac:dyDescent="0.25">
      <c r="B11" s="35" t="s">
        <v>10</v>
      </c>
    </row>
    <row r="12" spans="1:3" x14ac:dyDescent="0.25">
      <c r="B12" s="36">
        <v>43435</v>
      </c>
    </row>
    <row r="13" spans="1:3" x14ac:dyDescent="0.25">
      <c r="B13" s="35" t="s">
        <v>11</v>
      </c>
    </row>
    <row r="14" spans="1:3" x14ac:dyDescent="0.25">
      <c r="B14" s="37" t="s">
        <v>12</v>
      </c>
    </row>
    <row r="16" spans="1:3" x14ac:dyDescent="0.25">
      <c r="B16" s="2" t="s">
        <v>13</v>
      </c>
    </row>
    <row r="17" spans="2:2" x14ac:dyDescent="0.25">
      <c r="B17" t="s">
        <v>14</v>
      </c>
    </row>
    <row r="18" spans="2:2" x14ac:dyDescent="0.25">
      <c r="B18" s="3">
        <v>2020</v>
      </c>
    </row>
    <row r="19" spans="2:2" x14ac:dyDescent="0.25">
      <c r="B19" t="s">
        <v>15</v>
      </c>
    </row>
    <row r="20" spans="2:2" x14ac:dyDescent="0.25">
      <c r="B20" s="4" t="s">
        <v>16</v>
      </c>
    </row>
    <row r="22" spans="2:2" x14ac:dyDescent="0.25">
      <c r="B22" s="2" t="s">
        <v>17</v>
      </c>
    </row>
    <row r="23" spans="2:2" x14ac:dyDescent="0.25">
      <c r="B23" t="s">
        <v>18</v>
      </c>
    </row>
    <row r="24" spans="2:2" x14ac:dyDescent="0.25">
      <c r="B24" s="3">
        <v>2018</v>
      </c>
    </row>
    <row r="25" spans="2:2" x14ac:dyDescent="0.25">
      <c r="B25" t="s">
        <v>19</v>
      </c>
    </row>
    <row r="26" spans="2:2" x14ac:dyDescent="0.25">
      <c r="B26" s="4" t="s">
        <v>20</v>
      </c>
    </row>
    <row r="27" spans="2:2" x14ac:dyDescent="0.25">
      <c r="B27" t="s">
        <v>21</v>
      </c>
    </row>
    <row r="29" spans="2:2" x14ac:dyDescent="0.25">
      <c r="B29" s="2" t="s">
        <v>22</v>
      </c>
    </row>
    <row r="30" spans="2:2" x14ac:dyDescent="0.25">
      <c r="B30" t="s">
        <v>23</v>
      </c>
    </row>
    <row r="31" spans="2:2" x14ac:dyDescent="0.25">
      <c r="B31" s="3">
        <v>2020</v>
      </c>
    </row>
    <row r="32" spans="2:2" x14ac:dyDescent="0.25">
      <c r="B32" t="s">
        <v>24</v>
      </c>
    </row>
    <row r="33" spans="1:2" x14ac:dyDescent="0.25">
      <c r="B33" s="4" t="s">
        <v>25</v>
      </c>
    </row>
    <row r="34" spans="1:2" x14ac:dyDescent="0.25">
      <c r="B34" t="s">
        <v>26</v>
      </c>
    </row>
    <row r="36" spans="1:2" x14ac:dyDescent="0.25">
      <c r="A36" s="1" t="s">
        <v>27</v>
      </c>
    </row>
    <row r="38" spans="1:2" x14ac:dyDescent="0.25">
      <c r="A38" s="1" t="s">
        <v>28</v>
      </c>
    </row>
    <row r="39" spans="1:2" x14ac:dyDescent="0.25">
      <c r="A39" t="s">
        <v>29</v>
      </c>
    </row>
    <row r="41" spans="1:2" x14ac:dyDescent="0.25">
      <c r="A41" s="1" t="s">
        <v>30</v>
      </c>
    </row>
    <row r="42" spans="1:2" x14ac:dyDescent="0.25">
      <c r="A42" t="s">
        <v>31</v>
      </c>
    </row>
    <row r="43" spans="1:2" x14ac:dyDescent="0.25">
      <c r="A43" t="s">
        <v>32</v>
      </c>
    </row>
    <row r="44" spans="1:2" x14ac:dyDescent="0.25">
      <c r="A44" t="s">
        <v>33</v>
      </c>
    </row>
    <row r="45" spans="1:2" x14ac:dyDescent="0.25">
      <c r="A45" t="s">
        <v>34</v>
      </c>
    </row>
    <row r="46" spans="1:2" x14ac:dyDescent="0.25">
      <c r="A46" t="s">
        <v>35</v>
      </c>
    </row>
    <row r="47" spans="1:2" x14ac:dyDescent="0.25">
      <c r="A47" t="s">
        <v>36</v>
      </c>
    </row>
    <row r="49" spans="1:1" x14ac:dyDescent="0.25">
      <c r="A49" s="1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</sheetData>
  <hyperlinks>
    <hyperlink ref="B7" r:id="rId1" xr:uid="{00000000-0004-0000-0000-000000000000}"/>
    <hyperlink ref="B14" r:id="rId2" xr:uid="{00000000-0004-0000-0000-000001000000}"/>
    <hyperlink ref="B20" r:id="rId3" xr:uid="{00000000-0004-0000-0000-000002000000}"/>
    <hyperlink ref="B26" r:id="rId4" display="https://stats.oecd.org/Index.aspx?DataSetCode=IOTS" xr:uid="{00000000-0004-0000-0000-000003000000}"/>
    <hyperlink ref="B33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0DCC-19A4-4EBA-9404-44376BC65682}">
  <sheetPr codeName="Sheet12"/>
  <dimension ref="B1:AS304"/>
  <sheetViews>
    <sheetView zoomScale="80" zoomScaleNormal="80" workbookViewId="0">
      <selection activeCell="AN9" sqref="AN9:AP9"/>
    </sheetView>
  </sheetViews>
  <sheetFormatPr defaultRowHeight="15" x14ac:dyDescent="0.25"/>
  <cols>
    <col min="1" max="1" width="9.140625" style="1"/>
    <col min="2" max="2" width="13.28515625" style="1" bestFit="1" customWidth="1"/>
    <col min="3" max="3" width="15.42578125" style="1" bestFit="1" customWidth="1"/>
    <col min="4" max="4" width="8.7109375" style="1" hidden="1" customWidth="1"/>
    <col min="5" max="5" width="12.140625" style="1" hidden="1" customWidth="1"/>
    <col min="6" max="6" width="9.5703125" style="1" hidden="1" customWidth="1"/>
    <col min="7" max="7" width="8.5703125" style="1" hidden="1" customWidth="1"/>
    <col min="8" max="8" width="6.42578125" style="1" hidden="1" customWidth="1"/>
    <col min="9" max="9" width="28.140625" style="1" customWidth="1"/>
    <col min="10" max="10" width="53.140625" style="1" bestFit="1" customWidth="1"/>
    <col min="11" max="28" width="10.28515625" style="1" hidden="1" customWidth="1"/>
    <col min="29" max="39" width="10.140625" style="1" hidden="1" customWidth="1"/>
    <col min="40" max="40" width="12.85546875" style="38" customWidth="1"/>
    <col min="41" max="41" width="10.140625" style="38" customWidth="1"/>
    <col min="42" max="42" width="10.85546875" style="38" bestFit="1" customWidth="1"/>
    <col min="43" max="43" width="9.140625" style="1"/>
    <col min="44" max="44" width="13.85546875" style="1" bestFit="1" customWidth="1"/>
    <col min="45" max="256" width="9.140625" style="1"/>
    <col min="257" max="257" width="15.42578125" style="1" bestFit="1" customWidth="1"/>
    <col min="258" max="258" width="8.7109375" style="1" bestFit="1" customWidth="1"/>
    <col min="259" max="259" width="12.140625" style="1" customWidth="1"/>
    <col min="260" max="260" width="29" style="1" bestFit="1" customWidth="1"/>
    <col min="261" max="261" width="8.5703125" style="1" bestFit="1" customWidth="1"/>
    <col min="262" max="262" width="6.42578125" style="1" bestFit="1" customWidth="1"/>
    <col min="263" max="263" width="49.42578125" style="1" bestFit="1" customWidth="1"/>
    <col min="264" max="264" width="53.140625" style="1" bestFit="1" customWidth="1"/>
    <col min="265" max="293" width="0" style="1" hidden="1" customWidth="1"/>
    <col min="294" max="296" width="10.140625" style="1" bestFit="1" customWidth="1"/>
    <col min="297" max="297" width="9.28515625" style="1" bestFit="1" customWidth="1"/>
    <col min="298" max="512" width="9.140625" style="1"/>
    <col min="513" max="513" width="15.42578125" style="1" bestFit="1" customWidth="1"/>
    <col min="514" max="514" width="8.7109375" style="1" bestFit="1" customWidth="1"/>
    <col min="515" max="515" width="12.140625" style="1" customWidth="1"/>
    <col min="516" max="516" width="29" style="1" bestFit="1" customWidth="1"/>
    <col min="517" max="517" width="8.5703125" style="1" bestFit="1" customWidth="1"/>
    <col min="518" max="518" width="6.42578125" style="1" bestFit="1" customWidth="1"/>
    <col min="519" max="519" width="49.42578125" style="1" bestFit="1" customWidth="1"/>
    <col min="520" max="520" width="53.140625" style="1" bestFit="1" customWidth="1"/>
    <col min="521" max="549" width="0" style="1" hidden="1" customWidth="1"/>
    <col min="550" max="552" width="10.140625" style="1" bestFit="1" customWidth="1"/>
    <col min="553" max="553" width="9.28515625" style="1" bestFit="1" customWidth="1"/>
    <col min="554" max="768" width="9.140625" style="1"/>
    <col min="769" max="769" width="15.42578125" style="1" bestFit="1" customWidth="1"/>
    <col min="770" max="770" width="8.7109375" style="1" bestFit="1" customWidth="1"/>
    <col min="771" max="771" width="12.140625" style="1" customWidth="1"/>
    <col min="772" max="772" width="29" style="1" bestFit="1" customWidth="1"/>
    <col min="773" max="773" width="8.5703125" style="1" bestFit="1" customWidth="1"/>
    <col min="774" max="774" width="6.42578125" style="1" bestFit="1" customWidth="1"/>
    <col min="775" max="775" width="49.42578125" style="1" bestFit="1" customWidth="1"/>
    <col min="776" max="776" width="53.140625" style="1" bestFit="1" customWidth="1"/>
    <col min="777" max="805" width="0" style="1" hidden="1" customWidth="1"/>
    <col min="806" max="808" width="10.140625" style="1" bestFit="1" customWidth="1"/>
    <col min="809" max="809" width="9.28515625" style="1" bestFit="1" customWidth="1"/>
    <col min="810" max="1024" width="9.140625" style="1"/>
    <col min="1025" max="1025" width="15.42578125" style="1" bestFit="1" customWidth="1"/>
    <col min="1026" max="1026" width="8.7109375" style="1" bestFit="1" customWidth="1"/>
    <col min="1027" max="1027" width="12.140625" style="1" customWidth="1"/>
    <col min="1028" max="1028" width="29" style="1" bestFit="1" customWidth="1"/>
    <col min="1029" max="1029" width="8.5703125" style="1" bestFit="1" customWidth="1"/>
    <col min="1030" max="1030" width="6.42578125" style="1" bestFit="1" customWidth="1"/>
    <col min="1031" max="1031" width="49.42578125" style="1" bestFit="1" customWidth="1"/>
    <col min="1032" max="1032" width="53.140625" style="1" bestFit="1" customWidth="1"/>
    <col min="1033" max="1061" width="0" style="1" hidden="1" customWidth="1"/>
    <col min="1062" max="1064" width="10.140625" style="1" bestFit="1" customWidth="1"/>
    <col min="1065" max="1065" width="9.28515625" style="1" bestFit="1" customWidth="1"/>
    <col min="1066" max="1280" width="9.140625" style="1"/>
    <col min="1281" max="1281" width="15.42578125" style="1" bestFit="1" customWidth="1"/>
    <col min="1282" max="1282" width="8.7109375" style="1" bestFit="1" customWidth="1"/>
    <col min="1283" max="1283" width="12.140625" style="1" customWidth="1"/>
    <col min="1284" max="1284" width="29" style="1" bestFit="1" customWidth="1"/>
    <col min="1285" max="1285" width="8.5703125" style="1" bestFit="1" customWidth="1"/>
    <col min="1286" max="1286" width="6.42578125" style="1" bestFit="1" customWidth="1"/>
    <col min="1287" max="1287" width="49.42578125" style="1" bestFit="1" customWidth="1"/>
    <col min="1288" max="1288" width="53.140625" style="1" bestFit="1" customWidth="1"/>
    <col min="1289" max="1317" width="0" style="1" hidden="1" customWidth="1"/>
    <col min="1318" max="1320" width="10.140625" style="1" bestFit="1" customWidth="1"/>
    <col min="1321" max="1321" width="9.28515625" style="1" bestFit="1" customWidth="1"/>
    <col min="1322" max="1536" width="9.140625" style="1"/>
    <col min="1537" max="1537" width="15.42578125" style="1" bestFit="1" customWidth="1"/>
    <col min="1538" max="1538" width="8.7109375" style="1" bestFit="1" customWidth="1"/>
    <col min="1539" max="1539" width="12.140625" style="1" customWidth="1"/>
    <col min="1540" max="1540" width="29" style="1" bestFit="1" customWidth="1"/>
    <col min="1541" max="1541" width="8.5703125" style="1" bestFit="1" customWidth="1"/>
    <col min="1542" max="1542" width="6.42578125" style="1" bestFit="1" customWidth="1"/>
    <col min="1543" max="1543" width="49.42578125" style="1" bestFit="1" customWidth="1"/>
    <col min="1544" max="1544" width="53.140625" style="1" bestFit="1" customWidth="1"/>
    <col min="1545" max="1573" width="0" style="1" hidden="1" customWidth="1"/>
    <col min="1574" max="1576" width="10.140625" style="1" bestFit="1" customWidth="1"/>
    <col min="1577" max="1577" width="9.28515625" style="1" bestFit="1" customWidth="1"/>
    <col min="1578" max="1792" width="9.140625" style="1"/>
    <col min="1793" max="1793" width="15.42578125" style="1" bestFit="1" customWidth="1"/>
    <col min="1794" max="1794" width="8.7109375" style="1" bestFit="1" customWidth="1"/>
    <col min="1795" max="1795" width="12.140625" style="1" customWidth="1"/>
    <col min="1796" max="1796" width="29" style="1" bestFit="1" customWidth="1"/>
    <col min="1797" max="1797" width="8.5703125" style="1" bestFit="1" customWidth="1"/>
    <col min="1798" max="1798" width="6.42578125" style="1" bestFit="1" customWidth="1"/>
    <col min="1799" max="1799" width="49.42578125" style="1" bestFit="1" customWidth="1"/>
    <col min="1800" max="1800" width="53.140625" style="1" bestFit="1" customWidth="1"/>
    <col min="1801" max="1829" width="0" style="1" hidden="1" customWidth="1"/>
    <col min="1830" max="1832" width="10.140625" style="1" bestFit="1" customWidth="1"/>
    <col min="1833" max="1833" width="9.28515625" style="1" bestFit="1" customWidth="1"/>
    <col min="1834" max="2048" width="9.140625" style="1"/>
    <col min="2049" max="2049" width="15.42578125" style="1" bestFit="1" customWidth="1"/>
    <col min="2050" max="2050" width="8.7109375" style="1" bestFit="1" customWidth="1"/>
    <col min="2051" max="2051" width="12.140625" style="1" customWidth="1"/>
    <col min="2052" max="2052" width="29" style="1" bestFit="1" customWidth="1"/>
    <col min="2053" max="2053" width="8.5703125" style="1" bestFit="1" customWidth="1"/>
    <col min="2054" max="2054" width="6.42578125" style="1" bestFit="1" customWidth="1"/>
    <col min="2055" max="2055" width="49.42578125" style="1" bestFit="1" customWidth="1"/>
    <col min="2056" max="2056" width="53.140625" style="1" bestFit="1" customWidth="1"/>
    <col min="2057" max="2085" width="0" style="1" hidden="1" customWidth="1"/>
    <col min="2086" max="2088" width="10.140625" style="1" bestFit="1" customWidth="1"/>
    <col min="2089" max="2089" width="9.28515625" style="1" bestFit="1" customWidth="1"/>
    <col min="2090" max="2304" width="9.140625" style="1"/>
    <col min="2305" max="2305" width="15.42578125" style="1" bestFit="1" customWidth="1"/>
    <col min="2306" max="2306" width="8.7109375" style="1" bestFit="1" customWidth="1"/>
    <col min="2307" max="2307" width="12.140625" style="1" customWidth="1"/>
    <col min="2308" max="2308" width="29" style="1" bestFit="1" customWidth="1"/>
    <col min="2309" max="2309" width="8.5703125" style="1" bestFit="1" customWidth="1"/>
    <col min="2310" max="2310" width="6.42578125" style="1" bestFit="1" customWidth="1"/>
    <col min="2311" max="2311" width="49.42578125" style="1" bestFit="1" customWidth="1"/>
    <col min="2312" max="2312" width="53.140625" style="1" bestFit="1" customWidth="1"/>
    <col min="2313" max="2341" width="0" style="1" hidden="1" customWidth="1"/>
    <col min="2342" max="2344" width="10.140625" style="1" bestFit="1" customWidth="1"/>
    <col min="2345" max="2345" width="9.28515625" style="1" bestFit="1" customWidth="1"/>
    <col min="2346" max="2560" width="9.140625" style="1"/>
    <col min="2561" max="2561" width="15.42578125" style="1" bestFit="1" customWidth="1"/>
    <col min="2562" max="2562" width="8.7109375" style="1" bestFit="1" customWidth="1"/>
    <col min="2563" max="2563" width="12.140625" style="1" customWidth="1"/>
    <col min="2564" max="2564" width="29" style="1" bestFit="1" customWidth="1"/>
    <col min="2565" max="2565" width="8.5703125" style="1" bestFit="1" customWidth="1"/>
    <col min="2566" max="2566" width="6.42578125" style="1" bestFit="1" customWidth="1"/>
    <col min="2567" max="2567" width="49.42578125" style="1" bestFit="1" customWidth="1"/>
    <col min="2568" max="2568" width="53.140625" style="1" bestFit="1" customWidth="1"/>
    <col min="2569" max="2597" width="0" style="1" hidden="1" customWidth="1"/>
    <col min="2598" max="2600" width="10.140625" style="1" bestFit="1" customWidth="1"/>
    <col min="2601" max="2601" width="9.28515625" style="1" bestFit="1" customWidth="1"/>
    <col min="2602" max="2816" width="9.140625" style="1"/>
    <col min="2817" max="2817" width="15.42578125" style="1" bestFit="1" customWidth="1"/>
    <col min="2818" max="2818" width="8.7109375" style="1" bestFit="1" customWidth="1"/>
    <col min="2819" max="2819" width="12.140625" style="1" customWidth="1"/>
    <col min="2820" max="2820" width="29" style="1" bestFit="1" customWidth="1"/>
    <col min="2821" max="2821" width="8.5703125" style="1" bestFit="1" customWidth="1"/>
    <col min="2822" max="2822" width="6.42578125" style="1" bestFit="1" customWidth="1"/>
    <col min="2823" max="2823" width="49.42578125" style="1" bestFit="1" customWidth="1"/>
    <col min="2824" max="2824" width="53.140625" style="1" bestFit="1" customWidth="1"/>
    <col min="2825" max="2853" width="0" style="1" hidden="1" customWidth="1"/>
    <col min="2854" max="2856" width="10.140625" style="1" bestFit="1" customWidth="1"/>
    <col min="2857" max="2857" width="9.28515625" style="1" bestFit="1" customWidth="1"/>
    <col min="2858" max="3072" width="9.140625" style="1"/>
    <col min="3073" max="3073" width="15.42578125" style="1" bestFit="1" customWidth="1"/>
    <col min="3074" max="3074" width="8.7109375" style="1" bestFit="1" customWidth="1"/>
    <col min="3075" max="3075" width="12.140625" style="1" customWidth="1"/>
    <col min="3076" max="3076" width="29" style="1" bestFit="1" customWidth="1"/>
    <col min="3077" max="3077" width="8.5703125" style="1" bestFit="1" customWidth="1"/>
    <col min="3078" max="3078" width="6.42578125" style="1" bestFit="1" customWidth="1"/>
    <col min="3079" max="3079" width="49.42578125" style="1" bestFit="1" customWidth="1"/>
    <col min="3080" max="3080" width="53.140625" style="1" bestFit="1" customWidth="1"/>
    <col min="3081" max="3109" width="0" style="1" hidden="1" customWidth="1"/>
    <col min="3110" max="3112" width="10.140625" style="1" bestFit="1" customWidth="1"/>
    <col min="3113" max="3113" width="9.28515625" style="1" bestFit="1" customWidth="1"/>
    <col min="3114" max="3328" width="9.140625" style="1"/>
    <col min="3329" max="3329" width="15.42578125" style="1" bestFit="1" customWidth="1"/>
    <col min="3330" max="3330" width="8.7109375" style="1" bestFit="1" customWidth="1"/>
    <col min="3331" max="3331" width="12.140625" style="1" customWidth="1"/>
    <col min="3332" max="3332" width="29" style="1" bestFit="1" customWidth="1"/>
    <col min="3333" max="3333" width="8.5703125" style="1" bestFit="1" customWidth="1"/>
    <col min="3334" max="3334" width="6.42578125" style="1" bestFit="1" customWidth="1"/>
    <col min="3335" max="3335" width="49.42578125" style="1" bestFit="1" customWidth="1"/>
    <col min="3336" max="3336" width="53.140625" style="1" bestFit="1" customWidth="1"/>
    <col min="3337" max="3365" width="0" style="1" hidden="1" customWidth="1"/>
    <col min="3366" max="3368" width="10.140625" style="1" bestFit="1" customWidth="1"/>
    <col min="3369" max="3369" width="9.28515625" style="1" bestFit="1" customWidth="1"/>
    <col min="3370" max="3584" width="9.140625" style="1"/>
    <col min="3585" max="3585" width="15.42578125" style="1" bestFit="1" customWidth="1"/>
    <col min="3586" max="3586" width="8.7109375" style="1" bestFit="1" customWidth="1"/>
    <col min="3587" max="3587" width="12.140625" style="1" customWidth="1"/>
    <col min="3588" max="3588" width="29" style="1" bestFit="1" customWidth="1"/>
    <col min="3589" max="3589" width="8.5703125" style="1" bestFit="1" customWidth="1"/>
    <col min="3590" max="3590" width="6.42578125" style="1" bestFit="1" customWidth="1"/>
    <col min="3591" max="3591" width="49.42578125" style="1" bestFit="1" customWidth="1"/>
    <col min="3592" max="3592" width="53.140625" style="1" bestFit="1" customWidth="1"/>
    <col min="3593" max="3621" width="0" style="1" hidden="1" customWidth="1"/>
    <col min="3622" max="3624" width="10.140625" style="1" bestFit="1" customWidth="1"/>
    <col min="3625" max="3625" width="9.28515625" style="1" bestFit="1" customWidth="1"/>
    <col min="3626" max="3840" width="9.140625" style="1"/>
    <col min="3841" max="3841" width="15.42578125" style="1" bestFit="1" customWidth="1"/>
    <col min="3842" max="3842" width="8.7109375" style="1" bestFit="1" customWidth="1"/>
    <col min="3843" max="3843" width="12.140625" style="1" customWidth="1"/>
    <col min="3844" max="3844" width="29" style="1" bestFit="1" customWidth="1"/>
    <col min="3845" max="3845" width="8.5703125" style="1" bestFit="1" customWidth="1"/>
    <col min="3846" max="3846" width="6.42578125" style="1" bestFit="1" customWidth="1"/>
    <col min="3847" max="3847" width="49.42578125" style="1" bestFit="1" customWidth="1"/>
    <col min="3848" max="3848" width="53.140625" style="1" bestFit="1" customWidth="1"/>
    <col min="3849" max="3877" width="0" style="1" hidden="1" customWidth="1"/>
    <col min="3878" max="3880" width="10.140625" style="1" bestFit="1" customWidth="1"/>
    <col min="3881" max="3881" width="9.28515625" style="1" bestFit="1" customWidth="1"/>
    <col min="3882" max="4096" width="9.140625" style="1"/>
    <col min="4097" max="4097" width="15.42578125" style="1" bestFit="1" customWidth="1"/>
    <col min="4098" max="4098" width="8.7109375" style="1" bestFit="1" customWidth="1"/>
    <col min="4099" max="4099" width="12.140625" style="1" customWidth="1"/>
    <col min="4100" max="4100" width="29" style="1" bestFit="1" customWidth="1"/>
    <col min="4101" max="4101" width="8.5703125" style="1" bestFit="1" customWidth="1"/>
    <col min="4102" max="4102" width="6.42578125" style="1" bestFit="1" customWidth="1"/>
    <col min="4103" max="4103" width="49.42578125" style="1" bestFit="1" customWidth="1"/>
    <col min="4104" max="4104" width="53.140625" style="1" bestFit="1" customWidth="1"/>
    <col min="4105" max="4133" width="0" style="1" hidden="1" customWidth="1"/>
    <col min="4134" max="4136" width="10.140625" style="1" bestFit="1" customWidth="1"/>
    <col min="4137" max="4137" width="9.28515625" style="1" bestFit="1" customWidth="1"/>
    <col min="4138" max="4352" width="9.140625" style="1"/>
    <col min="4353" max="4353" width="15.42578125" style="1" bestFit="1" customWidth="1"/>
    <col min="4354" max="4354" width="8.7109375" style="1" bestFit="1" customWidth="1"/>
    <col min="4355" max="4355" width="12.140625" style="1" customWidth="1"/>
    <col min="4356" max="4356" width="29" style="1" bestFit="1" customWidth="1"/>
    <col min="4357" max="4357" width="8.5703125" style="1" bestFit="1" customWidth="1"/>
    <col min="4358" max="4358" width="6.42578125" style="1" bestFit="1" customWidth="1"/>
    <col min="4359" max="4359" width="49.42578125" style="1" bestFit="1" customWidth="1"/>
    <col min="4360" max="4360" width="53.140625" style="1" bestFit="1" customWidth="1"/>
    <col min="4361" max="4389" width="0" style="1" hidden="1" customWidth="1"/>
    <col min="4390" max="4392" width="10.140625" style="1" bestFit="1" customWidth="1"/>
    <col min="4393" max="4393" width="9.28515625" style="1" bestFit="1" customWidth="1"/>
    <col min="4394" max="4608" width="9.140625" style="1"/>
    <col min="4609" max="4609" width="15.42578125" style="1" bestFit="1" customWidth="1"/>
    <col min="4610" max="4610" width="8.7109375" style="1" bestFit="1" customWidth="1"/>
    <col min="4611" max="4611" width="12.140625" style="1" customWidth="1"/>
    <col min="4612" max="4612" width="29" style="1" bestFit="1" customWidth="1"/>
    <col min="4613" max="4613" width="8.5703125" style="1" bestFit="1" customWidth="1"/>
    <col min="4614" max="4614" width="6.42578125" style="1" bestFit="1" customWidth="1"/>
    <col min="4615" max="4615" width="49.42578125" style="1" bestFit="1" customWidth="1"/>
    <col min="4616" max="4616" width="53.140625" style="1" bestFit="1" customWidth="1"/>
    <col min="4617" max="4645" width="0" style="1" hidden="1" customWidth="1"/>
    <col min="4646" max="4648" width="10.140625" style="1" bestFit="1" customWidth="1"/>
    <col min="4649" max="4649" width="9.28515625" style="1" bestFit="1" customWidth="1"/>
    <col min="4650" max="4864" width="9.140625" style="1"/>
    <col min="4865" max="4865" width="15.42578125" style="1" bestFit="1" customWidth="1"/>
    <col min="4866" max="4866" width="8.7109375" style="1" bestFit="1" customWidth="1"/>
    <col min="4867" max="4867" width="12.140625" style="1" customWidth="1"/>
    <col min="4868" max="4868" width="29" style="1" bestFit="1" customWidth="1"/>
    <col min="4869" max="4869" width="8.5703125" style="1" bestFit="1" customWidth="1"/>
    <col min="4870" max="4870" width="6.42578125" style="1" bestFit="1" customWidth="1"/>
    <col min="4871" max="4871" width="49.42578125" style="1" bestFit="1" customWidth="1"/>
    <col min="4872" max="4872" width="53.140625" style="1" bestFit="1" customWidth="1"/>
    <col min="4873" max="4901" width="0" style="1" hidden="1" customWidth="1"/>
    <col min="4902" max="4904" width="10.140625" style="1" bestFit="1" customWidth="1"/>
    <col min="4905" max="4905" width="9.28515625" style="1" bestFit="1" customWidth="1"/>
    <col min="4906" max="5120" width="9.140625" style="1"/>
    <col min="5121" max="5121" width="15.42578125" style="1" bestFit="1" customWidth="1"/>
    <col min="5122" max="5122" width="8.7109375" style="1" bestFit="1" customWidth="1"/>
    <col min="5123" max="5123" width="12.140625" style="1" customWidth="1"/>
    <col min="5124" max="5124" width="29" style="1" bestFit="1" customWidth="1"/>
    <col min="5125" max="5125" width="8.5703125" style="1" bestFit="1" customWidth="1"/>
    <col min="5126" max="5126" width="6.42578125" style="1" bestFit="1" customWidth="1"/>
    <col min="5127" max="5127" width="49.42578125" style="1" bestFit="1" customWidth="1"/>
    <col min="5128" max="5128" width="53.140625" style="1" bestFit="1" customWidth="1"/>
    <col min="5129" max="5157" width="0" style="1" hidden="1" customWidth="1"/>
    <col min="5158" max="5160" width="10.140625" style="1" bestFit="1" customWidth="1"/>
    <col min="5161" max="5161" width="9.28515625" style="1" bestFit="1" customWidth="1"/>
    <col min="5162" max="5376" width="9.140625" style="1"/>
    <col min="5377" max="5377" width="15.42578125" style="1" bestFit="1" customWidth="1"/>
    <col min="5378" max="5378" width="8.7109375" style="1" bestFit="1" customWidth="1"/>
    <col min="5379" max="5379" width="12.140625" style="1" customWidth="1"/>
    <col min="5380" max="5380" width="29" style="1" bestFit="1" customWidth="1"/>
    <col min="5381" max="5381" width="8.5703125" style="1" bestFit="1" customWidth="1"/>
    <col min="5382" max="5382" width="6.42578125" style="1" bestFit="1" customWidth="1"/>
    <col min="5383" max="5383" width="49.42578125" style="1" bestFit="1" customWidth="1"/>
    <col min="5384" max="5384" width="53.140625" style="1" bestFit="1" customWidth="1"/>
    <col min="5385" max="5413" width="0" style="1" hidden="1" customWidth="1"/>
    <col min="5414" max="5416" width="10.140625" style="1" bestFit="1" customWidth="1"/>
    <col min="5417" max="5417" width="9.28515625" style="1" bestFit="1" customWidth="1"/>
    <col min="5418" max="5632" width="9.140625" style="1"/>
    <col min="5633" max="5633" width="15.42578125" style="1" bestFit="1" customWidth="1"/>
    <col min="5634" max="5634" width="8.7109375" style="1" bestFit="1" customWidth="1"/>
    <col min="5635" max="5635" width="12.140625" style="1" customWidth="1"/>
    <col min="5636" max="5636" width="29" style="1" bestFit="1" customWidth="1"/>
    <col min="5637" max="5637" width="8.5703125" style="1" bestFit="1" customWidth="1"/>
    <col min="5638" max="5638" width="6.42578125" style="1" bestFit="1" customWidth="1"/>
    <col min="5639" max="5639" width="49.42578125" style="1" bestFit="1" customWidth="1"/>
    <col min="5640" max="5640" width="53.140625" style="1" bestFit="1" customWidth="1"/>
    <col min="5641" max="5669" width="0" style="1" hidden="1" customWidth="1"/>
    <col min="5670" max="5672" width="10.140625" style="1" bestFit="1" customWidth="1"/>
    <col min="5673" max="5673" width="9.28515625" style="1" bestFit="1" customWidth="1"/>
    <col min="5674" max="5888" width="9.140625" style="1"/>
    <col min="5889" max="5889" width="15.42578125" style="1" bestFit="1" customWidth="1"/>
    <col min="5890" max="5890" width="8.7109375" style="1" bestFit="1" customWidth="1"/>
    <col min="5891" max="5891" width="12.140625" style="1" customWidth="1"/>
    <col min="5892" max="5892" width="29" style="1" bestFit="1" customWidth="1"/>
    <col min="5893" max="5893" width="8.5703125" style="1" bestFit="1" customWidth="1"/>
    <col min="5894" max="5894" width="6.42578125" style="1" bestFit="1" customWidth="1"/>
    <col min="5895" max="5895" width="49.42578125" style="1" bestFit="1" customWidth="1"/>
    <col min="5896" max="5896" width="53.140625" style="1" bestFit="1" customWidth="1"/>
    <col min="5897" max="5925" width="0" style="1" hidden="1" customWidth="1"/>
    <col min="5926" max="5928" width="10.140625" style="1" bestFit="1" customWidth="1"/>
    <col min="5929" max="5929" width="9.28515625" style="1" bestFit="1" customWidth="1"/>
    <col min="5930" max="6144" width="9.140625" style="1"/>
    <col min="6145" max="6145" width="15.42578125" style="1" bestFit="1" customWidth="1"/>
    <col min="6146" max="6146" width="8.7109375" style="1" bestFit="1" customWidth="1"/>
    <col min="6147" max="6147" width="12.140625" style="1" customWidth="1"/>
    <col min="6148" max="6148" width="29" style="1" bestFit="1" customWidth="1"/>
    <col min="6149" max="6149" width="8.5703125" style="1" bestFit="1" customWidth="1"/>
    <col min="6150" max="6150" width="6.42578125" style="1" bestFit="1" customWidth="1"/>
    <col min="6151" max="6151" width="49.42578125" style="1" bestFit="1" customWidth="1"/>
    <col min="6152" max="6152" width="53.140625" style="1" bestFit="1" customWidth="1"/>
    <col min="6153" max="6181" width="0" style="1" hidden="1" customWidth="1"/>
    <col min="6182" max="6184" width="10.140625" style="1" bestFit="1" customWidth="1"/>
    <col min="6185" max="6185" width="9.28515625" style="1" bestFit="1" customWidth="1"/>
    <col min="6186" max="6400" width="9.140625" style="1"/>
    <col min="6401" max="6401" width="15.42578125" style="1" bestFit="1" customWidth="1"/>
    <col min="6402" max="6402" width="8.7109375" style="1" bestFit="1" customWidth="1"/>
    <col min="6403" max="6403" width="12.140625" style="1" customWidth="1"/>
    <col min="6404" max="6404" width="29" style="1" bestFit="1" customWidth="1"/>
    <col min="6405" max="6405" width="8.5703125" style="1" bestFit="1" customWidth="1"/>
    <col min="6406" max="6406" width="6.42578125" style="1" bestFit="1" customWidth="1"/>
    <col min="6407" max="6407" width="49.42578125" style="1" bestFit="1" customWidth="1"/>
    <col min="6408" max="6408" width="53.140625" style="1" bestFit="1" customWidth="1"/>
    <col min="6409" max="6437" width="0" style="1" hidden="1" customWidth="1"/>
    <col min="6438" max="6440" width="10.140625" style="1" bestFit="1" customWidth="1"/>
    <col min="6441" max="6441" width="9.28515625" style="1" bestFit="1" customWidth="1"/>
    <col min="6442" max="6656" width="9.140625" style="1"/>
    <col min="6657" max="6657" width="15.42578125" style="1" bestFit="1" customWidth="1"/>
    <col min="6658" max="6658" width="8.7109375" style="1" bestFit="1" customWidth="1"/>
    <col min="6659" max="6659" width="12.140625" style="1" customWidth="1"/>
    <col min="6660" max="6660" width="29" style="1" bestFit="1" customWidth="1"/>
    <col min="6661" max="6661" width="8.5703125" style="1" bestFit="1" customWidth="1"/>
    <col min="6662" max="6662" width="6.42578125" style="1" bestFit="1" customWidth="1"/>
    <col min="6663" max="6663" width="49.42578125" style="1" bestFit="1" customWidth="1"/>
    <col min="6664" max="6664" width="53.140625" style="1" bestFit="1" customWidth="1"/>
    <col min="6665" max="6693" width="0" style="1" hidden="1" customWidth="1"/>
    <col min="6694" max="6696" width="10.140625" style="1" bestFit="1" customWidth="1"/>
    <col min="6697" max="6697" width="9.28515625" style="1" bestFit="1" customWidth="1"/>
    <col min="6698" max="6912" width="9.140625" style="1"/>
    <col min="6913" max="6913" width="15.42578125" style="1" bestFit="1" customWidth="1"/>
    <col min="6914" max="6914" width="8.7109375" style="1" bestFit="1" customWidth="1"/>
    <col min="6915" max="6915" width="12.140625" style="1" customWidth="1"/>
    <col min="6916" max="6916" width="29" style="1" bestFit="1" customWidth="1"/>
    <col min="6917" max="6917" width="8.5703125" style="1" bestFit="1" customWidth="1"/>
    <col min="6918" max="6918" width="6.42578125" style="1" bestFit="1" customWidth="1"/>
    <col min="6919" max="6919" width="49.42578125" style="1" bestFit="1" customWidth="1"/>
    <col min="6920" max="6920" width="53.140625" style="1" bestFit="1" customWidth="1"/>
    <col min="6921" max="6949" width="0" style="1" hidden="1" customWidth="1"/>
    <col min="6950" max="6952" width="10.140625" style="1" bestFit="1" customWidth="1"/>
    <col min="6953" max="6953" width="9.28515625" style="1" bestFit="1" customWidth="1"/>
    <col min="6954" max="7168" width="9.140625" style="1"/>
    <col min="7169" max="7169" width="15.42578125" style="1" bestFit="1" customWidth="1"/>
    <col min="7170" max="7170" width="8.7109375" style="1" bestFit="1" customWidth="1"/>
    <col min="7171" max="7171" width="12.140625" style="1" customWidth="1"/>
    <col min="7172" max="7172" width="29" style="1" bestFit="1" customWidth="1"/>
    <col min="7173" max="7173" width="8.5703125" style="1" bestFit="1" customWidth="1"/>
    <col min="7174" max="7174" width="6.42578125" style="1" bestFit="1" customWidth="1"/>
    <col min="7175" max="7175" width="49.42578125" style="1" bestFit="1" customWidth="1"/>
    <col min="7176" max="7176" width="53.140625" style="1" bestFit="1" customWidth="1"/>
    <col min="7177" max="7205" width="0" style="1" hidden="1" customWidth="1"/>
    <col min="7206" max="7208" width="10.140625" style="1" bestFit="1" customWidth="1"/>
    <col min="7209" max="7209" width="9.28515625" style="1" bestFit="1" customWidth="1"/>
    <col min="7210" max="7424" width="9.140625" style="1"/>
    <col min="7425" max="7425" width="15.42578125" style="1" bestFit="1" customWidth="1"/>
    <col min="7426" max="7426" width="8.7109375" style="1" bestFit="1" customWidth="1"/>
    <col min="7427" max="7427" width="12.140625" style="1" customWidth="1"/>
    <col min="7428" max="7428" width="29" style="1" bestFit="1" customWidth="1"/>
    <col min="7429" max="7429" width="8.5703125" style="1" bestFit="1" customWidth="1"/>
    <col min="7430" max="7430" width="6.42578125" style="1" bestFit="1" customWidth="1"/>
    <col min="7431" max="7431" width="49.42578125" style="1" bestFit="1" customWidth="1"/>
    <col min="7432" max="7432" width="53.140625" style="1" bestFit="1" customWidth="1"/>
    <col min="7433" max="7461" width="0" style="1" hidden="1" customWidth="1"/>
    <col min="7462" max="7464" width="10.140625" style="1" bestFit="1" customWidth="1"/>
    <col min="7465" max="7465" width="9.28515625" style="1" bestFit="1" customWidth="1"/>
    <col min="7466" max="7680" width="9.140625" style="1"/>
    <col min="7681" max="7681" width="15.42578125" style="1" bestFit="1" customWidth="1"/>
    <col min="7682" max="7682" width="8.7109375" style="1" bestFit="1" customWidth="1"/>
    <col min="7683" max="7683" width="12.140625" style="1" customWidth="1"/>
    <col min="7684" max="7684" width="29" style="1" bestFit="1" customWidth="1"/>
    <col min="7685" max="7685" width="8.5703125" style="1" bestFit="1" customWidth="1"/>
    <col min="7686" max="7686" width="6.42578125" style="1" bestFit="1" customWidth="1"/>
    <col min="7687" max="7687" width="49.42578125" style="1" bestFit="1" customWidth="1"/>
    <col min="7688" max="7688" width="53.140625" style="1" bestFit="1" customWidth="1"/>
    <col min="7689" max="7717" width="0" style="1" hidden="1" customWidth="1"/>
    <col min="7718" max="7720" width="10.140625" style="1" bestFit="1" customWidth="1"/>
    <col min="7721" max="7721" width="9.28515625" style="1" bestFit="1" customWidth="1"/>
    <col min="7722" max="7936" width="9.140625" style="1"/>
    <col min="7937" max="7937" width="15.42578125" style="1" bestFit="1" customWidth="1"/>
    <col min="7938" max="7938" width="8.7109375" style="1" bestFit="1" customWidth="1"/>
    <col min="7939" max="7939" width="12.140625" style="1" customWidth="1"/>
    <col min="7940" max="7940" width="29" style="1" bestFit="1" customWidth="1"/>
    <col min="7941" max="7941" width="8.5703125" style="1" bestFit="1" customWidth="1"/>
    <col min="7942" max="7942" width="6.42578125" style="1" bestFit="1" customWidth="1"/>
    <col min="7943" max="7943" width="49.42578125" style="1" bestFit="1" customWidth="1"/>
    <col min="7944" max="7944" width="53.140625" style="1" bestFit="1" customWidth="1"/>
    <col min="7945" max="7973" width="0" style="1" hidden="1" customWidth="1"/>
    <col min="7974" max="7976" width="10.140625" style="1" bestFit="1" customWidth="1"/>
    <col min="7977" max="7977" width="9.28515625" style="1" bestFit="1" customWidth="1"/>
    <col min="7978" max="8192" width="9.140625" style="1"/>
    <col min="8193" max="8193" width="15.42578125" style="1" bestFit="1" customWidth="1"/>
    <col min="8194" max="8194" width="8.7109375" style="1" bestFit="1" customWidth="1"/>
    <col min="8195" max="8195" width="12.140625" style="1" customWidth="1"/>
    <col min="8196" max="8196" width="29" style="1" bestFit="1" customWidth="1"/>
    <col min="8197" max="8197" width="8.5703125" style="1" bestFit="1" customWidth="1"/>
    <col min="8198" max="8198" width="6.42578125" style="1" bestFit="1" customWidth="1"/>
    <col min="8199" max="8199" width="49.42578125" style="1" bestFit="1" customWidth="1"/>
    <col min="8200" max="8200" width="53.140625" style="1" bestFit="1" customWidth="1"/>
    <col min="8201" max="8229" width="0" style="1" hidden="1" customWidth="1"/>
    <col min="8230" max="8232" width="10.140625" style="1" bestFit="1" customWidth="1"/>
    <col min="8233" max="8233" width="9.28515625" style="1" bestFit="1" customWidth="1"/>
    <col min="8234" max="8448" width="9.140625" style="1"/>
    <col min="8449" max="8449" width="15.42578125" style="1" bestFit="1" customWidth="1"/>
    <col min="8450" max="8450" width="8.7109375" style="1" bestFit="1" customWidth="1"/>
    <col min="8451" max="8451" width="12.140625" style="1" customWidth="1"/>
    <col min="8452" max="8452" width="29" style="1" bestFit="1" customWidth="1"/>
    <col min="8453" max="8453" width="8.5703125" style="1" bestFit="1" customWidth="1"/>
    <col min="8454" max="8454" width="6.42578125" style="1" bestFit="1" customWidth="1"/>
    <col min="8455" max="8455" width="49.42578125" style="1" bestFit="1" customWidth="1"/>
    <col min="8456" max="8456" width="53.140625" style="1" bestFit="1" customWidth="1"/>
    <col min="8457" max="8485" width="0" style="1" hidden="1" customWidth="1"/>
    <col min="8486" max="8488" width="10.140625" style="1" bestFit="1" customWidth="1"/>
    <col min="8489" max="8489" width="9.28515625" style="1" bestFit="1" customWidth="1"/>
    <col min="8490" max="8704" width="9.140625" style="1"/>
    <col min="8705" max="8705" width="15.42578125" style="1" bestFit="1" customWidth="1"/>
    <col min="8706" max="8706" width="8.7109375" style="1" bestFit="1" customWidth="1"/>
    <col min="8707" max="8707" width="12.140625" style="1" customWidth="1"/>
    <col min="8708" max="8708" width="29" style="1" bestFit="1" customWidth="1"/>
    <col min="8709" max="8709" width="8.5703125" style="1" bestFit="1" customWidth="1"/>
    <col min="8710" max="8710" width="6.42578125" style="1" bestFit="1" customWidth="1"/>
    <col min="8711" max="8711" width="49.42578125" style="1" bestFit="1" customWidth="1"/>
    <col min="8712" max="8712" width="53.140625" style="1" bestFit="1" customWidth="1"/>
    <col min="8713" max="8741" width="0" style="1" hidden="1" customWidth="1"/>
    <col min="8742" max="8744" width="10.140625" style="1" bestFit="1" customWidth="1"/>
    <col min="8745" max="8745" width="9.28515625" style="1" bestFit="1" customWidth="1"/>
    <col min="8746" max="8960" width="9.140625" style="1"/>
    <col min="8961" max="8961" width="15.42578125" style="1" bestFit="1" customWidth="1"/>
    <col min="8962" max="8962" width="8.7109375" style="1" bestFit="1" customWidth="1"/>
    <col min="8963" max="8963" width="12.140625" style="1" customWidth="1"/>
    <col min="8964" max="8964" width="29" style="1" bestFit="1" customWidth="1"/>
    <col min="8965" max="8965" width="8.5703125" style="1" bestFit="1" customWidth="1"/>
    <col min="8966" max="8966" width="6.42578125" style="1" bestFit="1" customWidth="1"/>
    <col min="8967" max="8967" width="49.42578125" style="1" bestFit="1" customWidth="1"/>
    <col min="8968" max="8968" width="53.140625" style="1" bestFit="1" customWidth="1"/>
    <col min="8969" max="8997" width="0" style="1" hidden="1" customWidth="1"/>
    <col min="8998" max="9000" width="10.140625" style="1" bestFit="1" customWidth="1"/>
    <col min="9001" max="9001" width="9.28515625" style="1" bestFit="1" customWidth="1"/>
    <col min="9002" max="9216" width="9.140625" style="1"/>
    <col min="9217" max="9217" width="15.42578125" style="1" bestFit="1" customWidth="1"/>
    <col min="9218" max="9218" width="8.7109375" style="1" bestFit="1" customWidth="1"/>
    <col min="9219" max="9219" width="12.140625" style="1" customWidth="1"/>
    <col min="9220" max="9220" width="29" style="1" bestFit="1" customWidth="1"/>
    <col min="9221" max="9221" width="8.5703125" style="1" bestFit="1" customWidth="1"/>
    <col min="9222" max="9222" width="6.42578125" style="1" bestFit="1" customWidth="1"/>
    <col min="9223" max="9223" width="49.42578125" style="1" bestFit="1" customWidth="1"/>
    <col min="9224" max="9224" width="53.140625" style="1" bestFit="1" customWidth="1"/>
    <col min="9225" max="9253" width="0" style="1" hidden="1" customWidth="1"/>
    <col min="9254" max="9256" width="10.140625" style="1" bestFit="1" customWidth="1"/>
    <col min="9257" max="9257" width="9.28515625" style="1" bestFit="1" customWidth="1"/>
    <col min="9258" max="9472" width="9.140625" style="1"/>
    <col min="9473" max="9473" width="15.42578125" style="1" bestFit="1" customWidth="1"/>
    <col min="9474" max="9474" width="8.7109375" style="1" bestFit="1" customWidth="1"/>
    <col min="9475" max="9475" width="12.140625" style="1" customWidth="1"/>
    <col min="9476" max="9476" width="29" style="1" bestFit="1" customWidth="1"/>
    <col min="9477" max="9477" width="8.5703125" style="1" bestFit="1" customWidth="1"/>
    <col min="9478" max="9478" width="6.42578125" style="1" bestFit="1" customWidth="1"/>
    <col min="9479" max="9479" width="49.42578125" style="1" bestFit="1" customWidth="1"/>
    <col min="9480" max="9480" width="53.140625" style="1" bestFit="1" customWidth="1"/>
    <col min="9481" max="9509" width="0" style="1" hidden="1" customWidth="1"/>
    <col min="9510" max="9512" width="10.140625" style="1" bestFit="1" customWidth="1"/>
    <col min="9513" max="9513" width="9.28515625" style="1" bestFit="1" customWidth="1"/>
    <col min="9514" max="9728" width="9.140625" style="1"/>
    <col min="9729" max="9729" width="15.42578125" style="1" bestFit="1" customWidth="1"/>
    <col min="9730" max="9730" width="8.7109375" style="1" bestFit="1" customWidth="1"/>
    <col min="9731" max="9731" width="12.140625" style="1" customWidth="1"/>
    <col min="9732" max="9732" width="29" style="1" bestFit="1" customWidth="1"/>
    <col min="9733" max="9733" width="8.5703125" style="1" bestFit="1" customWidth="1"/>
    <col min="9734" max="9734" width="6.42578125" style="1" bestFit="1" customWidth="1"/>
    <col min="9735" max="9735" width="49.42578125" style="1" bestFit="1" customWidth="1"/>
    <col min="9736" max="9736" width="53.140625" style="1" bestFit="1" customWidth="1"/>
    <col min="9737" max="9765" width="0" style="1" hidden="1" customWidth="1"/>
    <col min="9766" max="9768" width="10.140625" style="1" bestFit="1" customWidth="1"/>
    <col min="9769" max="9769" width="9.28515625" style="1" bestFit="1" customWidth="1"/>
    <col min="9770" max="9984" width="9.140625" style="1"/>
    <col min="9985" max="9985" width="15.42578125" style="1" bestFit="1" customWidth="1"/>
    <col min="9986" max="9986" width="8.7109375" style="1" bestFit="1" customWidth="1"/>
    <col min="9987" max="9987" width="12.140625" style="1" customWidth="1"/>
    <col min="9988" max="9988" width="29" style="1" bestFit="1" customWidth="1"/>
    <col min="9989" max="9989" width="8.5703125" style="1" bestFit="1" customWidth="1"/>
    <col min="9990" max="9990" width="6.42578125" style="1" bestFit="1" customWidth="1"/>
    <col min="9991" max="9991" width="49.42578125" style="1" bestFit="1" customWidth="1"/>
    <col min="9992" max="9992" width="53.140625" style="1" bestFit="1" customWidth="1"/>
    <col min="9993" max="10021" width="0" style="1" hidden="1" customWidth="1"/>
    <col min="10022" max="10024" width="10.140625" style="1" bestFit="1" customWidth="1"/>
    <col min="10025" max="10025" width="9.28515625" style="1" bestFit="1" customWidth="1"/>
    <col min="10026" max="10240" width="9.140625" style="1"/>
    <col min="10241" max="10241" width="15.42578125" style="1" bestFit="1" customWidth="1"/>
    <col min="10242" max="10242" width="8.7109375" style="1" bestFit="1" customWidth="1"/>
    <col min="10243" max="10243" width="12.140625" style="1" customWidth="1"/>
    <col min="10244" max="10244" width="29" style="1" bestFit="1" customWidth="1"/>
    <col min="10245" max="10245" width="8.5703125" style="1" bestFit="1" customWidth="1"/>
    <col min="10246" max="10246" width="6.42578125" style="1" bestFit="1" customWidth="1"/>
    <col min="10247" max="10247" width="49.42578125" style="1" bestFit="1" customWidth="1"/>
    <col min="10248" max="10248" width="53.140625" style="1" bestFit="1" customWidth="1"/>
    <col min="10249" max="10277" width="0" style="1" hidden="1" customWidth="1"/>
    <col min="10278" max="10280" width="10.140625" style="1" bestFit="1" customWidth="1"/>
    <col min="10281" max="10281" width="9.28515625" style="1" bestFit="1" customWidth="1"/>
    <col min="10282" max="10496" width="9.140625" style="1"/>
    <col min="10497" max="10497" width="15.42578125" style="1" bestFit="1" customWidth="1"/>
    <col min="10498" max="10498" width="8.7109375" style="1" bestFit="1" customWidth="1"/>
    <col min="10499" max="10499" width="12.140625" style="1" customWidth="1"/>
    <col min="10500" max="10500" width="29" style="1" bestFit="1" customWidth="1"/>
    <col min="10501" max="10501" width="8.5703125" style="1" bestFit="1" customWidth="1"/>
    <col min="10502" max="10502" width="6.42578125" style="1" bestFit="1" customWidth="1"/>
    <col min="10503" max="10503" width="49.42578125" style="1" bestFit="1" customWidth="1"/>
    <col min="10504" max="10504" width="53.140625" style="1" bestFit="1" customWidth="1"/>
    <col min="10505" max="10533" width="0" style="1" hidden="1" customWidth="1"/>
    <col min="10534" max="10536" width="10.140625" style="1" bestFit="1" customWidth="1"/>
    <col min="10537" max="10537" width="9.28515625" style="1" bestFit="1" customWidth="1"/>
    <col min="10538" max="10752" width="9.140625" style="1"/>
    <col min="10753" max="10753" width="15.42578125" style="1" bestFit="1" customWidth="1"/>
    <col min="10754" max="10754" width="8.7109375" style="1" bestFit="1" customWidth="1"/>
    <col min="10755" max="10755" width="12.140625" style="1" customWidth="1"/>
    <col min="10756" max="10756" width="29" style="1" bestFit="1" customWidth="1"/>
    <col min="10757" max="10757" width="8.5703125" style="1" bestFit="1" customWidth="1"/>
    <col min="10758" max="10758" width="6.42578125" style="1" bestFit="1" customWidth="1"/>
    <col min="10759" max="10759" width="49.42578125" style="1" bestFit="1" customWidth="1"/>
    <col min="10760" max="10760" width="53.140625" style="1" bestFit="1" customWidth="1"/>
    <col min="10761" max="10789" width="0" style="1" hidden="1" customWidth="1"/>
    <col min="10790" max="10792" width="10.140625" style="1" bestFit="1" customWidth="1"/>
    <col min="10793" max="10793" width="9.28515625" style="1" bestFit="1" customWidth="1"/>
    <col min="10794" max="11008" width="9.140625" style="1"/>
    <col min="11009" max="11009" width="15.42578125" style="1" bestFit="1" customWidth="1"/>
    <col min="11010" max="11010" width="8.7109375" style="1" bestFit="1" customWidth="1"/>
    <col min="11011" max="11011" width="12.140625" style="1" customWidth="1"/>
    <col min="11012" max="11012" width="29" style="1" bestFit="1" customWidth="1"/>
    <col min="11013" max="11013" width="8.5703125" style="1" bestFit="1" customWidth="1"/>
    <col min="11014" max="11014" width="6.42578125" style="1" bestFit="1" customWidth="1"/>
    <col min="11015" max="11015" width="49.42578125" style="1" bestFit="1" customWidth="1"/>
    <col min="11016" max="11016" width="53.140625" style="1" bestFit="1" customWidth="1"/>
    <col min="11017" max="11045" width="0" style="1" hidden="1" customWidth="1"/>
    <col min="11046" max="11048" width="10.140625" style="1" bestFit="1" customWidth="1"/>
    <col min="11049" max="11049" width="9.28515625" style="1" bestFit="1" customWidth="1"/>
    <col min="11050" max="11264" width="9.140625" style="1"/>
    <col min="11265" max="11265" width="15.42578125" style="1" bestFit="1" customWidth="1"/>
    <col min="11266" max="11266" width="8.7109375" style="1" bestFit="1" customWidth="1"/>
    <col min="11267" max="11267" width="12.140625" style="1" customWidth="1"/>
    <col min="11268" max="11268" width="29" style="1" bestFit="1" customWidth="1"/>
    <col min="11269" max="11269" width="8.5703125" style="1" bestFit="1" customWidth="1"/>
    <col min="11270" max="11270" width="6.42578125" style="1" bestFit="1" customWidth="1"/>
    <col min="11271" max="11271" width="49.42578125" style="1" bestFit="1" customWidth="1"/>
    <col min="11272" max="11272" width="53.140625" style="1" bestFit="1" customWidth="1"/>
    <col min="11273" max="11301" width="0" style="1" hidden="1" customWidth="1"/>
    <col min="11302" max="11304" width="10.140625" style="1" bestFit="1" customWidth="1"/>
    <col min="11305" max="11305" width="9.28515625" style="1" bestFit="1" customWidth="1"/>
    <col min="11306" max="11520" width="9.140625" style="1"/>
    <col min="11521" max="11521" width="15.42578125" style="1" bestFit="1" customWidth="1"/>
    <col min="11522" max="11522" width="8.7109375" style="1" bestFit="1" customWidth="1"/>
    <col min="11523" max="11523" width="12.140625" style="1" customWidth="1"/>
    <col min="11524" max="11524" width="29" style="1" bestFit="1" customWidth="1"/>
    <col min="11525" max="11525" width="8.5703125" style="1" bestFit="1" customWidth="1"/>
    <col min="11526" max="11526" width="6.42578125" style="1" bestFit="1" customWidth="1"/>
    <col min="11527" max="11527" width="49.42578125" style="1" bestFit="1" customWidth="1"/>
    <col min="11528" max="11528" width="53.140625" style="1" bestFit="1" customWidth="1"/>
    <col min="11529" max="11557" width="0" style="1" hidden="1" customWidth="1"/>
    <col min="11558" max="11560" width="10.140625" style="1" bestFit="1" customWidth="1"/>
    <col min="11561" max="11561" width="9.28515625" style="1" bestFit="1" customWidth="1"/>
    <col min="11562" max="11776" width="9.140625" style="1"/>
    <col min="11777" max="11777" width="15.42578125" style="1" bestFit="1" customWidth="1"/>
    <col min="11778" max="11778" width="8.7109375" style="1" bestFit="1" customWidth="1"/>
    <col min="11779" max="11779" width="12.140625" style="1" customWidth="1"/>
    <col min="11780" max="11780" width="29" style="1" bestFit="1" customWidth="1"/>
    <col min="11781" max="11781" width="8.5703125" style="1" bestFit="1" customWidth="1"/>
    <col min="11782" max="11782" width="6.42578125" style="1" bestFit="1" customWidth="1"/>
    <col min="11783" max="11783" width="49.42578125" style="1" bestFit="1" customWidth="1"/>
    <col min="11784" max="11784" width="53.140625" style="1" bestFit="1" customWidth="1"/>
    <col min="11785" max="11813" width="0" style="1" hidden="1" customWidth="1"/>
    <col min="11814" max="11816" width="10.140625" style="1" bestFit="1" customWidth="1"/>
    <col min="11817" max="11817" width="9.28515625" style="1" bestFit="1" customWidth="1"/>
    <col min="11818" max="12032" width="9.140625" style="1"/>
    <col min="12033" max="12033" width="15.42578125" style="1" bestFit="1" customWidth="1"/>
    <col min="12034" max="12034" width="8.7109375" style="1" bestFit="1" customWidth="1"/>
    <col min="12035" max="12035" width="12.140625" style="1" customWidth="1"/>
    <col min="12036" max="12036" width="29" style="1" bestFit="1" customWidth="1"/>
    <col min="12037" max="12037" width="8.5703125" style="1" bestFit="1" customWidth="1"/>
    <col min="12038" max="12038" width="6.42578125" style="1" bestFit="1" customWidth="1"/>
    <col min="12039" max="12039" width="49.42578125" style="1" bestFit="1" customWidth="1"/>
    <col min="12040" max="12040" width="53.140625" style="1" bestFit="1" customWidth="1"/>
    <col min="12041" max="12069" width="0" style="1" hidden="1" customWidth="1"/>
    <col min="12070" max="12072" width="10.140625" style="1" bestFit="1" customWidth="1"/>
    <col min="12073" max="12073" width="9.28515625" style="1" bestFit="1" customWidth="1"/>
    <col min="12074" max="12288" width="9.140625" style="1"/>
    <col min="12289" max="12289" width="15.42578125" style="1" bestFit="1" customWidth="1"/>
    <col min="12290" max="12290" width="8.7109375" style="1" bestFit="1" customWidth="1"/>
    <col min="12291" max="12291" width="12.140625" style="1" customWidth="1"/>
    <col min="12292" max="12292" width="29" style="1" bestFit="1" customWidth="1"/>
    <col min="12293" max="12293" width="8.5703125" style="1" bestFit="1" customWidth="1"/>
    <col min="12294" max="12294" width="6.42578125" style="1" bestFit="1" customWidth="1"/>
    <col min="12295" max="12295" width="49.42578125" style="1" bestFit="1" customWidth="1"/>
    <col min="12296" max="12296" width="53.140625" style="1" bestFit="1" customWidth="1"/>
    <col min="12297" max="12325" width="0" style="1" hidden="1" customWidth="1"/>
    <col min="12326" max="12328" width="10.140625" style="1" bestFit="1" customWidth="1"/>
    <col min="12329" max="12329" width="9.28515625" style="1" bestFit="1" customWidth="1"/>
    <col min="12330" max="12544" width="9.140625" style="1"/>
    <col min="12545" max="12545" width="15.42578125" style="1" bestFit="1" customWidth="1"/>
    <col min="12546" max="12546" width="8.7109375" style="1" bestFit="1" customWidth="1"/>
    <col min="12547" max="12547" width="12.140625" style="1" customWidth="1"/>
    <col min="12548" max="12548" width="29" style="1" bestFit="1" customWidth="1"/>
    <col min="12549" max="12549" width="8.5703125" style="1" bestFit="1" customWidth="1"/>
    <col min="12550" max="12550" width="6.42578125" style="1" bestFit="1" customWidth="1"/>
    <col min="12551" max="12551" width="49.42578125" style="1" bestFit="1" customWidth="1"/>
    <col min="12552" max="12552" width="53.140625" style="1" bestFit="1" customWidth="1"/>
    <col min="12553" max="12581" width="0" style="1" hidden="1" customWidth="1"/>
    <col min="12582" max="12584" width="10.140625" style="1" bestFit="1" customWidth="1"/>
    <col min="12585" max="12585" width="9.28515625" style="1" bestFit="1" customWidth="1"/>
    <col min="12586" max="12800" width="9.140625" style="1"/>
    <col min="12801" max="12801" width="15.42578125" style="1" bestFit="1" customWidth="1"/>
    <col min="12802" max="12802" width="8.7109375" style="1" bestFit="1" customWidth="1"/>
    <col min="12803" max="12803" width="12.140625" style="1" customWidth="1"/>
    <col min="12804" max="12804" width="29" style="1" bestFit="1" customWidth="1"/>
    <col min="12805" max="12805" width="8.5703125" style="1" bestFit="1" customWidth="1"/>
    <col min="12806" max="12806" width="6.42578125" style="1" bestFit="1" customWidth="1"/>
    <col min="12807" max="12807" width="49.42578125" style="1" bestFit="1" customWidth="1"/>
    <col min="12808" max="12808" width="53.140625" style="1" bestFit="1" customWidth="1"/>
    <col min="12809" max="12837" width="0" style="1" hidden="1" customWidth="1"/>
    <col min="12838" max="12840" width="10.140625" style="1" bestFit="1" customWidth="1"/>
    <col min="12841" max="12841" width="9.28515625" style="1" bestFit="1" customWidth="1"/>
    <col min="12842" max="13056" width="9.140625" style="1"/>
    <col min="13057" max="13057" width="15.42578125" style="1" bestFit="1" customWidth="1"/>
    <col min="13058" max="13058" width="8.7109375" style="1" bestFit="1" customWidth="1"/>
    <col min="13059" max="13059" width="12.140625" style="1" customWidth="1"/>
    <col min="13060" max="13060" width="29" style="1" bestFit="1" customWidth="1"/>
    <col min="13061" max="13061" width="8.5703125" style="1" bestFit="1" customWidth="1"/>
    <col min="13062" max="13062" width="6.42578125" style="1" bestFit="1" customWidth="1"/>
    <col min="13063" max="13063" width="49.42578125" style="1" bestFit="1" customWidth="1"/>
    <col min="13064" max="13064" width="53.140625" style="1" bestFit="1" customWidth="1"/>
    <col min="13065" max="13093" width="0" style="1" hidden="1" customWidth="1"/>
    <col min="13094" max="13096" width="10.140625" style="1" bestFit="1" customWidth="1"/>
    <col min="13097" max="13097" width="9.28515625" style="1" bestFit="1" customWidth="1"/>
    <col min="13098" max="13312" width="9.140625" style="1"/>
    <col min="13313" max="13313" width="15.42578125" style="1" bestFit="1" customWidth="1"/>
    <col min="13314" max="13314" width="8.7109375" style="1" bestFit="1" customWidth="1"/>
    <col min="13315" max="13315" width="12.140625" style="1" customWidth="1"/>
    <col min="13316" max="13316" width="29" style="1" bestFit="1" customWidth="1"/>
    <col min="13317" max="13317" width="8.5703125" style="1" bestFit="1" customWidth="1"/>
    <col min="13318" max="13318" width="6.42578125" style="1" bestFit="1" customWidth="1"/>
    <col min="13319" max="13319" width="49.42578125" style="1" bestFit="1" customWidth="1"/>
    <col min="13320" max="13320" width="53.140625" style="1" bestFit="1" customWidth="1"/>
    <col min="13321" max="13349" width="0" style="1" hidden="1" customWidth="1"/>
    <col min="13350" max="13352" width="10.140625" style="1" bestFit="1" customWidth="1"/>
    <col min="13353" max="13353" width="9.28515625" style="1" bestFit="1" customWidth="1"/>
    <col min="13354" max="13568" width="9.140625" style="1"/>
    <col min="13569" max="13569" width="15.42578125" style="1" bestFit="1" customWidth="1"/>
    <col min="13570" max="13570" width="8.7109375" style="1" bestFit="1" customWidth="1"/>
    <col min="13571" max="13571" width="12.140625" style="1" customWidth="1"/>
    <col min="13572" max="13572" width="29" style="1" bestFit="1" customWidth="1"/>
    <col min="13573" max="13573" width="8.5703125" style="1" bestFit="1" customWidth="1"/>
    <col min="13574" max="13574" width="6.42578125" style="1" bestFit="1" customWidth="1"/>
    <col min="13575" max="13575" width="49.42578125" style="1" bestFit="1" customWidth="1"/>
    <col min="13576" max="13576" width="53.140625" style="1" bestFit="1" customWidth="1"/>
    <col min="13577" max="13605" width="0" style="1" hidden="1" customWidth="1"/>
    <col min="13606" max="13608" width="10.140625" style="1" bestFit="1" customWidth="1"/>
    <col min="13609" max="13609" width="9.28515625" style="1" bestFit="1" customWidth="1"/>
    <col min="13610" max="13824" width="9.140625" style="1"/>
    <col min="13825" max="13825" width="15.42578125" style="1" bestFit="1" customWidth="1"/>
    <col min="13826" max="13826" width="8.7109375" style="1" bestFit="1" customWidth="1"/>
    <col min="13827" max="13827" width="12.140625" style="1" customWidth="1"/>
    <col min="13828" max="13828" width="29" style="1" bestFit="1" customWidth="1"/>
    <col min="13829" max="13829" width="8.5703125" style="1" bestFit="1" customWidth="1"/>
    <col min="13830" max="13830" width="6.42578125" style="1" bestFit="1" customWidth="1"/>
    <col min="13831" max="13831" width="49.42578125" style="1" bestFit="1" customWidth="1"/>
    <col min="13832" max="13832" width="53.140625" style="1" bestFit="1" customWidth="1"/>
    <col min="13833" max="13861" width="0" style="1" hidden="1" customWidth="1"/>
    <col min="13862" max="13864" width="10.140625" style="1" bestFit="1" customWidth="1"/>
    <col min="13865" max="13865" width="9.28515625" style="1" bestFit="1" customWidth="1"/>
    <col min="13866" max="14080" width="9.140625" style="1"/>
    <col min="14081" max="14081" width="15.42578125" style="1" bestFit="1" customWidth="1"/>
    <col min="14082" max="14082" width="8.7109375" style="1" bestFit="1" customWidth="1"/>
    <col min="14083" max="14083" width="12.140625" style="1" customWidth="1"/>
    <col min="14084" max="14084" width="29" style="1" bestFit="1" customWidth="1"/>
    <col min="14085" max="14085" width="8.5703125" style="1" bestFit="1" customWidth="1"/>
    <col min="14086" max="14086" width="6.42578125" style="1" bestFit="1" customWidth="1"/>
    <col min="14087" max="14087" width="49.42578125" style="1" bestFit="1" customWidth="1"/>
    <col min="14088" max="14088" width="53.140625" style="1" bestFit="1" customWidth="1"/>
    <col min="14089" max="14117" width="0" style="1" hidden="1" customWidth="1"/>
    <col min="14118" max="14120" width="10.140625" style="1" bestFit="1" customWidth="1"/>
    <col min="14121" max="14121" width="9.28515625" style="1" bestFit="1" customWidth="1"/>
    <col min="14122" max="14336" width="9.140625" style="1"/>
    <col min="14337" max="14337" width="15.42578125" style="1" bestFit="1" customWidth="1"/>
    <col min="14338" max="14338" width="8.7109375" style="1" bestFit="1" customWidth="1"/>
    <col min="14339" max="14339" width="12.140625" style="1" customWidth="1"/>
    <col min="14340" max="14340" width="29" style="1" bestFit="1" customWidth="1"/>
    <col min="14341" max="14341" width="8.5703125" style="1" bestFit="1" customWidth="1"/>
    <col min="14342" max="14342" width="6.42578125" style="1" bestFit="1" customWidth="1"/>
    <col min="14343" max="14343" width="49.42578125" style="1" bestFit="1" customWidth="1"/>
    <col min="14344" max="14344" width="53.140625" style="1" bestFit="1" customWidth="1"/>
    <col min="14345" max="14373" width="0" style="1" hidden="1" customWidth="1"/>
    <col min="14374" max="14376" width="10.140625" style="1" bestFit="1" customWidth="1"/>
    <col min="14377" max="14377" width="9.28515625" style="1" bestFit="1" customWidth="1"/>
    <col min="14378" max="14592" width="9.140625" style="1"/>
    <col min="14593" max="14593" width="15.42578125" style="1" bestFit="1" customWidth="1"/>
    <col min="14594" max="14594" width="8.7109375" style="1" bestFit="1" customWidth="1"/>
    <col min="14595" max="14595" width="12.140625" style="1" customWidth="1"/>
    <col min="14596" max="14596" width="29" style="1" bestFit="1" customWidth="1"/>
    <col min="14597" max="14597" width="8.5703125" style="1" bestFit="1" customWidth="1"/>
    <col min="14598" max="14598" width="6.42578125" style="1" bestFit="1" customWidth="1"/>
    <col min="14599" max="14599" width="49.42578125" style="1" bestFit="1" customWidth="1"/>
    <col min="14600" max="14600" width="53.140625" style="1" bestFit="1" customWidth="1"/>
    <col min="14601" max="14629" width="0" style="1" hidden="1" customWidth="1"/>
    <col min="14630" max="14632" width="10.140625" style="1" bestFit="1" customWidth="1"/>
    <col min="14633" max="14633" width="9.28515625" style="1" bestFit="1" customWidth="1"/>
    <col min="14634" max="14848" width="9.140625" style="1"/>
    <col min="14849" max="14849" width="15.42578125" style="1" bestFit="1" customWidth="1"/>
    <col min="14850" max="14850" width="8.7109375" style="1" bestFit="1" customWidth="1"/>
    <col min="14851" max="14851" width="12.140625" style="1" customWidth="1"/>
    <col min="14852" max="14852" width="29" style="1" bestFit="1" customWidth="1"/>
    <col min="14853" max="14853" width="8.5703125" style="1" bestFit="1" customWidth="1"/>
    <col min="14854" max="14854" width="6.42578125" style="1" bestFit="1" customWidth="1"/>
    <col min="14855" max="14855" width="49.42578125" style="1" bestFit="1" customWidth="1"/>
    <col min="14856" max="14856" width="53.140625" style="1" bestFit="1" customWidth="1"/>
    <col min="14857" max="14885" width="0" style="1" hidden="1" customWidth="1"/>
    <col min="14886" max="14888" width="10.140625" style="1" bestFit="1" customWidth="1"/>
    <col min="14889" max="14889" width="9.28515625" style="1" bestFit="1" customWidth="1"/>
    <col min="14890" max="15104" width="9.140625" style="1"/>
    <col min="15105" max="15105" width="15.42578125" style="1" bestFit="1" customWidth="1"/>
    <col min="15106" max="15106" width="8.7109375" style="1" bestFit="1" customWidth="1"/>
    <col min="15107" max="15107" width="12.140625" style="1" customWidth="1"/>
    <col min="15108" max="15108" width="29" style="1" bestFit="1" customWidth="1"/>
    <col min="15109" max="15109" width="8.5703125" style="1" bestFit="1" customWidth="1"/>
    <col min="15110" max="15110" width="6.42578125" style="1" bestFit="1" customWidth="1"/>
    <col min="15111" max="15111" width="49.42578125" style="1" bestFit="1" customWidth="1"/>
    <col min="15112" max="15112" width="53.140625" style="1" bestFit="1" customWidth="1"/>
    <col min="15113" max="15141" width="0" style="1" hidden="1" customWidth="1"/>
    <col min="15142" max="15144" width="10.140625" style="1" bestFit="1" customWidth="1"/>
    <col min="15145" max="15145" width="9.28515625" style="1" bestFit="1" customWidth="1"/>
    <col min="15146" max="15360" width="9.140625" style="1"/>
    <col min="15361" max="15361" width="15.42578125" style="1" bestFit="1" customWidth="1"/>
    <col min="15362" max="15362" width="8.7109375" style="1" bestFit="1" customWidth="1"/>
    <col min="15363" max="15363" width="12.140625" style="1" customWidth="1"/>
    <col min="15364" max="15364" width="29" style="1" bestFit="1" customWidth="1"/>
    <col min="15365" max="15365" width="8.5703125" style="1" bestFit="1" customWidth="1"/>
    <col min="15366" max="15366" width="6.42578125" style="1" bestFit="1" customWidth="1"/>
    <col min="15367" max="15367" width="49.42578125" style="1" bestFit="1" customWidth="1"/>
    <col min="15368" max="15368" width="53.140625" style="1" bestFit="1" customWidth="1"/>
    <col min="15369" max="15397" width="0" style="1" hidden="1" customWidth="1"/>
    <col min="15398" max="15400" width="10.140625" style="1" bestFit="1" customWidth="1"/>
    <col min="15401" max="15401" width="9.28515625" style="1" bestFit="1" customWidth="1"/>
    <col min="15402" max="15616" width="9.140625" style="1"/>
    <col min="15617" max="15617" width="15.42578125" style="1" bestFit="1" customWidth="1"/>
    <col min="15618" max="15618" width="8.7109375" style="1" bestFit="1" customWidth="1"/>
    <col min="15619" max="15619" width="12.140625" style="1" customWidth="1"/>
    <col min="15620" max="15620" width="29" style="1" bestFit="1" customWidth="1"/>
    <col min="15621" max="15621" width="8.5703125" style="1" bestFit="1" customWidth="1"/>
    <col min="15622" max="15622" width="6.42578125" style="1" bestFit="1" customWidth="1"/>
    <col min="15623" max="15623" width="49.42578125" style="1" bestFit="1" customWidth="1"/>
    <col min="15624" max="15624" width="53.140625" style="1" bestFit="1" customWidth="1"/>
    <col min="15625" max="15653" width="0" style="1" hidden="1" customWidth="1"/>
    <col min="15654" max="15656" width="10.140625" style="1" bestFit="1" customWidth="1"/>
    <col min="15657" max="15657" width="9.28515625" style="1" bestFit="1" customWidth="1"/>
    <col min="15658" max="15872" width="9.140625" style="1"/>
    <col min="15873" max="15873" width="15.42578125" style="1" bestFit="1" customWidth="1"/>
    <col min="15874" max="15874" width="8.7109375" style="1" bestFit="1" customWidth="1"/>
    <col min="15875" max="15875" width="12.140625" style="1" customWidth="1"/>
    <col min="15876" max="15876" width="29" style="1" bestFit="1" customWidth="1"/>
    <col min="15877" max="15877" width="8.5703125" style="1" bestFit="1" customWidth="1"/>
    <col min="15878" max="15878" width="6.42578125" style="1" bestFit="1" customWidth="1"/>
    <col min="15879" max="15879" width="49.42578125" style="1" bestFit="1" customWidth="1"/>
    <col min="15880" max="15880" width="53.140625" style="1" bestFit="1" customWidth="1"/>
    <col min="15881" max="15909" width="0" style="1" hidden="1" customWidth="1"/>
    <col min="15910" max="15912" width="10.140625" style="1" bestFit="1" customWidth="1"/>
    <col min="15913" max="15913" width="9.28515625" style="1" bestFit="1" customWidth="1"/>
    <col min="15914" max="16128" width="9.140625" style="1"/>
    <col min="16129" max="16129" width="15.42578125" style="1" bestFit="1" customWidth="1"/>
    <col min="16130" max="16130" width="8.7109375" style="1" bestFit="1" customWidth="1"/>
    <col min="16131" max="16131" width="12.140625" style="1" customWidth="1"/>
    <col min="16132" max="16132" width="29" style="1" bestFit="1" customWidth="1"/>
    <col min="16133" max="16133" width="8.5703125" style="1" bestFit="1" customWidth="1"/>
    <col min="16134" max="16134" width="6.42578125" style="1" bestFit="1" customWidth="1"/>
    <col min="16135" max="16135" width="49.42578125" style="1" bestFit="1" customWidth="1"/>
    <col min="16136" max="16136" width="53.140625" style="1" bestFit="1" customWidth="1"/>
    <col min="16137" max="16165" width="0" style="1" hidden="1" customWidth="1"/>
    <col min="16166" max="16168" width="10.140625" style="1" bestFit="1" customWidth="1"/>
    <col min="16169" max="16169" width="9.28515625" style="1" bestFit="1" customWidth="1"/>
    <col min="16170" max="16384" width="9.140625" style="1"/>
  </cols>
  <sheetData>
    <row r="1" spans="2:42" x14ac:dyDescent="0.25">
      <c r="C1" s="89">
        <v>44645.539571759262</v>
      </c>
    </row>
    <row r="2" spans="2:42" ht="15.75" x14ac:dyDescent="0.25">
      <c r="C2" s="1" t="s">
        <v>321</v>
      </c>
      <c r="I2" s="90" t="s">
        <v>1</v>
      </c>
    </row>
    <row r="3" spans="2:42" x14ac:dyDescent="0.25">
      <c r="C3" s="1" t="s">
        <v>322</v>
      </c>
    </row>
    <row r="4" spans="2:42" x14ac:dyDescent="0.25">
      <c r="C4" s="1" t="s">
        <v>323</v>
      </c>
      <c r="I4" s="91" t="s">
        <v>324</v>
      </c>
      <c r="AN4" s="38" t="s">
        <v>325</v>
      </c>
    </row>
    <row r="5" spans="2:42" x14ac:dyDescent="0.25">
      <c r="I5" s="91" t="s">
        <v>326</v>
      </c>
      <c r="AN5" s="92">
        <f>SUMIFS(AN9:AN296,B9:B296,"*"&amp;AN4&amp;"*")-AN90</f>
        <v>17874500</v>
      </c>
      <c r="AO5" s="93"/>
      <c r="AP5" s="94"/>
    </row>
    <row r="6" spans="2:42" x14ac:dyDescent="0.25">
      <c r="AN6" s="94"/>
    </row>
    <row r="7" spans="2:42" ht="12.75" customHeight="1" x14ac:dyDescent="0.25">
      <c r="B7" s="1" t="s">
        <v>327</v>
      </c>
      <c r="C7" s="95" t="s">
        <v>328</v>
      </c>
      <c r="D7" s="95"/>
      <c r="E7" s="95"/>
      <c r="F7" s="95"/>
      <c r="G7" s="95"/>
      <c r="H7" s="95"/>
      <c r="I7" s="95"/>
      <c r="J7" s="95"/>
      <c r="K7" s="95"/>
    </row>
    <row r="8" spans="2:42" x14ac:dyDescent="0.25">
      <c r="C8" s="96" t="s">
        <v>329</v>
      </c>
      <c r="D8" s="97" t="s">
        <v>330</v>
      </c>
      <c r="E8" s="97" t="s">
        <v>331</v>
      </c>
      <c r="F8" s="97" t="s">
        <v>332</v>
      </c>
      <c r="G8" s="97" t="s">
        <v>333</v>
      </c>
      <c r="H8" s="97" t="s">
        <v>334</v>
      </c>
      <c r="I8" s="97" t="s">
        <v>335</v>
      </c>
      <c r="J8" s="97" t="s">
        <v>336</v>
      </c>
      <c r="K8" s="97">
        <v>1990</v>
      </c>
      <c r="L8" s="97">
        <v>1991</v>
      </c>
      <c r="M8" s="97">
        <v>1992</v>
      </c>
      <c r="N8" s="97">
        <v>1993</v>
      </c>
      <c r="O8" s="97">
        <v>1994</v>
      </c>
      <c r="P8" s="97">
        <v>1995</v>
      </c>
      <c r="Q8" s="97">
        <v>1996</v>
      </c>
      <c r="R8" s="97">
        <v>1997</v>
      </c>
      <c r="S8" s="97">
        <v>1998</v>
      </c>
      <c r="T8" s="97">
        <v>1999</v>
      </c>
      <c r="U8" s="97">
        <v>2000</v>
      </c>
      <c r="V8" s="97">
        <v>2001</v>
      </c>
      <c r="W8" s="97">
        <v>2002</v>
      </c>
      <c r="X8" s="97">
        <v>2003</v>
      </c>
      <c r="Y8" s="97">
        <v>2004</v>
      </c>
      <c r="Z8" s="97">
        <v>2005</v>
      </c>
      <c r="AA8" s="97">
        <v>2006</v>
      </c>
      <c r="AB8" s="97">
        <v>2007</v>
      </c>
      <c r="AC8" s="97">
        <v>2008</v>
      </c>
      <c r="AD8" s="97">
        <v>2009</v>
      </c>
      <c r="AE8" s="97">
        <v>2010</v>
      </c>
      <c r="AF8" s="97">
        <v>2011</v>
      </c>
      <c r="AG8" s="97">
        <v>2012</v>
      </c>
      <c r="AH8" s="97">
        <v>2013</v>
      </c>
      <c r="AI8" s="97">
        <v>2014</v>
      </c>
      <c r="AJ8" s="97">
        <v>2015</v>
      </c>
      <c r="AK8" s="97">
        <v>2016</v>
      </c>
      <c r="AL8" s="97">
        <v>2017</v>
      </c>
      <c r="AM8" s="97">
        <v>2018</v>
      </c>
      <c r="AN8" s="98">
        <v>2019</v>
      </c>
      <c r="AO8" s="98">
        <v>2020</v>
      </c>
      <c r="AP8" s="98">
        <v>2021</v>
      </c>
    </row>
    <row r="9" spans="2:42" x14ac:dyDescent="0.25">
      <c r="B9" s="1" t="str">
        <f>IFERROR(INDEX('[1]ISIC to NAICS'!$B$2:$B$55,MATCH(CA!I9,'[1]ISIC to NAICS'!$C$2:$C$55,0)),"")</f>
        <v/>
      </c>
      <c r="C9" s="91">
        <v>1</v>
      </c>
      <c r="D9" s="91">
        <v>2020</v>
      </c>
      <c r="E9" s="99">
        <v>0</v>
      </c>
      <c r="F9" s="1" t="s">
        <v>337</v>
      </c>
      <c r="G9" s="91"/>
      <c r="H9" s="91">
        <v>1</v>
      </c>
      <c r="I9" s="91" t="s">
        <v>338</v>
      </c>
      <c r="J9" s="1" t="s">
        <v>339</v>
      </c>
      <c r="K9" s="100">
        <v>15141700</v>
      </c>
      <c r="L9" s="100">
        <v>15130500</v>
      </c>
      <c r="M9" s="100">
        <v>15303900</v>
      </c>
      <c r="N9" s="100">
        <v>15262300</v>
      </c>
      <c r="O9" s="100">
        <v>15266400</v>
      </c>
      <c r="P9" s="100">
        <v>15272600</v>
      </c>
      <c r="Q9" s="100">
        <v>15399700</v>
      </c>
      <c r="R9" s="100">
        <v>15806300</v>
      </c>
      <c r="S9" s="100">
        <v>16174100</v>
      </c>
      <c r="T9" s="100">
        <v>16444100</v>
      </c>
      <c r="U9" s="100">
        <v>16837500</v>
      </c>
      <c r="V9" s="100">
        <v>17096400</v>
      </c>
      <c r="W9" s="100">
        <v>17246500</v>
      </c>
      <c r="X9" s="100">
        <v>17271900</v>
      </c>
      <c r="Y9" s="100">
        <v>17374500</v>
      </c>
      <c r="Z9" s="100">
        <v>17537900</v>
      </c>
      <c r="AA9" s="100">
        <v>17661200</v>
      </c>
      <c r="AB9" s="100">
        <v>17910700</v>
      </c>
      <c r="AC9" s="100">
        <v>18179900</v>
      </c>
      <c r="AD9" s="100">
        <v>18306000</v>
      </c>
      <c r="AE9" s="100">
        <v>18370500</v>
      </c>
      <c r="AF9" s="100">
        <v>18406800</v>
      </c>
      <c r="AG9" s="100">
        <v>18484900</v>
      </c>
      <c r="AH9" s="100">
        <v>18565400</v>
      </c>
      <c r="AI9" s="100">
        <v>18676700</v>
      </c>
      <c r="AJ9" s="100">
        <v>18824100</v>
      </c>
      <c r="AK9" s="100">
        <v>19012000</v>
      </c>
      <c r="AL9" s="100">
        <v>19185400</v>
      </c>
      <c r="AM9" s="100">
        <v>19289500</v>
      </c>
      <c r="AN9" s="94">
        <v>19409400</v>
      </c>
      <c r="AO9" s="94">
        <v>18931100</v>
      </c>
      <c r="AP9" s="94">
        <v>18923200</v>
      </c>
    </row>
    <row r="10" spans="2:42" x14ac:dyDescent="0.25">
      <c r="B10" s="1" t="str">
        <f>IFERROR(INDEX('[1]ISIC to NAICS'!$B$2:$B$55,MATCH(CA!I10,'[1]ISIC to NAICS'!$C$2:$C$55,0)),"")</f>
        <v/>
      </c>
      <c r="C10" s="91">
        <v>2</v>
      </c>
      <c r="D10" s="91">
        <v>2020</v>
      </c>
      <c r="E10" s="99">
        <v>0</v>
      </c>
      <c r="F10" s="1" t="s">
        <v>337</v>
      </c>
      <c r="G10" s="91"/>
      <c r="H10" s="91">
        <v>1</v>
      </c>
      <c r="I10" s="91" t="s">
        <v>340</v>
      </c>
      <c r="J10" s="1" t="s">
        <v>341</v>
      </c>
      <c r="K10" s="100">
        <v>14267900</v>
      </c>
      <c r="L10" s="100">
        <v>13949700</v>
      </c>
      <c r="M10" s="100">
        <v>13871400</v>
      </c>
      <c r="N10" s="100">
        <v>13809100</v>
      </c>
      <c r="O10" s="100">
        <v>13943500</v>
      </c>
      <c r="P10" s="100">
        <v>14068300</v>
      </c>
      <c r="Q10" s="100">
        <v>14268100</v>
      </c>
      <c r="R10" s="100">
        <v>14795200</v>
      </c>
      <c r="S10" s="100">
        <v>15213300</v>
      </c>
      <c r="T10" s="100">
        <v>15576800</v>
      </c>
      <c r="U10" s="100">
        <v>16011600</v>
      </c>
      <c r="V10" s="100">
        <v>16160500</v>
      </c>
      <c r="W10" s="100">
        <v>16081500</v>
      </c>
      <c r="X10" s="100">
        <v>16081500</v>
      </c>
      <c r="Y10" s="100">
        <v>16293600</v>
      </c>
      <c r="Z10" s="100">
        <v>16593600</v>
      </c>
      <c r="AA10" s="100">
        <v>16797800</v>
      </c>
      <c r="AB10" s="100">
        <v>16955400</v>
      </c>
      <c r="AC10" s="100">
        <v>16856100</v>
      </c>
      <c r="AD10" s="100">
        <v>16193100</v>
      </c>
      <c r="AE10" s="100">
        <v>16078500</v>
      </c>
      <c r="AF10" s="100">
        <v>16220600</v>
      </c>
      <c r="AG10" s="100">
        <v>16541000</v>
      </c>
      <c r="AH10" s="100">
        <v>16887900</v>
      </c>
      <c r="AI10" s="100">
        <v>17264500</v>
      </c>
      <c r="AJ10" s="100">
        <v>17647400</v>
      </c>
      <c r="AK10" s="100">
        <v>17965400</v>
      </c>
      <c r="AL10" s="100">
        <v>18258100</v>
      </c>
      <c r="AM10" s="100">
        <v>18468100</v>
      </c>
      <c r="AN10" s="94">
        <v>18612600</v>
      </c>
      <c r="AO10" s="94">
        <v>16996700</v>
      </c>
      <c r="AP10" s="94">
        <v>17541900</v>
      </c>
    </row>
    <row r="11" spans="2:42" x14ac:dyDescent="0.25">
      <c r="B11" s="1" t="str">
        <f>IFERROR(INDEX('[1]ISIC to NAICS'!$B$2:$B$55,MATCH(CA!I11,'[1]ISIC to NAICS'!$C$2:$C$55,0)),"")</f>
        <v/>
      </c>
      <c r="C11" s="91">
        <v>3</v>
      </c>
      <c r="D11" s="91">
        <v>2020</v>
      </c>
      <c r="E11" s="99">
        <v>0</v>
      </c>
      <c r="F11" s="1" t="s">
        <v>337</v>
      </c>
      <c r="G11" s="91"/>
      <c r="H11" s="91">
        <v>1</v>
      </c>
      <c r="I11" s="91" t="s">
        <v>342</v>
      </c>
      <c r="J11" s="1" t="s">
        <v>343</v>
      </c>
      <c r="K11" s="100">
        <v>873800</v>
      </c>
      <c r="L11" s="100">
        <v>1180800</v>
      </c>
      <c r="M11" s="100">
        <v>1432500</v>
      </c>
      <c r="N11" s="100">
        <v>1453200</v>
      </c>
      <c r="O11" s="100">
        <v>1322800</v>
      </c>
      <c r="P11" s="100">
        <v>1204300</v>
      </c>
      <c r="Q11" s="100">
        <v>1131600</v>
      </c>
      <c r="R11" s="100">
        <v>1011100</v>
      </c>
      <c r="S11" s="100">
        <v>960700</v>
      </c>
      <c r="T11" s="100">
        <v>867300</v>
      </c>
      <c r="U11" s="100">
        <v>825900</v>
      </c>
      <c r="V11" s="100">
        <v>935900</v>
      </c>
      <c r="W11" s="100">
        <v>1165100</v>
      </c>
      <c r="X11" s="100">
        <v>1190400</v>
      </c>
      <c r="Y11" s="100">
        <v>1081000</v>
      </c>
      <c r="Z11" s="100">
        <v>944300</v>
      </c>
      <c r="AA11" s="100">
        <v>863300</v>
      </c>
      <c r="AB11" s="100">
        <v>955300</v>
      </c>
      <c r="AC11" s="100">
        <v>1323800</v>
      </c>
      <c r="AD11" s="100">
        <v>2112800</v>
      </c>
      <c r="AE11" s="100">
        <v>2292100</v>
      </c>
      <c r="AF11" s="100">
        <v>2186200</v>
      </c>
      <c r="AG11" s="100">
        <v>1943800</v>
      </c>
      <c r="AH11" s="100">
        <v>1677500</v>
      </c>
      <c r="AI11" s="100">
        <v>1412200</v>
      </c>
      <c r="AJ11" s="100">
        <v>1176700</v>
      </c>
      <c r="AK11" s="100">
        <v>1046600</v>
      </c>
      <c r="AL11" s="100">
        <v>927300</v>
      </c>
      <c r="AM11" s="100">
        <v>821400</v>
      </c>
      <c r="AN11" s="94">
        <v>796800</v>
      </c>
      <c r="AO11" s="94">
        <v>1934500</v>
      </c>
      <c r="AP11" s="94">
        <v>1381200</v>
      </c>
    </row>
    <row r="12" spans="2:42" x14ac:dyDescent="0.25">
      <c r="B12" s="1" t="str">
        <f>IFERROR(INDEX('[1]ISIC to NAICS'!$B$2:$B$55,MATCH(CA!I12,'[1]ISIC to NAICS'!$C$2:$C$55,0)),"")</f>
        <v/>
      </c>
      <c r="C12" s="91">
        <v>4</v>
      </c>
      <c r="D12" s="91">
        <v>2020</v>
      </c>
      <c r="E12" s="99">
        <v>0</v>
      </c>
      <c r="F12" s="1" t="s">
        <v>337</v>
      </c>
      <c r="G12" s="91"/>
      <c r="H12" s="91">
        <v>1</v>
      </c>
      <c r="I12" s="91" t="s">
        <v>344</v>
      </c>
      <c r="J12" s="1" t="s">
        <v>345</v>
      </c>
      <c r="K12" s="101">
        <v>5.7700000000000001E-2</v>
      </c>
      <c r="L12" s="101">
        <v>7.8E-2</v>
      </c>
      <c r="M12" s="101">
        <v>9.3600000000000003E-2</v>
      </c>
      <c r="N12" s="101">
        <v>9.5200000000000007E-2</v>
      </c>
      <c r="O12" s="101">
        <v>8.6599999999999996E-2</v>
      </c>
      <c r="P12" s="101">
        <v>7.8799999999999995E-2</v>
      </c>
      <c r="Q12" s="101">
        <v>7.3400000000000007E-2</v>
      </c>
      <c r="R12" s="101">
        <v>6.3899999999999998E-2</v>
      </c>
      <c r="S12" s="101">
        <v>5.9400000000000001E-2</v>
      </c>
      <c r="T12" s="101">
        <v>5.2699999999999997E-2</v>
      </c>
      <c r="U12" s="101">
        <v>4.9000000000000002E-2</v>
      </c>
      <c r="V12" s="101">
        <v>5.4699999999999999E-2</v>
      </c>
      <c r="W12" s="101">
        <v>6.7500000000000004E-2</v>
      </c>
      <c r="X12" s="101">
        <v>6.8900000000000003E-2</v>
      </c>
      <c r="Y12" s="101">
        <v>6.2199999999999998E-2</v>
      </c>
      <c r="Z12" s="101">
        <v>5.3800000000000001E-2</v>
      </c>
      <c r="AA12" s="101">
        <v>4.8800000000000003E-2</v>
      </c>
      <c r="AB12" s="101">
        <v>5.33E-2</v>
      </c>
      <c r="AC12" s="101">
        <v>7.2800000000000004E-2</v>
      </c>
      <c r="AD12" s="101">
        <v>0.1154</v>
      </c>
      <c r="AE12" s="101">
        <v>0.12470000000000001</v>
      </c>
      <c r="AF12" s="101">
        <v>0.1187</v>
      </c>
      <c r="AG12" s="101">
        <v>0.1051</v>
      </c>
      <c r="AH12" s="101">
        <v>9.0300000000000005E-2</v>
      </c>
      <c r="AI12" s="101">
        <v>7.5600000000000001E-2</v>
      </c>
      <c r="AJ12" s="101">
        <v>6.25E-2</v>
      </c>
      <c r="AK12" s="101">
        <v>5.5E-2</v>
      </c>
      <c r="AL12" s="101">
        <v>4.8300000000000003E-2</v>
      </c>
      <c r="AM12" s="101">
        <v>4.2500000000000003E-2</v>
      </c>
      <c r="AN12" s="102">
        <v>4.1000000000000002E-2</v>
      </c>
      <c r="AO12" s="102">
        <v>0.1021</v>
      </c>
      <c r="AP12" s="102">
        <v>7.2900000000000006E-2</v>
      </c>
    </row>
    <row r="13" spans="2:42" x14ac:dyDescent="0.25">
      <c r="B13" s="1" t="str">
        <f>IFERROR(INDEX('[1]ISIC to NAICS'!$B$2:$B$55,MATCH(CA!I13,'[1]ISIC to NAICS'!$C$2:$C$55,0)),"")</f>
        <v/>
      </c>
      <c r="C13" s="91">
        <v>8</v>
      </c>
      <c r="D13" s="91">
        <v>2021</v>
      </c>
      <c r="E13" s="99">
        <v>0</v>
      </c>
      <c r="F13" s="1" t="s">
        <v>346</v>
      </c>
      <c r="G13" s="91"/>
      <c r="H13" s="91">
        <v>2</v>
      </c>
      <c r="I13" s="91" t="s">
        <v>347</v>
      </c>
      <c r="J13" s="1" t="s">
        <v>348</v>
      </c>
      <c r="K13" s="100">
        <v>12903500</v>
      </c>
      <c r="L13" s="100">
        <v>12749200</v>
      </c>
      <c r="M13" s="100">
        <v>12559800</v>
      </c>
      <c r="N13" s="100">
        <v>12457900</v>
      </c>
      <c r="O13" s="100">
        <v>12592300</v>
      </c>
      <c r="P13" s="100">
        <v>12851500</v>
      </c>
      <c r="Q13" s="100">
        <v>13214100</v>
      </c>
      <c r="R13" s="100">
        <v>13615600</v>
      </c>
      <c r="S13" s="100">
        <v>14095000</v>
      </c>
      <c r="T13" s="100">
        <v>14498500</v>
      </c>
      <c r="U13" s="100">
        <v>14995600</v>
      </c>
      <c r="V13" s="100">
        <v>15099900</v>
      </c>
      <c r="W13" s="100">
        <v>14973600</v>
      </c>
      <c r="X13" s="100">
        <v>14951000</v>
      </c>
      <c r="Y13" s="100">
        <v>15135300</v>
      </c>
      <c r="Z13" s="100">
        <v>15424100</v>
      </c>
      <c r="AA13" s="100">
        <v>15701700</v>
      </c>
      <c r="AB13" s="100">
        <v>15845500</v>
      </c>
      <c r="AC13" s="100">
        <v>15689500</v>
      </c>
      <c r="AD13" s="100">
        <v>14810800</v>
      </c>
      <c r="AE13" s="100">
        <v>14666200</v>
      </c>
      <c r="AF13" s="100">
        <v>14824200</v>
      </c>
      <c r="AG13" s="100">
        <v>15161300</v>
      </c>
      <c r="AH13" s="100">
        <v>15563600</v>
      </c>
      <c r="AI13" s="100">
        <v>15992500</v>
      </c>
      <c r="AJ13" s="100">
        <v>16474700</v>
      </c>
      <c r="AK13" s="100">
        <v>16906000</v>
      </c>
      <c r="AL13" s="100">
        <v>17249800</v>
      </c>
      <c r="AM13" s="100">
        <v>17594400</v>
      </c>
      <c r="AN13" s="94">
        <v>17853800</v>
      </c>
      <c r="AO13" s="94">
        <v>16594400</v>
      </c>
      <c r="AP13" s="94">
        <v>17115600</v>
      </c>
    </row>
    <row r="14" spans="2:42" ht="15.75" thickBot="1" x14ac:dyDescent="0.3">
      <c r="B14" s="103" t="str">
        <f>IFERROR(INDEX('[1]ISIC to NAICS'!$B$2:$B$55,MATCH(CA!I14,'[1]ISIC to NAICS'!$C$2:$C$55,0)),"")</f>
        <v>ISIC 01T03</v>
      </c>
      <c r="C14" s="104">
        <v>9</v>
      </c>
      <c r="D14" s="104">
        <v>2021</v>
      </c>
      <c r="E14" s="105">
        <v>0</v>
      </c>
      <c r="F14" s="103" t="s">
        <v>349</v>
      </c>
      <c r="G14" s="104"/>
      <c r="H14" s="104">
        <v>1</v>
      </c>
      <c r="I14" s="104" t="s">
        <v>350</v>
      </c>
      <c r="J14" s="106" t="s">
        <v>351</v>
      </c>
      <c r="K14" s="107">
        <v>363600</v>
      </c>
      <c r="L14" s="107">
        <v>342000</v>
      </c>
      <c r="M14" s="107">
        <v>351600</v>
      </c>
      <c r="N14" s="107">
        <v>362400</v>
      </c>
      <c r="O14" s="107">
        <v>379800</v>
      </c>
      <c r="P14" s="107">
        <v>373800</v>
      </c>
      <c r="Q14" s="107">
        <v>408500</v>
      </c>
      <c r="R14" s="107">
        <v>413300</v>
      </c>
      <c r="S14" s="107">
        <v>406500</v>
      </c>
      <c r="T14" s="107">
        <v>404300</v>
      </c>
      <c r="U14" s="107">
        <v>408700</v>
      </c>
      <c r="V14" s="107">
        <v>379900</v>
      </c>
      <c r="W14" s="107">
        <v>373000</v>
      </c>
      <c r="X14" s="107">
        <v>375500</v>
      </c>
      <c r="Y14" s="107">
        <v>386700</v>
      </c>
      <c r="Z14" s="107">
        <v>378600</v>
      </c>
      <c r="AA14" s="107">
        <v>375500</v>
      </c>
      <c r="AB14" s="107">
        <v>384000</v>
      </c>
      <c r="AC14" s="107">
        <v>389700</v>
      </c>
      <c r="AD14" s="107">
        <v>372200</v>
      </c>
      <c r="AE14" s="107">
        <v>383200</v>
      </c>
      <c r="AF14" s="107">
        <v>389800</v>
      </c>
      <c r="AG14" s="107">
        <v>399800</v>
      </c>
      <c r="AH14" s="107">
        <v>412700</v>
      </c>
      <c r="AI14" s="107">
        <v>416700</v>
      </c>
      <c r="AJ14" s="107">
        <v>422700</v>
      </c>
      <c r="AK14" s="107">
        <v>425700</v>
      </c>
      <c r="AL14" s="107">
        <v>422800</v>
      </c>
      <c r="AM14" s="107">
        <v>422100</v>
      </c>
      <c r="AN14" s="108">
        <v>422900</v>
      </c>
      <c r="AO14" s="108">
        <v>406600</v>
      </c>
      <c r="AP14" s="108">
        <v>407500</v>
      </c>
    </row>
    <row r="15" spans="2:42" ht="15.75" thickTop="1" x14ac:dyDescent="0.25">
      <c r="B15" s="1" t="str">
        <f>IFERROR(INDEX('[1]ISIC to NAICS'!$B$2:$B$55,MATCH(CA!I15,'[1]ISIC to NAICS'!$C$2:$C$55,0)),"")</f>
        <v/>
      </c>
      <c r="C15" s="91">
        <v>10</v>
      </c>
      <c r="D15" s="91">
        <v>2021</v>
      </c>
      <c r="E15" s="99">
        <v>0</v>
      </c>
      <c r="F15" s="1" t="s">
        <v>352</v>
      </c>
      <c r="G15" s="91"/>
      <c r="H15" s="91">
        <v>1</v>
      </c>
      <c r="I15" s="91" t="s">
        <v>353</v>
      </c>
      <c r="J15" s="1" t="s">
        <v>354</v>
      </c>
      <c r="K15" s="100">
        <v>12539900</v>
      </c>
      <c r="L15" s="100">
        <v>12407200</v>
      </c>
      <c r="M15" s="100">
        <v>12208100</v>
      </c>
      <c r="N15" s="100">
        <v>12095600</v>
      </c>
      <c r="O15" s="100">
        <v>12212500</v>
      </c>
      <c r="P15" s="100">
        <v>12477700</v>
      </c>
      <c r="Q15" s="100">
        <v>12805600</v>
      </c>
      <c r="R15" s="100">
        <v>13202300</v>
      </c>
      <c r="S15" s="100">
        <v>13688500</v>
      </c>
      <c r="T15" s="100">
        <v>14094300</v>
      </c>
      <c r="U15" s="100">
        <v>14586900</v>
      </c>
      <c r="V15" s="100">
        <v>14720000</v>
      </c>
      <c r="W15" s="100">
        <v>14600600</v>
      </c>
      <c r="X15" s="100">
        <v>14575500</v>
      </c>
      <c r="Y15" s="100">
        <v>14748600</v>
      </c>
      <c r="Z15" s="100">
        <v>15045500</v>
      </c>
      <c r="AA15" s="100">
        <v>15326200</v>
      </c>
      <c r="AB15" s="100">
        <v>15461500</v>
      </c>
      <c r="AC15" s="100">
        <v>15299700</v>
      </c>
      <c r="AD15" s="100">
        <v>14438700</v>
      </c>
      <c r="AE15" s="100">
        <v>14283000</v>
      </c>
      <c r="AF15" s="100">
        <v>14434400</v>
      </c>
      <c r="AG15" s="100">
        <v>14761500</v>
      </c>
      <c r="AH15" s="100">
        <v>15150900</v>
      </c>
      <c r="AI15" s="100">
        <v>15575800</v>
      </c>
      <c r="AJ15" s="100">
        <v>16052000</v>
      </c>
      <c r="AK15" s="100">
        <v>16480300</v>
      </c>
      <c r="AL15" s="100">
        <v>16827000</v>
      </c>
      <c r="AM15" s="100">
        <v>17172400</v>
      </c>
      <c r="AN15" s="94">
        <v>17430900</v>
      </c>
      <c r="AO15" s="94">
        <v>16187900</v>
      </c>
      <c r="AP15" s="94">
        <v>16708100</v>
      </c>
    </row>
    <row r="16" spans="2:42" x14ac:dyDescent="0.25">
      <c r="B16" s="1" t="str">
        <f>IFERROR(INDEX('[1]ISIC to NAICS'!$B$2:$B$55,MATCH(CA!I16,'[1]ISIC to NAICS'!$C$2:$C$55,0)),"")</f>
        <v/>
      </c>
      <c r="C16" s="91">
        <v>11</v>
      </c>
      <c r="D16" s="91">
        <v>2021</v>
      </c>
      <c r="E16" s="99">
        <v>0</v>
      </c>
      <c r="F16" s="1" t="s">
        <v>355</v>
      </c>
      <c r="G16" s="91"/>
      <c r="H16" s="91">
        <v>1</v>
      </c>
      <c r="I16" s="91" t="s">
        <v>356</v>
      </c>
      <c r="J16" s="1" t="s">
        <v>357</v>
      </c>
      <c r="K16" s="100">
        <v>10465100</v>
      </c>
      <c r="L16" s="100">
        <v>10316600</v>
      </c>
      <c r="M16" s="100">
        <v>10112500</v>
      </c>
      <c r="N16" s="100">
        <v>10015000</v>
      </c>
      <c r="O16" s="100">
        <v>10119300</v>
      </c>
      <c r="P16" s="100">
        <v>10370700</v>
      </c>
      <c r="Q16" s="100">
        <v>10692300</v>
      </c>
      <c r="R16" s="100">
        <v>11061600</v>
      </c>
      <c r="S16" s="100">
        <v>11522400</v>
      </c>
      <c r="T16" s="100">
        <v>11855000</v>
      </c>
      <c r="U16" s="100">
        <v>12268800</v>
      </c>
      <c r="V16" s="100">
        <v>12338000</v>
      </c>
      <c r="W16" s="100">
        <v>12153500</v>
      </c>
      <c r="X16" s="100">
        <v>12149500</v>
      </c>
      <c r="Y16" s="100">
        <v>12350900</v>
      </c>
      <c r="Z16" s="100">
        <v>12625400</v>
      </c>
      <c r="AA16" s="100">
        <v>12874000</v>
      </c>
      <c r="AB16" s="100">
        <v>12966900</v>
      </c>
      <c r="AC16" s="100">
        <v>12780800</v>
      </c>
      <c r="AD16" s="100">
        <v>11959100</v>
      </c>
      <c r="AE16" s="100">
        <v>11834600</v>
      </c>
      <c r="AF16" s="100">
        <v>12029500</v>
      </c>
      <c r="AG16" s="100">
        <v>12385200</v>
      </c>
      <c r="AH16" s="100">
        <v>12776600</v>
      </c>
      <c r="AI16" s="100">
        <v>13161800</v>
      </c>
      <c r="AJ16" s="100">
        <v>13589000</v>
      </c>
      <c r="AK16" s="100">
        <v>13964600</v>
      </c>
      <c r="AL16" s="100">
        <v>14272700</v>
      </c>
      <c r="AM16" s="100">
        <v>14590800</v>
      </c>
      <c r="AN16" s="94">
        <v>14833500</v>
      </c>
      <c r="AO16" s="94">
        <v>13694600</v>
      </c>
      <c r="AP16" s="94">
        <v>14238900</v>
      </c>
    </row>
    <row r="17" spans="2:44" x14ac:dyDescent="0.25">
      <c r="B17" s="1" t="str">
        <f>IFERROR(INDEX('[1]ISIC to NAICS'!$B$2:$B$55,MATCH(CA!I17,'[1]ISIC to NAICS'!$C$2:$C$55,0)),"")</f>
        <v/>
      </c>
      <c r="C17" s="91">
        <v>12</v>
      </c>
      <c r="D17" s="91">
        <v>2021</v>
      </c>
      <c r="E17" s="99">
        <v>0</v>
      </c>
      <c r="F17" s="1" t="s">
        <v>337</v>
      </c>
      <c r="G17" s="91"/>
      <c r="H17" s="91">
        <v>1</v>
      </c>
      <c r="I17" s="91" t="s">
        <v>358</v>
      </c>
      <c r="J17" s="1" t="s">
        <v>359</v>
      </c>
      <c r="K17" s="100">
        <v>2648500</v>
      </c>
      <c r="L17" s="100">
        <v>2489500</v>
      </c>
      <c r="M17" s="100">
        <v>2319900</v>
      </c>
      <c r="N17" s="100">
        <v>2188100</v>
      </c>
      <c r="O17" s="100">
        <v>2190000</v>
      </c>
      <c r="P17" s="100">
        <v>2244800</v>
      </c>
      <c r="Q17" s="100">
        <v>2318400</v>
      </c>
      <c r="R17" s="100">
        <v>2406100</v>
      </c>
      <c r="S17" s="100">
        <v>2497800</v>
      </c>
      <c r="T17" s="100">
        <v>2539500</v>
      </c>
      <c r="U17" s="100">
        <v>2614500</v>
      </c>
      <c r="V17" s="100">
        <v>2586500</v>
      </c>
      <c r="W17" s="100">
        <v>2430800</v>
      </c>
      <c r="X17" s="100">
        <v>2362400</v>
      </c>
      <c r="Y17" s="100">
        <v>2394900</v>
      </c>
      <c r="Z17" s="100">
        <v>2432800</v>
      </c>
      <c r="AA17" s="100">
        <v>2448200</v>
      </c>
      <c r="AB17" s="100">
        <v>2383500</v>
      </c>
      <c r="AC17" s="100">
        <v>2243500</v>
      </c>
      <c r="AD17" s="100">
        <v>1933200</v>
      </c>
      <c r="AE17" s="100">
        <v>1832400</v>
      </c>
      <c r="AF17" s="100">
        <v>1842500</v>
      </c>
      <c r="AG17" s="100">
        <v>1878800</v>
      </c>
      <c r="AH17" s="100">
        <v>1928400</v>
      </c>
      <c r="AI17" s="100">
        <v>1983800</v>
      </c>
      <c r="AJ17" s="100">
        <v>2061500</v>
      </c>
      <c r="AK17" s="100">
        <v>2107700</v>
      </c>
      <c r="AL17" s="100">
        <v>2144600</v>
      </c>
      <c r="AM17" s="100">
        <v>2206600</v>
      </c>
      <c r="AN17" s="94">
        <v>2234400</v>
      </c>
      <c r="AO17" s="94">
        <v>2140800</v>
      </c>
      <c r="AP17" s="94">
        <v>2172500</v>
      </c>
    </row>
    <row r="18" spans="2:44" x14ac:dyDescent="0.25">
      <c r="B18" s="1" t="str">
        <f>IFERROR(INDEX('[1]ISIC to NAICS'!$B$2:$B$55,MATCH(CA!I18,'[1]ISIC to NAICS'!$C$2:$C$55,0)),"")</f>
        <v/>
      </c>
      <c r="C18" s="91">
        <v>13</v>
      </c>
      <c r="D18" s="91">
        <v>2021</v>
      </c>
      <c r="E18" s="99">
        <v>0</v>
      </c>
      <c r="F18" s="1" t="s">
        <v>360</v>
      </c>
      <c r="G18" s="91"/>
      <c r="H18" s="91">
        <v>1</v>
      </c>
      <c r="I18" s="91" t="s">
        <v>361</v>
      </c>
      <c r="J18" s="1" t="s">
        <v>362</v>
      </c>
      <c r="K18" s="100">
        <v>678500</v>
      </c>
      <c r="L18" s="100">
        <v>594100</v>
      </c>
      <c r="M18" s="100">
        <v>524300</v>
      </c>
      <c r="N18" s="100">
        <v>486400</v>
      </c>
      <c r="O18" s="100">
        <v>500500</v>
      </c>
      <c r="P18" s="100">
        <v>524200</v>
      </c>
      <c r="Q18" s="100">
        <v>540600</v>
      </c>
      <c r="R18" s="100">
        <v>579700</v>
      </c>
      <c r="S18" s="100">
        <v>640900</v>
      </c>
      <c r="T18" s="100">
        <v>709300</v>
      </c>
      <c r="U18" s="100">
        <v>758200</v>
      </c>
      <c r="V18" s="100">
        <v>804700</v>
      </c>
      <c r="W18" s="100">
        <v>796400</v>
      </c>
      <c r="X18" s="100">
        <v>817800</v>
      </c>
      <c r="Y18" s="100">
        <v>871600</v>
      </c>
      <c r="Z18" s="100">
        <v>927300</v>
      </c>
      <c r="AA18" s="100">
        <v>957100</v>
      </c>
      <c r="AB18" s="100">
        <v>917400</v>
      </c>
      <c r="AC18" s="100">
        <v>814500</v>
      </c>
      <c r="AD18" s="100">
        <v>647200</v>
      </c>
      <c r="AE18" s="100">
        <v>584600</v>
      </c>
      <c r="AF18" s="100">
        <v>588100</v>
      </c>
      <c r="AG18" s="100">
        <v>618500</v>
      </c>
      <c r="AH18" s="100">
        <v>666000</v>
      </c>
      <c r="AI18" s="100">
        <v>703700</v>
      </c>
      <c r="AJ18" s="100">
        <v>758500</v>
      </c>
      <c r="AK18" s="100">
        <v>798000</v>
      </c>
      <c r="AL18" s="100">
        <v>832400</v>
      </c>
      <c r="AM18" s="100">
        <v>883100</v>
      </c>
      <c r="AN18" s="94">
        <v>908100</v>
      </c>
      <c r="AO18" s="94">
        <v>876400</v>
      </c>
      <c r="AP18" s="94">
        <v>899300</v>
      </c>
      <c r="AR18" s="100"/>
    </row>
    <row r="19" spans="2:44" x14ac:dyDescent="0.25">
      <c r="B19" s="1" t="str">
        <f>IFERROR(INDEX('[1]ISIC to NAICS'!$B$2:$B$55,MATCH(CA!I19,'[1]ISIC to NAICS'!$C$2:$C$55,0)),"")</f>
        <v/>
      </c>
      <c r="C19" s="91">
        <v>14</v>
      </c>
      <c r="D19" s="91">
        <v>2021</v>
      </c>
      <c r="E19" s="99">
        <v>0</v>
      </c>
      <c r="F19" s="1" t="s">
        <v>363</v>
      </c>
      <c r="G19" s="91"/>
      <c r="H19" s="91">
        <v>1</v>
      </c>
      <c r="I19" s="91" t="s">
        <v>364</v>
      </c>
      <c r="J19" s="109" t="s">
        <v>365</v>
      </c>
      <c r="K19" s="100">
        <v>33300</v>
      </c>
      <c r="L19" s="100">
        <v>31500</v>
      </c>
      <c r="M19" s="100">
        <v>28700</v>
      </c>
      <c r="N19" s="100">
        <v>26800</v>
      </c>
      <c r="O19" s="100">
        <v>24400</v>
      </c>
      <c r="P19" s="100">
        <v>23600</v>
      </c>
      <c r="Q19" s="100">
        <v>23300</v>
      </c>
      <c r="R19" s="100">
        <v>23600</v>
      </c>
      <c r="S19" s="100">
        <v>25300</v>
      </c>
      <c r="T19" s="100">
        <v>24300</v>
      </c>
      <c r="U19" s="100">
        <v>24700</v>
      </c>
      <c r="V19" s="100">
        <v>24100</v>
      </c>
      <c r="W19" s="100">
        <v>21900</v>
      </c>
      <c r="X19" s="100">
        <v>20900</v>
      </c>
      <c r="Y19" s="100">
        <v>21100</v>
      </c>
      <c r="Z19" s="100">
        <v>21900</v>
      </c>
      <c r="AA19" s="100">
        <v>23300</v>
      </c>
      <c r="AB19" s="100">
        <v>24600</v>
      </c>
      <c r="AC19" s="100">
        <v>26600</v>
      </c>
      <c r="AD19" s="100">
        <v>24000</v>
      </c>
      <c r="AE19" s="100">
        <v>24600</v>
      </c>
      <c r="AF19" s="100">
        <v>26700</v>
      </c>
      <c r="AG19" s="100">
        <v>28300</v>
      </c>
      <c r="AH19" s="100">
        <v>28300</v>
      </c>
      <c r="AI19" s="100">
        <v>29300</v>
      </c>
      <c r="AJ19" s="100">
        <v>26400</v>
      </c>
      <c r="AK19" s="100">
        <v>22300</v>
      </c>
      <c r="AL19" s="100">
        <v>21900</v>
      </c>
      <c r="AM19" s="100">
        <v>22500</v>
      </c>
      <c r="AN19" s="94">
        <v>22600</v>
      </c>
      <c r="AO19" s="94">
        <v>20000</v>
      </c>
      <c r="AP19" s="94">
        <v>19000</v>
      </c>
    </row>
    <row r="20" spans="2:44" ht="15.75" thickBot="1" x14ac:dyDescent="0.3">
      <c r="B20" s="110" t="str">
        <f>IFERROR(INDEX('[1]ISIC to NAICS'!$B$2:$B$55,MATCH(CA!I20,'[1]ISIC to NAICS'!$C$2:$C$55,0)),"")</f>
        <v>ISIC 01T03</v>
      </c>
      <c r="C20" s="111">
        <v>15</v>
      </c>
      <c r="D20" s="111">
        <v>2021</v>
      </c>
      <c r="E20" s="112">
        <v>0</v>
      </c>
      <c r="F20" s="110" t="s">
        <v>337</v>
      </c>
      <c r="G20" s="111"/>
      <c r="H20" s="111">
        <v>1</v>
      </c>
      <c r="I20" s="111" t="s">
        <v>366</v>
      </c>
      <c r="J20" s="113" t="s">
        <v>367</v>
      </c>
      <c r="K20" s="114">
        <v>5200</v>
      </c>
      <c r="L20" s="114">
        <v>4500</v>
      </c>
      <c r="M20" s="114">
        <v>4400</v>
      </c>
      <c r="N20" s="114">
        <v>4300</v>
      </c>
      <c r="O20" s="114">
        <v>4100</v>
      </c>
      <c r="P20" s="114">
        <v>4200</v>
      </c>
      <c r="Q20" s="114">
        <v>4400</v>
      </c>
      <c r="R20" s="114">
        <v>4300</v>
      </c>
      <c r="S20" s="114">
        <v>3900</v>
      </c>
      <c r="T20" s="114">
        <v>3800</v>
      </c>
      <c r="U20" s="114">
        <v>3500</v>
      </c>
      <c r="V20" s="114">
        <v>3000</v>
      </c>
      <c r="W20" s="114">
        <v>2800</v>
      </c>
      <c r="X20" s="114">
        <v>2600</v>
      </c>
      <c r="Y20" s="114">
        <v>2400</v>
      </c>
      <c r="Z20" s="114">
        <v>2300</v>
      </c>
      <c r="AA20" s="114">
        <v>2200</v>
      </c>
      <c r="AB20" s="114">
        <v>2400</v>
      </c>
      <c r="AC20" s="114">
        <v>2300</v>
      </c>
      <c r="AD20" s="114">
        <v>1600</v>
      </c>
      <c r="AE20" s="114">
        <v>1800</v>
      </c>
      <c r="AF20" s="114">
        <v>1900</v>
      </c>
      <c r="AG20" s="114">
        <v>1800</v>
      </c>
      <c r="AH20" s="114">
        <v>2000</v>
      </c>
      <c r="AI20" s="114">
        <v>2000</v>
      </c>
      <c r="AJ20" s="114">
        <v>2000</v>
      </c>
      <c r="AK20" s="114">
        <v>1800</v>
      </c>
      <c r="AL20" s="114">
        <v>2000</v>
      </c>
      <c r="AM20" s="114">
        <v>2100</v>
      </c>
      <c r="AN20" s="115">
        <v>2000</v>
      </c>
      <c r="AO20" s="115">
        <v>2000</v>
      </c>
      <c r="AP20" s="115">
        <v>2100</v>
      </c>
    </row>
    <row r="21" spans="2:44" ht="15.75" thickTop="1" x14ac:dyDescent="0.25">
      <c r="B21" s="1" t="str">
        <f>IFERROR(INDEX('[1]ISIC to NAICS'!$B$2:$B$55,MATCH(CA!I21,'[1]ISIC to NAICS'!$C$2:$C$55,0)),"")</f>
        <v/>
      </c>
      <c r="C21" s="91">
        <v>16</v>
      </c>
      <c r="D21" s="91">
        <v>2021</v>
      </c>
      <c r="E21" s="99">
        <v>0</v>
      </c>
      <c r="F21" s="1" t="s">
        <v>337</v>
      </c>
      <c r="G21" s="91"/>
      <c r="H21" s="91">
        <v>1</v>
      </c>
      <c r="I21" s="91" t="s">
        <v>368</v>
      </c>
      <c r="J21" s="1" t="s">
        <v>369</v>
      </c>
      <c r="K21" s="100">
        <v>28100</v>
      </c>
      <c r="L21" s="100">
        <v>27000</v>
      </c>
      <c r="M21" s="100">
        <v>24300</v>
      </c>
      <c r="N21" s="100">
        <v>22600</v>
      </c>
      <c r="O21" s="100">
        <v>20300</v>
      </c>
      <c r="P21" s="100">
        <v>19300</v>
      </c>
      <c r="Q21" s="100">
        <v>19000</v>
      </c>
      <c r="R21" s="100">
        <v>19400</v>
      </c>
      <c r="S21" s="100">
        <v>21400</v>
      </c>
      <c r="T21" s="100">
        <v>20500</v>
      </c>
      <c r="U21" s="100">
        <v>21200</v>
      </c>
      <c r="V21" s="100">
        <v>21100</v>
      </c>
      <c r="W21" s="100">
        <v>19100</v>
      </c>
      <c r="X21" s="100">
        <v>18300</v>
      </c>
      <c r="Y21" s="100">
        <v>18700</v>
      </c>
      <c r="Z21" s="100">
        <v>19600</v>
      </c>
      <c r="AA21" s="100">
        <v>21100</v>
      </c>
      <c r="AB21" s="100">
        <v>22200</v>
      </c>
      <c r="AC21" s="100">
        <v>24200</v>
      </c>
      <c r="AD21" s="100">
        <v>22400</v>
      </c>
      <c r="AE21" s="100">
        <v>22800</v>
      </c>
      <c r="AF21" s="100">
        <v>24900</v>
      </c>
      <c r="AG21" s="100">
        <v>26500</v>
      </c>
      <c r="AH21" s="100">
        <v>26400</v>
      </c>
      <c r="AI21" s="100">
        <v>27300</v>
      </c>
      <c r="AJ21" s="100">
        <v>24500</v>
      </c>
      <c r="AK21" s="100">
        <v>20500</v>
      </c>
      <c r="AL21" s="100">
        <v>20000</v>
      </c>
      <c r="AM21" s="100">
        <v>20400</v>
      </c>
      <c r="AN21" s="94">
        <v>20600</v>
      </c>
      <c r="AO21" s="94">
        <v>18000</v>
      </c>
      <c r="AP21" s="94">
        <v>16900</v>
      </c>
    </row>
    <row r="22" spans="2:44" ht="15.75" thickBot="1" x14ac:dyDescent="0.3">
      <c r="B22" s="110" t="str">
        <f>IFERROR(INDEX('[1]ISIC to NAICS'!$B$2:$B$55,MATCH(CA!I22,'[1]ISIC to NAICS'!$C$2:$C$55,0)),"")</f>
        <v>ISIC 06</v>
      </c>
      <c r="C22" s="111">
        <v>17</v>
      </c>
      <c r="D22" s="111">
        <v>2021</v>
      </c>
      <c r="E22" s="112">
        <v>0</v>
      </c>
      <c r="F22" s="110" t="s">
        <v>337</v>
      </c>
      <c r="G22" s="111"/>
      <c r="H22" s="111">
        <v>1</v>
      </c>
      <c r="I22" s="111" t="s">
        <v>370</v>
      </c>
      <c r="J22" s="113" t="s">
        <v>371</v>
      </c>
      <c r="K22" s="114">
        <v>5800</v>
      </c>
      <c r="L22" s="114">
        <v>4300</v>
      </c>
      <c r="M22" s="114">
        <v>4300</v>
      </c>
      <c r="N22" s="114">
        <v>3900</v>
      </c>
      <c r="O22" s="114">
        <v>3600</v>
      </c>
      <c r="P22" s="114">
        <v>2800</v>
      </c>
      <c r="Q22" s="114">
        <v>2000</v>
      </c>
      <c r="R22" s="114">
        <v>1600</v>
      </c>
      <c r="S22" s="114">
        <v>4200</v>
      </c>
      <c r="T22" s="114">
        <v>4700</v>
      </c>
      <c r="U22" s="114">
        <v>4800</v>
      </c>
      <c r="V22" s="114">
        <v>4600</v>
      </c>
      <c r="W22" s="114">
        <v>4300</v>
      </c>
      <c r="X22" s="114">
        <v>4100</v>
      </c>
      <c r="Y22" s="114">
        <v>4000</v>
      </c>
      <c r="Z22" s="114">
        <v>4000</v>
      </c>
      <c r="AA22" s="114">
        <v>3900</v>
      </c>
      <c r="AB22" s="114">
        <v>3900</v>
      </c>
      <c r="AC22" s="114">
        <v>5200</v>
      </c>
      <c r="AD22" s="114">
        <v>5500</v>
      </c>
      <c r="AE22" s="114">
        <v>5600</v>
      </c>
      <c r="AF22" s="114">
        <v>6000</v>
      </c>
      <c r="AG22" s="114">
        <v>6500</v>
      </c>
      <c r="AH22" s="114">
        <v>6300</v>
      </c>
      <c r="AI22" s="114">
        <v>6400</v>
      </c>
      <c r="AJ22" s="114">
        <v>6600</v>
      </c>
      <c r="AK22" s="114">
        <v>6000</v>
      </c>
      <c r="AL22" s="114">
        <v>5200</v>
      </c>
      <c r="AM22" s="114">
        <v>4800</v>
      </c>
      <c r="AN22" s="115">
        <v>4600</v>
      </c>
      <c r="AO22" s="115">
        <v>4300</v>
      </c>
      <c r="AP22" s="115">
        <v>3800</v>
      </c>
    </row>
    <row r="23" spans="2:44" ht="16.5" thickTop="1" thickBot="1" x14ac:dyDescent="0.3">
      <c r="B23" s="116" t="str">
        <f>IFERROR(INDEX('[1]ISIC to NAICS'!$B$2:$B$55,MATCH(CA!I23,'[1]ISIC to NAICS'!$C$2:$C$55,0)),"")</f>
        <v>ISIC 07T08</v>
      </c>
      <c r="C23" s="117">
        <v>18</v>
      </c>
      <c r="D23" s="117">
        <v>2021</v>
      </c>
      <c r="E23" s="118">
        <v>0</v>
      </c>
      <c r="F23" s="116" t="s">
        <v>337</v>
      </c>
      <c r="G23" s="117"/>
      <c r="H23" s="117">
        <v>1</v>
      </c>
      <c r="I23" s="117" t="s">
        <v>372</v>
      </c>
      <c r="J23" s="119" t="s">
        <v>373</v>
      </c>
      <c r="K23" s="120">
        <v>9300</v>
      </c>
      <c r="L23" s="120">
        <v>8800</v>
      </c>
      <c r="M23" s="120">
        <v>8400</v>
      </c>
      <c r="N23" s="120">
        <v>7800</v>
      </c>
      <c r="O23" s="120">
        <v>7300</v>
      </c>
      <c r="P23" s="120">
        <v>7100</v>
      </c>
      <c r="Q23" s="120">
        <v>7800</v>
      </c>
      <c r="R23" s="120">
        <v>7700</v>
      </c>
      <c r="S23" s="120">
        <v>7300</v>
      </c>
      <c r="T23" s="120">
        <v>7500</v>
      </c>
      <c r="U23" s="120">
        <v>7300</v>
      </c>
      <c r="V23" s="120">
        <v>7000</v>
      </c>
      <c r="W23" s="120">
        <v>6400</v>
      </c>
      <c r="X23" s="120">
        <v>6300</v>
      </c>
      <c r="Y23" s="120">
        <v>6300</v>
      </c>
      <c r="Z23" s="120">
        <v>6500</v>
      </c>
      <c r="AA23" s="120">
        <v>6600</v>
      </c>
      <c r="AB23" s="120">
        <v>6500</v>
      </c>
      <c r="AC23" s="120">
        <v>6100</v>
      </c>
      <c r="AD23" s="120">
        <v>5400</v>
      </c>
      <c r="AE23" s="120">
        <v>5200</v>
      </c>
      <c r="AF23" s="120">
        <v>5300</v>
      </c>
      <c r="AG23" s="120">
        <v>5300</v>
      </c>
      <c r="AH23" s="120">
        <v>5400</v>
      </c>
      <c r="AI23" s="120">
        <v>5500</v>
      </c>
      <c r="AJ23" s="120">
        <v>5400</v>
      </c>
      <c r="AK23" s="120">
        <v>5100</v>
      </c>
      <c r="AL23" s="120">
        <v>5500</v>
      </c>
      <c r="AM23" s="120">
        <v>5900</v>
      </c>
      <c r="AN23" s="121">
        <v>6000</v>
      </c>
      <c r="AO23" s="121">
        <v>6000</v>
      </c>
      <c r="AP23" s="121">
        <v>6100</v>
      </c>
    </row>
    <row r="24" spans="2:44" ht="16.5" thickTop="1" thickBot="1" x14ac:dyDescent="0.3">
      <c r="B24" s="116" t="str">
        <f>IFERROR(INDEX('[1]ISIC to NAICS'!$B$2:$B$55,MATCH(CA!I24,'[1]ISIC to NAICS'!$C$2:$C$55,0)),"")</f>
        <v>ISIC 09</v>
      </c>
      <c r="C24" s="117">
        <v>19</v>
      </c>
      <c r="D24" s="117">
        <v>2021</v>
      </c>
      <c r="E24" s="118">
        <v>0</v>
      </c>
      <c r="F24" s="116" t="s">
        <v>337</v>
      </c>
      <c r="G24" s="117"/>
      <c r="H24" s="117">
        <v>1</v>
      </c>
      <c r="I24" s="117" t="s">
        <v>374</v>
      </c>
      <c r="J24" s="119" t="s">
        <v>375</v>
      </c>
      <c r="K24" s="120">
        <v>13000</v>
      </c>
      <c r="L24" s="120">
        <v>13800</v>
      </c>
      <c r="M24" s="120">
        <v>11600</v>
      </c>
      <c r="N24" s="120">
        <v>10800</v>
      </c>
      <c r="O24" s="120">
        <v>9400</v>
      </c>
      <c r="P24" s="120">
        <v>9400</v>
      </c>
      <c r="Q24" s="120">
        <v>9300</v>
      </c>
      <c r="R24" s="120">
        <v>10100</v>
      </c>
      <c r="S24" s="120">
        <v>9900</v>
      </c>
      <c r="T24" s="120">
        <v>8300</v>
      </c>
      <c r="U24" s="120">
        <v>9200</v>
      </c>
      <c r="V24" s="120">
        <v>9500</v>
      </c>
      <c r="W24" s="120">
        <v>8300</v>
      </c>
      <c r="X24" s="120">
        <v>8000</v>
      </c>
      <c r="Y24" s="120">
        <v>8300</v>
      </c>
      <c r="Z24" s="120">
        <v>9100</v>
      </c>
      <c r="AA24" s="120">
        <v>10600</v>
      </c>
      <c r="AB24" s="120">
        <v>11900</v>
      </c>
      <c r="AC24" s="120">
        <v>13000</v>
      </c>
      <c r="AD24" s="120">
        <v>11400</v>
      </c>
      <c r="AE24" s="120">
        <v>12100</v>
      </c>
      <c r="AF24" s="120">
        <v>13600</v>
      </c>
      <c r="AG24" s="120">
        <v>14700</v>
      </c>
      <c r="AH24" s="120">
        <v>14700</v>
      </c>
      <c r="AI24" s="120">
        <v>15300</v>
      </c>
      <c r="AJ24" s="120">
        <v>12500</v>
      </c>
      <c r="AK24" s="120">
        <v>9400</v>
      </c>
      <c r="AL24" s="120">
        <v>9300</v>
      </c>
      <c r="AM24" s="120">
        <v>9800</v>
      </c>
      <c r="AN24" s="121">
        <v>10000</v>
      </c>
      <c r="AO24" s="121">
        <v>7800</v>
      </c>
      <c r="AP24" s="121">
        <v>7000</v>
      </c>
    </row>
    <row r="25" spans="2:44" ht="16.5" thickTop="1" thickBot="1" x14ac:dyDescent="0.3">
      <c r="B25" s="116" t="str">
        <f>IFERROR(INDEX('[1]ISIC to NAICS'!$B$2:$B$55,MATCH(CA!I25,'[1]ISIC to NAICS'!$C$2:$C$55,0)),"")</f>
        <v>ISIC 41T43</v>
      </c>
      <c r="C25" s="117">
        <v>20</v>
      </c>
      <c r="D25" s="117">
        <v>2021</v>
      </c>
      <c r="E25" s="118">
        <v>0</v>
      </c>
      <c r="F25" s="116" t="s">
        <v>337</v>
      </c>
      <c r="G25" s="117"/>
      <c r="H25" s="117">
        <v>1</v>
      </c>
      <c r="I25" s="117" t="s">
        <v>376</v>
      </c>
      <c r="J25" s="119" t="s">
        <v>377</v>
      </c>
      <c r="K25" s="120">
        <v>645200</v>
      </c>
      <c r="L25" s="120">
        <v>562600</v>
      </c>
      <c r="M25" s="120">
        <v>495700</v>
      </c>
      <c r="N25" s="120">
        <v>459500</v>
      </c>
      <c r="O25" s="120">
        <v>476100</v>
      </c>
      <c r="P25" s="120">
        <v>500600</v>
      </c>
      <c r="Q25" s="120">
        <v>517300</v>
      </c>
      <c r="R25" s="120">
        <v>556100</v>
      </c>
      <c r="S25" s="120">
        <v>615600</v>
      </c>
      <c r="T25" s="120">
        <v>685000</v>
      </c>
      <c r="U25" s="120">
        <v>733500</v>
      </c>
      <c r="V25" s="120">
        <v>780500</v>
      </c>
      <c r="W25" s="120">
        <v>774500</v>
      </c>
      <c r="X25" s="120">
        <v>796900</v>
      </c>
      <c r="Y25" s="120">
        <v>850500</v>
      </c>
      <c r="Z25" s="120">
        <v>905400</v>
      </c>
      <c r="AA25" s="120">
        <v>933800</v>
      </c>
      <c r="AB25" s="120">
        <v>892800</v>
      </c>
      <c r="AC25" s="120">
        <v>788000</v>
      </c>
      <c r="AD25" s="120">
        <v>623300</v>
      </c>
      <c r="AE25" s="120">
        <v>560000</v>
      </c>
      <c r="AF25" s="120">
        <v>561400</v>
      </c>
      <c r="AG25" s="120">
        <v>590200</v>
      </c>
      <c r="AH25" s="120">
        <v>637700</v>
      </c>
      <c r="AI25" s="120">
        <v>674500</v>
      </c>
      <c r="AJ25" s="120">
        <v>732100</v>
      </c>
      <c r="AK25" s="120">
        <v>775700</v>
      </c>
      <c r="AL25" s="120">
        <v>810500</v>
      </c>
      <c r="AM25" s="120">
        <v>860600</v>
      </c>
      <c r="AN25" s="121">
        <v>885600</v>
      </c>
      <c r="AO25" s="121">
        <v>856400</v>
      </c>
      <c r="AP25" s="121">
        <v>880300</v>
      </c>
    </row>
    <row r="26" spans="2:44" ht="15.75" thickTop="1" x14ac:dyDescent="0.25">
      <c r="B26" s="1" t="str">
        <f>IFERROR(INDEX('[1]ISIC to NAICS'!$B$2:$B$55,MATCH(CA!I26,'[1]ISIC to NAICS'!$C$2:$C$55,0)),"")</f>
        <v/>
      </c>
      <c r="C26" s="91">
        <v>21</v>
      </c>
      <c r="D26" s="91">
        <v>2021</v>
      </c>
      <c r="E26" s="99">
        <v>0</v>
      </c>
      <c r="F26" s="1" t="s">
        <v>337</v>
      </c>
      <c r="G26" s="91"/>
      <c r="H26" s="91">
        <v>1</v>
      </c>
      <c r="I26" s="91" t="s">
        <v>378</v>
      </c>
      <c r="J26" s="109" t="s">
        <v>379</v>
      </c>
      <c r="K26" s="100">
        <v>167900</v>
      </c>
      <c r="L26" s="100">
        <v>138400</v>
      </c>
      <c r="M26" s="100">
        <v>118400</v>
      </c>
      <c r="N26" s="100">
        <v>107700</v>
      </c>
      <c r="O26" s="100">
        <v>113300</v>
      </c>
      <c r="P26" s="100">
        <v>119200</v>
      </c>
      <c r="Q26" s="100">
        <v>120400</v>
      </c>
      <c r="R26" s="100">
        <v>126500</v>
      </c>
      <c r="S26" s="100">
        <v>141700</v>
      </c>
      <c r="T26" s="100">
        <v>157000</v>
      </c>
      <c r="U26" s="100">
        <v>167300</v>
      </c>
      <c r="V26" s="100">
        <v>176900</v>
      </c>
      <c r="W26" s="100">
        <v>176200</v>
      </c>
      <c r="X26" s="100">
        <v>182500</v>
      </c>
      <c r="Y26" s="100">
        <v>195700</v>
      </c>
      <c r="Z26" s="100">
        <v>212200</v>
      </c>
      <c r="AA26" s="100">
        <v>221800</v>
      </c>
      <c r="AB26" s="100">
        <v>212900</v>
      </c>
      <c r="AC26" s="100">
        <v>186700</v>
      </c>
      <c r="AD26" s="100">
        <v>145700</v>
      </c>
      <c r="AE26" s="100">
        <v>131400</v>
      </c>
      <c r="AF26" s="100">
        <v>131800</v>
      </c>
      <c r="AG26" s="100">
        <v>137100</v>
      </c>
      <c r="AH26" s="100">
        <v>146000</v>
      </c>
      <c r="AI26" s="100">
        <v>155200</v>
      </c>
      <c r="AJ26" s="100">
        <v>165200</v>
      </c>
      <c r="AK26" s="100">
        <v>174700</v>
      </c>
      <c r="AL26" s="100">
        <v>183600</v>
      </c>
      <c r="AM26" s="100">
        <v>196500</v>
      </c>
      <c r="AN26" s="94">
        <v>204200</v>
      </c>
      <c r="AO26" s="94">
        <v>198000</v>
      </c>
      <c r="AP26" s="94">
        <v>201500</v>
      </c>
    </row>
    <row r="27" spans="2:44" x14ac:dyDescent="0.25">
      <c r="B27" s="1" t="str">
        <f>IFERROR(INDEX('[1]ISIC to NAICS'!$B$2:$B$55,MATCH(CA!I27,'[1]ISIC to NAICS'!$C$2:$C$55,0)),"")</f>
        <v/>
      </c>
      <c r="C27" s="91">
        <v>22</v>
      </c>
      <c r="D27" s="91">
        <v>2021</v>
      </c>
      <c r="E27" s="99">
        <v>0</v>
      </c>
      <c r="F27" s="1" t="s">
        <v>337</v>
      </c>
      <c r="G27" s="91"/>
      <c r="H27" s="91">
        <v>1</v>
      </c>
      <c r="I27" s="91" t="s">
        <v>380</v>
      </c>
      <c r="J27" s="109" t="s">
        <v>381</v>
      </c>
      <c r="K27" s="100">
        <v>104700</v>
      </c>
      <c r="L27" s="100">
        <v>83300</v>
      </c>
      <c r="M27" s="100">
        <v>70200</v>
      </c>
      <c r="N27" s="100">
        <v>62500</v>
      </c>
      <c r="O27" s="100">
        <v>64900</v>
      </c>
      <c r="P27" s="100">
        <v>67800</v>
      </c>
      <c r="Q27" s="100">
        <v>68700</v>
      </c>
      <c r="R27" s="100">
        <v>71200</v>
      </c>
      <c r="S27" s="100">
        <v>82000</v>
      </c>
      <c r="T27" s="100">
        <v>93200</v>
      </c>
      <c r="U27" s="100">
        <v>100000</v>
      </c>
      <c r="V27" s="100">
        <v>108600</v>
      </c>
      <c r="W27" s="100">
        <v>111100</v>
      </c>
      <c r="X27" s="100">
        <v>118900</v>
      </c>
      <c r="Y27" s="100">
        <v>130300</v>
      </c>
      <c r="Z27" s="100">
        <v>144700</v>
      </c>
      <c r="AA27" s="100">
        <v>150900</v>
      </c>
      <c r="AB27" s="100">
        <v>140000</v>
      </c>
      <c r="AC27" s="100">
        <v>115600</v>
      </c>
      <c r="AD27" s="100">
        <v>87300</v>
      </c>
      <c r="AE27" s="100">
        <v>77900</v>
      </c>
      <c r="AF27" s="100">
        <v>77500</v>
      </c>
      <c r="AG27" s="100">
        <v>80100</v>
      </c>
      <c r="AH27" s="100">
        <v>87500</v>
      </c>
      <c r="AI27" s="100">
        <v>94200</v>
      </c>
      <c r="AJ27" s="100">
        <v>98700</v>
      </c>
      <c r="AK27" s="100">
        <v>102700</v>
      </c>
      <c r="AL27" s="100">
        <v>106600</v>
      </c>
      <c r="AM27" s="100">
        <v>114700</v>
      </c>
      <c r="AN27" s="94">
        <v>120300</v>
      </c>
      <c r="AO27" s="94">
        <v>118300</v>
      </c>
      <c r="AP27" s="94">
        <v>122800</v>
      </c>
    </row>
    <row r="28" spans="2:44" x14ac:dyDescent="0.25">
      <c r="B28" s="1" t="str">
        <f>IFERROR(INDEX('[1]ISIC to NAICS'!$B$2:$B$55,MATCH(CA!I28,'[1]ISIC to NAICS'!$C$2:$C$55,0)),"")</f>
        <v/>
      </c>
      <c r="C28" s="91">
        <v>23</v>
      </c>
      <c r="D28" s="91">
        <v>2021</v>
      </c>
      <c r="E28" s="99">
        <v>0</v>
      </c>
      <c r="F28" s="1" t="s">
        <v>337</v>
      </c>
      <c r="G28" s="91"/>
      <c r="H28" s="91">
        <v>1</v>
      </c>
      <c r="I28" s="91" t="s">
        <v>382</v>
      </c>
      <c r="J28" s="109" t="s">
        <v>383</v>
      </c>
      <c r="K28" s="100">
        <v>63300</v>
      </c>
      <c r="L28" s="100">
        <v>55100</v>
      </c>
      <c r="M28" s="100">
        <v>48300</v>
      </c>
      <c r="N28" s="100">
        <v>45300</v>
      </c>
      <c r="O28" s="100">
        <v>48400</v>
      </c>
      <c r="P28" s="100">
        <v>51400</v>
      </c>
      <c r="Q28" s="100">
        <v>51700</v>
      </c>
      <c r="R28" s="100">
        <v>55300</v>
      </c>
      <c r="S28" s="100">
        <v>59700</v>
      </c>
      <c r="T28" s="100">
        <v>63800</v>
      </c>
      <c r="U28" s="100">
        <v>67300</v>
      </c>
      <c r="V28" s="100">
        <v>68300</v>
      </c>
      <c r="W28" s="100">
        <v>65100</v>
      </c>
      <c r="X28" s="100">
        <v>63600</v>
      </c>
      <c r="Y28" s="100">
        <v>65400</v>
      </c>
      <c r="Z28" s="100">
        <v>67500</v>
      </c>
      <c r="AA28" s="100">
        <v>71000</v>
      </c>
      <c r="AB28" s="100">
        <v>72800</v>
      </c>
      <c r="AC28" s="100">
        <v>71100</v>
      </c>
      <c r="AD28" s="100">
        <v>58500</v>
      </c>
      <c r="AE28" s="100">
        <v>53400</v>
      </c>
      <c r="AF28" s="100">
        <v>54200</v>
      </c>
      <c r="AG28" s="100">
        <v>57000</v>
      </c>
      <c r="AH28" s="100">
        <v>58500</v>
      </c>
      <c r="AI28" s="100">
        <v>61000</v>
      </c>
      <c r="AJ28" s="100">
        <v>66600</v>
      </c>
      <c r="AK28" s="100">
        <v>72000</v>
      </c>
      <c r="AL28" s="100">
        <v>77100</v>
      </c>
      <c r="AM28" s="100">
        <v>81800</v>
      </c>
      <c r="AN28" s="94">
        <v>83900</v>
      </c>
      <c r="AO28" s="94">
        <v>79700</v>
      </c>
      <c r="AP28" s="94">
        <v>78800</v>
      </c>
    </row>
    <row r="29" spans="2:44" x14ac:dyDescent="0.25">
      <c r="B29" s="1" t="str">
        <f>IFERROR(INDEX('[1]ISIC to NAICS'!$B$2:$B$55,MATCH(CA!I29,'[1]ISIC to NAICS'!$C$2:$C$55,0)),"")</f>
        <v/>
      </c>
      <c r="C29" s="91">
        <v>24</v>
      </c>
      <c r="D29" s="91">
        <v>2021</v>
      </c>
      <c r="E29" s="99">
        <v>0</v>
      </c>
      <c r="F29" s="1" t="s">
        <v>337</v>
      </c>
      <c r="G29" s="91"/>
      <c r="H29" s="91">
        <v>1</v>
      </c>
      <c r="I29" s="91" t="s">
        <v>384</v>
      </c>
      <c r="J29" s="109" t="s">
        <v>385</v>
      </c>
      <c r="K29" s="100">
        <v>95300</v>
      </c>
      <c r="L29" s="100">
        <v>83300</v>
      </c>
      <c r="M29" s="100">
        <v>75300</v>
      </c>
      <c r="N29" s="100">
        <v>71900</v>
      </c>
      <c r="O29" s="100">
        <v>69400</v>
      </c>
      <c r="P29" s="100">
        <v>71900</v>
      </c>
      <c r="Q29" s="100">
        <v>70500</v>
      </c>
      <c r="R29" s="100">
        <v>71900</v>
      </c>
      <c r="S29" s="100">
        <v>75400</v>
      </c>
      <c r="T29" s="100">
        <v>80800</v>
      </c>
      <c r="U29" s="100">
        <v>84900</v>
      </c>
      <c r="V29" s="100">
        <v>88600</v>
      </c>
      <c r="W29" s="100">
        <v>88800</v>
      </c>
      <c r="X29" s="100">
        <v>84400</v>
      </c>
      <c r="Y29" s="100">
        <v>85100</v>
      </c>
      <c r="Z29" s="100">
        <v>89600</v>
      </c>
      <c r="AA29" s="100">
        <v>92400</v>
      </c>
      <c r="AB29" s="100">
        <v>91000</v>
      </c>
      <c r="AC29" s="100">
        <v>83700</v>
      </c>
      <c r="AD29" s="100">
        <v>70000</v>
      </c>
      <c r="AE29" s="100">
        <v>65300</v>
      </c>
      <c r="AF29" s="100">
        <v>68400</v>
      </c>
      <c r="AG29" s="100">
        <v>75800</v>
      </c>
      <c r="AH29" s="100">
        <v>77400</v>
      </c>
      <c r="AI29" s="100">
        <v>77600</v>
      </c>
      <c r="AJ29" s="100">
        <v>80500</v>
      </c>
      <c r="AK29" s="100">
        <v>82100</v>
      </c>
      <c r="AL29" s="100">
        <v>85100</v>
      </c>
      <c r="AM29" s="100">
        <v>90000</v>
      </c>
      <c r="AN29" s="94">
        <v>92300</v>
      </c>
      <c r="AO29" s="94">
        <v>91600</v>
      </c>
      <c r="AP29" s="94">
        <v>94500</v>
      </c>
    </row>
    <row r="30" spans="2:44" x14ac:dyDescent="0.25">
      <c r="B30" s="1" t="str">
        <f>IFERROR(INDEX('[1]ISIC to NAICS'!$B$2:$B$55,MATCH(CA!I30,'[1]ISIC to NAICS'!$C$2:$C$55,0)),"")</f>
        <v/>
      </c>
      <c r="C30" s="91">
        <v>25</v>
      </c>
      <c r="D30" s="91">
        <v>2021</v>
      </c>
      <c r="E30" s="99">
        <v>0</v>
      </c>
      <c r="F30" s="1" t="s">
        <v>337</v>
      </c>
      <c r="G30" s="91"/>
      <c r="H30" s="91">
        <v>1</v>
      </c>
      <c r="I30" s="91" t="s">
        <v>386</v>
      </c>
      <c r="J30" s="109" t="s">
        <v>387</v>
      </c>
      <c r="K30" s="100">
        <v>31500</v>
      </c>
      <c r="L30" s="100">
        <v>28300</v>
      </c>
      <c r="M30" s="100">
        <v>25000</v>
      </c>
      <c r="N30" s="100">
        <v>24100</v>
      </c>
      <c r="O30" s="100">
        <v>24100</v>
      </c>
      <c r="P30" s="100">
        <v>25600</v>
      </c>
      <c r="Q30" s="100">
        <v>25300</v>
      </c>
      <c r="R30" s="100">
        <v>25600</v>
      </c>
      <c r="S30" s="100">
        <v>27600</v>
      </c>
      <c r="T30" s="100">
        <v>29400</v>
      </c>
      <c r="U30" s="100">
        <v>31800</v>
      </c>
      <c r="V30" s="100">
        <v>32900</v>
      </c>
      <c r="W30" s="100">
        <v>33100</v>
      </c>
      <c r="X30" s="100">
        <v>31300</v>
      </c>
      <c r="Y30" s="100">
        <v>32400</v>
      </c>
      <c r="Z30" s="100">
        <v>35300</v>
      </c>
      <c r="AA30" s="100">
        <v>37600</v>
      </c>
      <c r="AB30" s="100">
        <v>39800</v>
      </c>
      <c r="AC30" s="100">
        <v>38600</v>
      </c>
      <c r="AD30" s="100">
        <v>32400</v>
      </c>
      <c r="AE30" s="100">
        <v>30800</v>
      </c>
      <c r="AF30" s="100">
        <v>33500</v>
      </c>
      <c r="AG30" s="100">
        <v>38000</v>
      </c>
      <c r="AH30" s="100">
        <v>39200</v>
      </c>
      <c r="AI30" s="100">
        <v>40400</v>
      </c>
      <c r="AJ30" s="100">
        <v>42300</v>
      </c>
      <c r="AK30" s="100">
        <v>43400</v>
      </c>
      <c r="AL30" s="100">
        <v>45000</v>
      </c>
      <c r="AM30" s="100">
        <v>47700</v>
      </c>
      <c r="AN30" s="94">
        <v>48500</v>
      </c>
      <c r="AO30" s="94">
        <v>47300</v>
      </c>
      <c r="AP30" s="94">
        <v>49200</v>
      </c>
    </row>
    <row r="31" spans="2:44" x14ac:dyDescent="0.25">
      <c r="B31" s="1" t="str">
        <f>IFERROR(INDEX('[1]ISIC to NAICS'!$B$2:$B$55,MATCH(CA!I31,'[1]ISIC to NAICS'!$C$2:$C$55,0)),"")</f>
        <v/>
      </c>
      <c r="C31" s="91">
        <v>26</v>
      </c>
      <c r="D31" s="91">
        <v>2021</v>
      </c>
      <c r="E31" s="99">
        <v>0</v>
      </c>
      <c r="F31" s="1" t="s">
        <v>337</v>
      </c>
      <c r="G31" s="91"/>
      <c r="H31" s="91">
        <v>1</v>
      </c>
      <c r="I31" s="91" t="s">
        <v>388</v>
      </c>
      <c r="J31" s="109" t="s">
        <v>389</v>
      </c>
      <c r="K31" s="100">
        <v>20700</v>
      </c>
      <c r="L31" s="100">
        <v>15800</v>
      </c>
      <c r="M31" s="100">
        <v>12700</v>
      </c>
      <c r="N31" s="100">
        <v>10700</v>
      </c>
      <c r="O31" s="100">
        <v>9900</v>
      </c>
      <c r="P31" s="100">
        <v>10200</v>
      </c>
      <c r="Q31" s="100">
        <v>10500</v>
      </c>
      <c r="R31" s="100">
        <v>10900</v>
      </c>
      <c r="S31" s="100">
        <v>11900</v>
      </c>
      <c r="T31" s="100">
        <v>13400</v>
      </c>
      <c r="U31" s="100">
        <v>14100</v>
      </c>
      <c r="V31" s="100">
        <v>15000</v>
      </c>
      <c r="W31" s="100">
        <v>14800</v>
      </c>
      <c r="X31" s="100">
        <v>15100</v>
      </c>
      <c r="Y31" s="100">
        <v>15000</v>
      </c>
      <c r="Z31" s="100">
        <v>16400</v>
      </c>
      <c r="AA31" s="100">
        <v>17600</v>
      </c>
      <c r="AB31" s="100">
        <v>15100</v>
      </c>
      <c r="AC31" s="100">
        <v>11700</v>
      </c>
      <c r="AD31" s="100">
        <v>8700</v>
      </c>
      <c r="AE31" s="100">
        <v>8000</v>
      </c>
      <c r="AF31" s="100">
        <v>8000</v>
      </c>
      <c r="AG31" s="100">
        <v>7700</v>
      </c>
      <c r="AH31" s="100">
        <v>7700</v>
      </c>
      <c r="AI31" s="100">
        <v>7800</v>
      </c>
      <c r="AJ31" s="100">
        <v>7700</v>
      </c>
      <c r="AK31" s="100">
        <v>7700</v>
      </c>
      <c r="AL31" s="100">
        <v>7400</v>
      </c>
      <c r="AM31" s="100">
        <v>7000</v>
      </c>
      <c r="AN31" s="94">
        <v>6900</v>
      </c>
      <c r="AO31" s="94">
        <v>6300</v>
      </c>
      <c r="AP31" s="94">
        <v>5600</v>
      </c>
    </row>
    <row r="32" spans="2:44" x14ac:dyDescent="0.25">
      <c r="B32" s="1" t="str">
        <f>IFERROR(INDEX('[1]ISIC to NAICS'!$B$2:$B$55,MATCH(CA!I32,'[1]ISIC to NAICS'!$C$2:$C$55,0)),"")</f>
        <v/>
      </c>
      <c r="C32" s="91">
        <v>27</v>
      </c>
      <c r="D32" s="91">
        <v>2021</v>
      </c>
      <c r="E32" s="99">
        <v>0</v>
      </c>
      <c r="F32" s="1" t="s">
        <v>337</v>
      </c>
      <c r="G32" s="91"/>
      <c r="H32" s="91">
        <v>1</v>
      </c>
      <c r="I32" s="91" t="s">
        <v>390</v>
      </c>
      <c r="J32" s="109" t="s">
        <v>391</v>
      </c>
      <c r="K32" s="100">
        <v>26400</v>
      </c>
      <c r="L32" s="100">
        <v>23100</v>
      </c>
      <c r="M32" s="100">
        <v>22400</v>
      </c>
      <c r="N32" s="100">
        <v>23300</v>
      </c>
      <c r="O32" s="100">
        <v>22400</v>
      </c>
      <c r="P32" s="100">
        <v>22900</v>
      </c>
      <c r="Q32" s="100">
        <v>24200</v>
      </c>
      <c r="R32" s="100">
        <v>25200</v>
      </c>
      <c r="S32" s="100">
        <v>25400</v>
      </c>
      <c r="T32" s="100">
        <v>27100</v>
      </c>
      <c r="U32" s="100">
        <v>27800</v>
      </c>
      <c r="V32" s="100">
        <v>29200</v>
      </c>
      <c r="W32" s="100">
        <v>29800</v>
      </c>
      <c r="X32" s="100">
        <v>28200</v>
      </c>
      <c r="Y32" s="100">
        <v>27600</v>
      </c>
      <c r="Z32" s="100">
        <v>27700</v>
      </c>
      <c r="AA32" s="100">
        <v>27700</v>
      </c>
      <c r="AB32" s="100">
        <v>26700</v>
      </c>
      <c r="AC32" s="100">
        <v>24600</v>
      </c>
      <c r="AD32" s="100">
        <v>21200</v>
      </c>
      <c r="AE32" s="100">
        <v>19800</v>
      </c>
      <c r="AF32" s="100">
        <v>20000</v>
      </c>
      <c r="AG32" s="100">
        <v>20900</v>
      </c>
      <c r="AH32" s="100">
        <v>21900</v>
      </c>
      <c r="AI32" s="100">
        <v>21700</v>
      </c>
      <c r="AJ32" s="100">
        <v>22600</v>
      </c>
      <c r="AK32" s="100">
        <v>23400</v>
      </c>
      <c r="AL32" s="100">
        <v>24100</v>
      </c>
      <c r="AM32" s="100">
        <v>25600</v>
      </c>
      <c r="AN32" s="94">
        <v>26400</v>
      </c>
      <c r="AO32" s="94">
        <v>27100</v>
      </c>
      <c r="AP32" s="94">
        <v>28400</v>
      </c>
    </row>
    <row r="33" spans="2:45" x14ac:dyDescent="0.25">
      <c r="B33" s="1" t="str">
        <f>IFERROR(INDEX('[1]ISIC to NAICS'!$B$2:$B$55,MATCH(CA!I33,'[1]ISIC to NAICS'!$C$2:$C$55,0)),"")</f>
        <v/>
      </c>
      <c r="C33" s="91" t="s">
        <v>392</v>
      </c>
      <c r="D33" s="91">
        <v>2021</v>
      </c>
      <c r="E33" s="99">
        <v>0</v>
      </c>
      <c r="F33" s="1" t="s">
        <v>337</v>
      </c>
      <c r="G33" s="91"/>
      <c r="H33" s="91">
        <v>1</v>
      </c>
      <c r="I33" s="91" t="s">
        <v>393</v>
      </c>
      <c r="J33" s="109" t="s">
        <v>394</v>
      </c>
      <c r="K33" s="100">
        <v>16800</v>
      </c>
      <c r="L33" s="100">
        <v>16000</v>
      </c>
      <c r="M33" s="100">
        <v>15100</v>
      </c>
      <c r="N33" s="100">
        <v>13900</v>
      </c>
      <c r="O33" s="100">
        <v>13100</v>
      </c>
      <c r="P33" s="100">
        <v>13200</v>
      </c>
      <c r="Q33" s="100">
        <v>10500</v>
      </c>
      <c r="R33" s="100">
        <v>10200</v>
      </c>
      <c r="S33" s="100">
        <v>10400</v>
      </c>
      <c r="T33" s="100">
        <v>10900</v>
      </c>
      <c r="U33" s="100">
        <v>11200</v>
      </c>
      <c r="V33" s="100">
        <v>11500</v>
      </c>
      <c r="W33" s="100">
        <v>11100</v>
      </c>
      <c r="X33" s="100">
        <v>9800</v>
      </c>
      <c r="Y33" s="100">
        <v>10100</v>
      </c>
      <c r="Z33" s="100">
        <v>10200</v>
      </c>
      <c r="AA33" s="100">
        <v>9500</v>
      </c>
      <c r="AB33" s="100">
        <v>9400</v>
      </c>
      <c r="AC33" s="100">
        <v>8800</v>
      </c>
      <c r="AD33" s="100">
        <v>7700</v>
      </c>
      <c r="AE33" s="100">
        <v>6700</v>
      </c>
      <c r="AF33" s="100">
        <v>7000</v>
      </c>
      <c r="AG33" s="100">
        <v>9300</v>
      </c>
      <c r="AH33" s="100">
        <v>8500</v>
      </c>
      <c r="AI33" s="100">
        <v>7600</v>
      </c>
      <c r="AJ33" s="100">
        <v>7900</v>
      </c>
      <c r="AK33" s="100">
        <v>7700</v>
      </c>
      <c r="AL33" s="100">
        <v>8700</v>
      </c>
      <c r="AM33" s="100">
        <v>9700</v>
      </c>
      <c r="AN33" s="94">
        <v>10500</v>
      </c>
      <c r="AO33" s="94">
        <v>11000</v>
      </c>
      <c r="AP33" s="94">
        <v>11300</v>
      </c>
    </row>
    <row r="34" spans="2:45" x14ac:dyDescent="0.25">
      <c r="B34" s="1" t="str">
        <f>IFERROR(INDEX('[1]ISIC to NAICS'!$B$2:$B$55,MATCH(CA!I34,'[1]ISIC to NAICS'!$C$2:$C$55,0)),"")</f>
        <v/>
      </c>
      <c r="C34" s="91">
        <v>29</v>
      </c>
      <c r="D34" s="91">
        <v>2021</v>
      </c>
      <c r="E34" s="99">
        <v>0</v>
      </c>
      <c r="F34" s="1" t="s">
        <v>337</v>
      </c>
      <c r="G34" s="91"/>
      <c r="H34" s="91">
        <v>1</v>
      </c>
      <c r="I34" s="91" t="s">
        <v>395</v>
      </c>
      <c r="J34" s="109" t="s">
        <v>396</v>
      </c>
      <c r="K34" s="100">
        <v>382000</v>
      </c>
      <c r="L34" s="100">
        <v>341000</v>
      </c>
      <c r="M34" s="100">
        <v>302000</v>
      </c>
      <c r="N34" s="100">
        <v>279900</v>
      </c>
      <c r="O34" s="100">
        <v>293400</v>
      </c>
      <c r="P34" s="100">
        <v>309500</v>
      </c>
      <c r="Q34" s="100">
        <v>326300</v>
      </c>
      <c r="R34" s="100">
        <v>357700</v>
      </c>
      <c r="S34" s="100">
        <v>398500</v>
      </c>
      <c r="T34" s="100">
        <v>447200</v>
      </c>
      <c r="U34" s="100">
        <v>481300</v>
      </c>
      <c r="V34" s="100">
        <v>515100</v>
      </c>
      <c r="W34" s="100">
        <v>509500</v>
      </c>
      <c r="X34" s="100">
        <v>530000</v>
      </c>
      <c r="Y34" s="100">
        <v>569700</v>
      </c>
      <c r="Z34" s="100">
        <v>603600</v>
      </c>
      <c r="AA34" s="100">
        <v>619600</v>
      </c>
      <c r="AB34" s="100">
        <v>588900</v>
      </c>
      <c r="AC34" s="100">
        <v>517600</v>
      </c>
      <c r="AD34" s="100">
        <v>407500</v>
      </c>
      <c r="AE34" s="100">
        <v>363300</v>
      </c>
      <c r="AF34" s="100">
        <v>361200</v>
      </c>
      <c r="AG34" s="100">
        <v>377300</v>
      </c>
      <c r="AH34" s="100">
        <v>414400</v>
      </c>
      <c r="AI34" s="100">
        <v>441700</v>
      </c>
      <c r="AJ34" s="100">
        <v>486400</v>
      </c>
      <c r="AK34" s="100">
        <v>518800</v>
      </c>
      <c r="AL34" s="100">
        <v>541700</v>
      </c>
      <c r="AM34" s="100">
        <v>574100</v>
      </c>
      <c r="AN34" s="94">
        <v>589000</v>
      </c>
      <c r="AO34" s="94">
        <v>566800</v>
      </c>
      <c r="AP34" s="94">
        <v>584300</v>
      </c>
    </row>
    <row r="35" spans="2:45" x14ac:dyDescent="0.25">
      <c r="B35" s="1" t="str">
        <f>IFERROR(INDEX('[1]ISIC to NAICS'!$B$2:$B$55,MATCH(CA!I35,'[1]ISIC to NAICS'!$C$2:$C$55,0)),"")</f>
        <v/>
      </c>
      <c r="C35" s="91">
        <v>30</v>
      </c>
      <c r="D35" s="91">
        <v>2021</v>
      </c>
      <c r="E35" s="99">
        <v>0</v>
      </c>
      <c r="F35" s="1" t="s">
        <v>337</v>
      </c>
      <c r="G35" s="91"/>
      <c r="H35" s="91">
        <v>1</v>
      </c>
      <c r="I35" s="91" t="s">
        <v>397</v>
      </c>
      <c r="J35" s="109" t="s">
        <v>398</v>
      </c>
      <c r="K35" s="100">
        <v>81100</v>
      </c>
      <c r="L35" s="100">
        <v>73300</v>
      </c>
      <c r="M35" s="100">
        <v>66100</v>
      </c>
      <c r="N35" s="100">
        <v>61700</v>
      </c>
      <c r="O35" s="100">
        <v>64000</v>
      </c>
      <c r="P35" s="100">
        <v>69800</v>
      </c>
      <c r="Q35" s="100">
        <v>74800</v>
      </c>
      <c r="R35" s="100">
        <v>82500</v>
      </c>
      <c r="S35" s="100">
        <v>93500</v>
      </c>
      <c r="T35" s="100">
        <v>104500</v>
      </c>
      <c r="U35" s="100">
        <v>112900</v>
      </c>
      <c r="V35" s="100">
        <v>121800</v>
      </c>
      <c r="W35" s="100">
        <v>122400</v>
      </c>
      <c r="X35" s="100">
        <v>133700</v>
      </c>
      <c r="Y35" s="100">
        <v>145300</v>
      </c>
      <c r="Z35" s="100">
        <v>157300</v>
      </c>
      <c r="AA35" s="100">
        <v>158800</v>
      </c>
      <c r="AB35" s="100">
        <v>142700</v>
      </c>
      <c r="AC35" s="100">
        <v>115400</v>
      </c>
      <c r="AD35" s="100">
        <v>83600</v>
      </c>
      <c r="AE35" s="100">
        <v>73700</v>
      </c>
      <c r="AF35" s="100">
        <v>72900</v>
      </c>
      <c r="AG35" s="100">
        <v>75400</v>
      </c>
      <c r="AH35" s="100">
        <v>83200</v>
      </c>
      <c r="AI35" s="100">
        <v>89400</v>
      </c>
      <c r="AJ35" s="100">
        <v>100700</v>
      </c>
      <c r="AK35" s="100">
        <v>109900</v>
      </c>
      <c r="AL35" s="100">
        <v>119400</v>
      </c>
      <c r="AM35" s="100">
        <v>129800</v>
      </c>
      <c r="AN35" s="94">
        <v>129300</v>
      </c>
      <c r="AO35" s="94">
        <v>126200</v>
      </c>
      <c r="AP35" s="94">
        <v>128600</v>
      </c>
    </row>
    <row r="36" spans="2:45" x14ac:dyDescent="0.25">
      <c r="B36" s="1" t="str">
        <f>IFERROR(INDEX('[1]ISIC to NAICS'!$B$2:$B$55,MATCH(CA!I36,'[1]ISIC to NAICS'!$C$2:$C$55,0)),"")</f>
        <v/>
      </c>
      <c r="C36" s="91">
        <v>31</v>
      </c>
      <c r="D36" s="91">
        <v>2021</v>
      </c>
      <c r="E36" s="99">
        <v>0</v>
      </c>
      <c r="F36" s="1" t="s">
        <v>337</v>
      </c>
      <c r="G36" s="91"/>
      <c r="H36" s="91">
        <v>1</v>
      </c>
      <c r="I36" s="91" t="s">
        <v>399</v>
      </c>
      <c r="J36" s="109" t="s">
        <v>400</v>
      </c>
      <c r="K36" s="100">
        <v>139700</v>
      </c>
      <c r="L36" s="100">
        <v>124500</v>
      </c>
      <c r="M36" s="100">
        <v>110900</v>
      </c>
      <c r="N36" s="100">
        <v>104500</v>
      </c>
      <c r="O36" s="100">
        <v>108800</v>
      </c>
      <c r="P36" s="100">
        <v>113900</v>
      </c>
      <c r="Q36" s="100">
        <v>119800</v>
      </c>
      <c r="R36" s="100">
        <v>130800</v>
      </c>
      <c r="S36" s="100">
        <v>144000</v>
      </c>
      <c r="T36" s="100">
        <v>158700</v>
      </c>
      <c r="U36" s="100">
        <v>172000</v>
      </c>
      <c r="V36" s="100">
        <v>181100</v>
      </c>
      <c r="W36" s="100">
        <v>174600</v>
      </c>
      <c r="X36" s="100">
        <v>175500</v>
      </c>
      <c r="Y36" s="100">
        <v>184200</v>
      </c>
      <c r="Z36" s="100">
        <v>192400</v>
      </c>
      <c r="AA36" s="100">
        <v>199100</v>
      </c>
      <c r="AB36" s="100">
        <v>202400</v>
      </c>
      <c r="AC36" s="100">
        <v>191200</v>
      </c>
      <c r="AD36" s="100">
        <v>161200</v>
      </c>
      <c r="AE36" s="100">
        <v>147700</v>
      </c>
      <c r="AF36" s="100">
        <v>150000</v>
      </c>
      <c r="AG36" s="100">
        <v>159000</v>
      </c>
      <c r="AH36" s="100">
        <v>173700</v>
      </c>
      <c r="AI36" s="100">
        <v>184200</v>
      </c>
      <c r="AJ36" s="100">
        <v>204500</v>
      </c>
      <c r="AK36" s="100">
        <v>219200</v>
      </c>
      <c r="AL36" s="100">
        <v>224400</v>
      </c>
      <c r="AM36" s="100">
        <v>234800</v>
      </c>
      <c r="AN36" s="94">
        <v>245100</v>
      </c>
      <c r="AO36" s="94">
        <v>238900</v>
      </c>
      <c r="AP36" s="94">
        <v>249900</v>
      </c>
    </row>
    <row r="37" spans="2:45" x14ac:dyDescent="0.25">
      <c r="B37" s="1" t="str">
        <f>IFERROR(INDEX('[1]ISIC to NAICS'!$B$2:$B$55,MATCH(CA!I37,'[1]ISIC to NAICS'!$C$2:$C$55,0)),"")</f>
        <v/>
      </c>
      <c r="C37" s="91">
        <v>32</v>
      </c>
      <c r="D37" s="91">
        <v>2021</v>
      </c>
      <c r="E37" s="99">
        <v>0</v>
      </c>
      <c r="F37" s="1" t="s">
        <v>337</v>
      </c>
      <c r="G37" s="91"/>
      <c r="H37" s="91">
        <v>1</v>
      </c>
      <c r="I37" s="91" t="s">
        <v>401</v>
      </c>
      <c r="J37" s="109" t="s">
        <v>402</v>
      </c>
      <c r="K37" s="100">
        <v>107700</v>
      </c>
      <c r="L37" s="100">
        <v>98700</v>
      </c>
      <c r="M37" s="100">
        <v>86300</v>
      </c>
      <c r="N37" s="100">
        <v>77700</v>
      </c>
      <c r="O37" s="100">
        <v>82900</v>
      </c>
      <c r="P37" s="100">
        <v>86400</v>
      </c>
      <c r="Q37" s="100">
        <v>90300</v>
      </c>
      <c r="R37" s="100">
        <v>99200</v>
      </c>
      <c r="S37" s="100">
        <v>111800</v>
      </c>
      <c r="T37" s="100">
        <v>128800</v>
      </c>
      <c r="U37" s="100">
        <v>139500</v>
      </c>
      <c r="V37" s="100">
        <v>151600</v>
      </c>
      <c r="W37" s="100">
        <v>151100</v>
      </c>
      <c r="X37" s="100">
        <v>158400</v>
      </c>
      <c r="Y37" s="100">
        <v>173800</v>
      </c>
      <c r="Z37" s="100">
        <v>183900</v>
      </c>
      <c r="AA37" s="100">
        <v>188500</v>
      </c>
      <c r="AB37" s="100">
        <v>170200</v>
      </c>
      <c r="AC37" s="100">
        <v>145000</v>
      </c>
      <c r="AD37" s="100">
        <v>110500</v>
      </c>
      <c r="AE37" s="100">
        <v>93500</v>
      </c>
      <c r="AF37" s="100">
        <v>89400</v>
      </c>
      <c r="AG37" s="100">
        <v>92600</v>
      </c>
      <c r="AH37" s="100">
        <v>103600</v>
      </c>
      <c r="AI37" s="100">
        <v>110100</v>
      </c>
      <c r="AJ37" s="100">
        <v>119600</v>
      </c>
      <c r="AK37" s="100">
        <v>127600</v>
      </c>
      <c r="AL37" s="100">
        <v>133300</v>
      </c>
      <c r="AM37" s="100">
        <v>142000</v>
      </c>
      <c r="AN37" s="94">
        <v>146500</v>
      </c>
      <c r="AO37" s="94">
        <v>136600</v>
      </c>
      <c r="AP37" s="94">
        <v>139300</v>
      </c>
    </row>
    <row r="38" spans="2:45" x14ac:dyDescent="0.25">
      <c r="B38" s="1" t="str">
        <f>IFERROR(INDEX('[1]ISIC to NAICS'!$B$2:$B$55,MATCH(CA!I38,'[1]ISIC to NAICS'!$C$2:$C$55,0)),"")</f>
        <v/>
      </c>
      <c r="C38" s="91">
        <v>33</v>
      </c>
      <c r="D38" s="91">
        <v>2021</v>
      </c>
      <c r="E38" s="99">
        <v>0</v>
      </c>
      <c r="F38" s="1" t="s">
        <v>337</v>
      </c>
      <c r="G38" s="91"/>
      <c r="H38" s="91">
        <v>1</v>
      </c>
      <c r="I38" s="91" t="s">
        <v>403</v>
      </c>
      <c r="J38" s="109" t="s">
        <v>404</v>
      </c>
      <c r="K38" s="100">
        <v>53500</v>
      </c>
      <c r="L38" s="100">
        <v>44400</v>
      </c>
      <c r="M38" s="100">
        <v>38600</v>
      </c>
      <c r="N38" s="100">
        <v>36000</v>
      </c>
      <c r="O38" s="100">
        <v>37700</v>
      </c>
      <c r="P38" s="100">
        <v>39300</v>
      </c>
      <c r="Q38" s="100">
        <v>41500</v>
      </c>
      <c r="R38" s="100">
        <v>45300</v>
      </c>
      <c r="S38" s="100">
        <v>49200</v>
      </c>
      <c r="T38" s="100">
        <v>55100</v>
      </c>
      <c r="U38" s="100">
        <v>57000</v>
      </c>
      <c r="V38" s="100">
        <v>60600</v>
      </c>
      <c r="W38" s="100">
        <v>61400</v>
      </c>
      <c r="X38" s="100">
        <v>62400</v>
      </c>
      <c r="Y38" s="100">
        <v>66600</v>
      </c>
      <c r="Z38" s="100">
        <v>70100</v>
      </c>
      <c r="AA38" s="100">
        <v>73300</v>
      </c>
      <c r="AB38" s="100">
        <v>73600</v>
      </c>
      <c r="AC38" s="100">
        <v>65900</v>
      </c>
      <c r="AD38" s="100">
        <v>52200</v>
      </c>
      <c r="AE38" s="100">
        <v>48500</v>
      </c>
      <c r="AF38" s="100">
        <v>49000</v>
      </c>
      <c r="AG38" s="100">
        <v>50300</v>
      </c>
      <c r="AH38" s="100">
        <v>53900</v>
      </c>
      <c r="AI38" s="100">
        <v>58000</v>
      </c>
      <c r="AJ38" s="100">
        <v>61600</v>
      </c>
      <c r="AK38" s="100">
        <v>62200</v>
      </c>
      <c r="AL38" s="100">
        <v>64600</v>
      </c>
      <c r="AM38" s="100">
        <v>67500</v>
      </c>
      <c r="AN38" s="94">
        <v>68200</v>
      </c>
      <c r="AO38" s="94">
        <v>65100</v>
      </c>
      <c r="AP38" s="94">
        <v>66500</v>
      </c>
    </row>
    <row r="39" spans="2:45" x14ac:dyDescent="0.25">
      <c r="B39" s="1" t="str">
        <f>IFERROR(INDEX('[1]ISIC to NAICS'!$B$2:$B$55,MATCH(CA!I39,'[1]ISIC to NAICS'!$C$2:$C$55,0)),"")</f>
        <v/>
      </c>
      <c r="C39" s="91">
        <v>34</v>
      </c>
      <c r="D39" s="91">
        <v>2021</v>
      </c>
      <c r="E39" s="99">
        <v>0</v>
      </c>
      <c r="F39" s="1" t="s">
        <v>405</v>
      </c>
      <c r="G39" s="91"/>
      <c r="H39" s="91">
        <v>1</v>
      </c>
      <c r="I39" s="91" t="s">
        <v>406</v>
      </c>
      <c r="J39" s="1" t="s">
        <v>407</v>
      </c>
      <c r="K39" s="100">
        <v>1970000</v>
      </c>
      <c r="L39" s="100">
        <v>1895400</v>
      </c>
      <c r="M39" s="100">
        <v>1795500</v>
      </c>
      <c r="N39" s="100">
        <v>1701800</v>
      </c>
      <c r="O39" s="100">
        <v>1689400</v>
      </c>
      <c r="P39" s="100">
        <v>1720600</v>
      </c>
      <c r="Q39" s="100">
        <v>1777800</v>
      </c>
      <c r="R39" s="100">
        <v>1826400</v>
      </c>
      <c r="S39" s="100">
        <v>1856900</v>
      </c>
      <c r="T39" s="100">
        <v>1830300</v>
      </c>
      <c r="U39" s="100">
        <v>1856300</v>
      </c>
      <c r="V39" s="100">
        <v>1781900</v>
      </c>
      <c r="W39" s="100">
        <v>1634400</v>
      </c>
      <c r="X39" s="100">
        <v>1544600</v>
      </c>
      <c r="Y39" s="100">
        <v>1523300</v>
      </c>
      <c r="Z39" s="100">
        <v>1505500</v>
      </c>
      <c r="AA39" s="100">
        <v>1491100</v>
      </c>
      <c r="AB39" s="100">
        <v>1466200</v>
      </c>
      <c r="AC39" s="100">
        <v>1429000</v>
      </c>
      <c r="AD39" s="100">
        <v>1286000</v>
      </c>
      <c r="AE39" s="100">
        <v>1247800</v>
      </c>
      <c r="AF39" s="100">
        <v>1254400</v>
      </c>
      <c r="AG39" s="100">
        <v>1260200</v>
      </c>
      <c r="AH39" s="100">
        <v>1262400</v>
      </c>
      <c r="AI39" s="100">
        <v>1280000</v>
      </c>
      <c r="AJ39" s="100">
        <v>1303000</v>
      </c>
      <c r="AK39" s="100">
        <v>1309600</v>
      </c>
      <c r="AL39" s="100">
        <v>1312200</v>
      </c>
      <c r="AM39" s="100">
        <v>1323500</v>
      </c>
      <c r="AN39" s="94">
        <v>1326300</v>
      </c>
      <c r="AO39" s="94">
        <v>1264400</v>
      </c>
      <c r="AP39" s="94">
        <v>1273200</v>
      </c>
    </row>
    <row r="40" spans="2:45" x14ac:dyDescent="0.25">
      <c r="B40" s="1" t="str">
        <f>IFERROR(INDEX('[1]ISIC to NAICS'!$B$2:$B$55,MATCH(CA!I40,'[1]ISIC to NAICS'!$C$2:$C$55,0)),"")</f>
        <v/>
      </c>
      <c r="C40" s="91">
        <v>35</v>
      </c>
      <c r="D40" s="91">
        <v>2021</v>
      </c>
      <c r="E40" s="99">
        <v>0</v>
      </c>
      <c r="F40" s="1" t="s">
        <v>408</v>
      </c>
      <c r="G40" s="91"/>
      <c r="H40" s="91">
        <v>1</v>
      </c>
      <c r="I40" s="91" t="s">
        <v>409</v>
      </c>
      <c r="J40" s="1" t="s">
        <v>410</v>
      </c>
      <c r="K40" s="100">
        <v>1325800</v>
      </c>
      <c r="L40" s="100">
        <v>1249800</v>
      </c>
      <c r="M40" s="100">
        <v>1161000</v>
      </c>
      <c r="N40" s="100">
        <v>1085700</v>
      </c>
      <c r="O40" s="100">
        <v>1064500</v>
      </c>
      <c r="P40" s="100">
        <v>1083400</v>
      </c>
      <c r="Q40" s="100">
        <v>1131400</v>
      </c>
      <c r="R40" s="100">
        <v>1173800</v>
      </c>
      <c r="S40" s="100">
        <v>1205900</v>
      </c>
      <c r="T40" s="100">
        <v>1184400</v>
      </c>
      <c r="U40" s="100">
        <v>1211400</v>
      </c>
      <c r="V40" s="100">
        <v>1167000</v>
      </c>
      <c r="W40" s="100">
        <v>1051800</v>
      </c>
      <c r="X40" s="100">
        <v>981400</v>
      </c>
      <c r="Y40" s="100">
        <v>969200</v>
      </c>
      <c r="Z40" s="100">
        <v>963200</v>
      </c>
      <c r="AA40" s="100">
        <v>952600</v>
      </c>
      <c r="AB40" s="100">
        <v>933800</v>
      </c>
      <c r="AC40" s="100">
        <v>906300</v>
      </c>
      <c r="AD40" s="100">
        <v>805800</v>
      </c>
      <c r="AE40" s="100">
        <v>779400</v>
      </c>
      <c r="AF40" s="100">
        <v>788000</v>
      </c>
      <c r="AG40" s="100">
        <v>791800</v>
      </c>
      <c r="AH40" s="100">
        <v>791700</v>
      </c>
      <c r="AI40" s="100">
        <v>803900</v>
      </c>
      <c r="AJ40" s="100">
        <v>820600</v>
      </c>
      <c r="AK40" s="100">
        <v>822900</v>
      </c>
      <c r="AL40" s="100">
        <v>828400</v>
      </c>
      <c r="AM40" s="100">
        <v>845300</v>
      </c>
      <c r="AN40" s="94">
        <v>850000</v>
      </c>
      <c r="AO40" s="94">
        <v>819500</v>
      </c>
      <c r="AP40" s="94">
        <v>820100</v>
      </c>
      <c r="AR40" s="100"/>
      <c r="AS40" s="100"/>
    </row>
    <row r="41" spans="2:45" ht="15.75" thickBot="1" x14ac:dyDescent="0.3">
      <c r="B41" s="110" t="str">
        <f>IFERROR(INDEX('[1]ISIC to NAICS'!$B$2:$B$55,MATCH(CA!I41,'[1]ISIC to NAICS'!$C$2:$C$55,0)),"")</f>
        <v>ISIC 16</v>
      </c>
      <c r="C41" s="111">
        <v>36</v>
      </c>
      <c r="D41" s="111">
        <v>2021</v>
      </c>
      <c r="E41" s="112">
        <v>0</v>
      </c>
      <c r="F41" s="110" t="s">
        <v>337</v>
      </c>
      <c r="G41" s="111"/>
      <c r="H41" s="111">
        <v>1</v>
      </c>
      <c r="I41" s="111" t="s">
        <v>411</v>
      </c>
      <c r="J41" s="110" t="s">
        <v>412</v>
      </c>
      <c r="K41" s="114">
        <v>46200</v>
      </c>
      <c r="L41" s="114">
        <v>40700</v>
      </c>
      <c r="M41" s="114">
        <v>37200</v>
      </c>
      <c r="N41" s="114">
        <v>35600</v>
      </c>
      <c r="O41" s="114">
        <v>37700</v>
      </c>
      <c r="P41" s="114">
        <v>38400</v>
      </c>
      <c r="Q41" s="114">
        <v>39100</v>
      </c>
      <c r="R41" s="114">
        <v>41100</v>
      </c>
      <c r="S41" s="114">
        <v>42900</v>
      </c>
      <c r="T41" s="114">
        <v>44100</v>
      </c>
      <c r="U41" s="114">
        <v>44600</v>
      </c>
      <c r="V41" s="114">
        <v>42600</v>
      </c>
      <c r="W41" s="114">
        <v>40500</v>
      </c>
      <c r="X41" s="114">
        <v>39500</v>
      </c>
      <c r="Y41" s="114">
        <v>39400</v>
      </c>
      <c r="Z41" s="114">
        <v>39100</v>
      </c>
      <c r="AA41" s="114">
        <v>37600</v>
      </c>
      <c r="AB41" s="114">
        <v>33300</v>
      </c>
      <c r="AC41" s="114">
        <v>28900</v>
      </c>
      <c r="AD41" s="114">
        <v>22600</v>
      </c>
      <c r="AE41" s="114">
        <v>21000</v>
      </c>
      <c r="AF41" s="114">
        <v>19900</v>
      </c>
      <c r="AG41" s="114">
        <v>20000</v>
      </c>
      <c r="AH41" s="114">
        <v>21200</v>
      </c>
      <c r="AI41" s="114">
        <v>22200</v>
      </c>
      <c r="AJ41" s="114">
        <v>22800</v>
      </c>
      <c r="AK41" s="114">
        <v>23800</v>
      </c>
      <c r="AL41" s="114">
        <v>24100</v>
      </c>
      <c r="AM41" s="114">
        <v>25400</v>
      </c>
      <c r="AN41" s="115">
        <v>26100</v>
      </c>
      <c r="AO41" s="115">
        <v>25600</v>
      </c>
      <c r="AP41" s="115">
        <v>26600</v>
      </c>
      <c r="AR41" s="100"/>
    </row>
    <row r="42" spans="2:45" ht="15.75" thickTop="1" x14ac:dyDescent="0.25">
      <c r="B42" s="1" t="str">
        <f>IFERROR(INDEX('[1]ISIC to NAICS'!$B$2:$B$55,MATCH(CA!I42,'[1]ISIC to NAICS'!$C$2:$C$55,0)),"")</f>
        <v/>
      </c>
      <c r="C42" s="91">
        <v>38</v>
      </c>
      <c r="D42" s="91">
        <v>2021</v>
      </c>
      <c r="E42" s="99">
        <v>0</v>
      </c>
      <c r="F42" s="1" t="s">
        <v>337</v>
      </c>
      <c r="G42" s="91"/>
      <c r="H42" s="91">
        <v>1</v>
      </c>
      <c r="I42" s="91" t="s">
        <v>413</v>
      </c>
      <c r="J42" s="1" t="s">
        <v>414</v>
      </c>
      <c r="K42" s="100">
        <v>30600</v>
      </c>
      <c r="L42" s="100">
        <v>27300</v>
      </c>
      <c r="M42" s="100">
        <v>24300</v>
      </c>
      <c r="N42" s="100">
        <v>22900</v>
      </c>
      <c r="O42" s="100">
        <v>24100</v>
      </c>
      <c r="P42" s="100">
        <v>24300</v>
      </c>
      <c r="Q42" s="100">
        <v>25100</v>
      </c>
      <c r="R42" s="100">
        <v>26800</v>
      </c>
      <c r="S42" s="100">
        <v>27600</v>
      </c>
      <c r="T42" s="100">
        <v>28300</v>
      </c>
      <c r="U42" s="100">
        <v>28900</v>
      </c>
      <c r="V42" s="100">
        <v>27600</v>
      </c>
      <c r="W42" s="100">
        <v>25800</v>
      </c>
      <c r="X42" s="100">
        <v>24700</v>
      </c>
      <c r="Y42" s="100">
        <v>24400</v>
      </c>
      <c r="Z42" s="100">
        <v>24400</v>
      </c>
      <c r="AA42" s="100">
        <v>23700</v>
      </c>
      <c r="AB42" s="100">
        <v>21400</v>
      </c>
      <c r="AC42" s="100">
        <v>19800</v>
      </c>
      <c r="AD42" s="100">
        <v>16200</v>
      </c>
      <c r="AE42" s="100">
        <v>15100</v>
      </c>
      <c r="AF42" s="100">
        <v>13900</v>
      </c>
      <c r="AG42" s="100">
        <v>14100</v>
      </c>
      <c r="AH42" s="100">
        <v>14600</v>
      </c>
      <c r="AI42" s="100">
        <v>15500</v>
      </c>
      <c r="AJ42" s="100">
        <v>15900</v>
      </c>
      <c r="AK42" s="100">
        <v>16900</v>
      </c>
      <c r="AL42" s="100">
        <v>17100</v>
      </c>
      <c r="AM42" s="100">
        <v>18000</v>
      </c>
      <c r="AN42" s="94">
        <v>18700</v>
      </c>
      <c r="AO42" s="94">
        <v>18300</v>
      </c>
      <c r="AP42" s="94">
        <v>18900</v>
      </c>
    </row>
    <row r="43" spans="2:45" ht="15.75" thickBot="1" x14ac:dyDescent="0.3">
      <c r="B43" s="110" t="str">
        <f>IFERROR(INDEX('[1]ISIC to NAICS'!$B$2:$B$55,MATCH(CA!I43,'[1]ISIC to NAICS'!$C$2:$C$55,0)),"")</f>
        <v>ISIC 239</v>
      </c>
      <c r="C43" s="111">
        <v>40</v>
      </c>
      <c r="D43" s="111">
        <v>2021</v>
      </c>
      <c r="E43" s="112">
        <v>0</v>
      </c>
      <c r="F43" s="110" t="s">
        <v>337</v>
      </c>
      <c r="G43" s="111"/>
      <c r="H43" s="111">
        <v>1</v>
      </c>
      <c r="I43" s="111" t="s">
        <v>415</v>
      </c>
      <c r="J43" s="110" t="s">
        <v>416</v>
      </c>
      <c r="K43" s="114">
        <v>54400</v>
      </c>
      <c r="L43" s="114">
        <v>47100</v>
      </c>
      <c r="M43" s="114">
        <v>43100</v>
      </c>
      <c r="N43" s="114">
        <v>40900</v>
      </c>
      <c r="O43" s="114">
        <v>41200</v>
      </c>
      <c r="P43" s="114">
        <v>41600</v>
      </c>
      <c r="Q43" s="114">
        <v>42500</v>
      </c>
      <c r="R43" s="114">
        <v>44100</v>
      </c>
      <c r="S43" s="114">
        <v>44900</v>
      </c>
      <c r="T43" s="114">
        <v>46500</v>
      </c>
      <c r="U43" s="114">
        <v>48200</v>
      </c>
      <c r="V43" s="114">
        <v>47800</v>
      </c>
      <c r="W43" s="114">
        <v>46000</v>
      </c>
      <c r="X43" s="114">
        <v>45000</v>
      </c>
      <c r="Y43" s="114">
        <v>45700</v>
      </c>
      <c r="Z43" s="114">
        <v>47200</v>
      </c>
      <c r="AA43" s="114">
        <v>47100</v>
      </c>
      <c r="AB43" s="114">
        <v>44700</v>
      </c>
      <c r="AC43" s="114">
        <v>38800</v>
      </c>
      <c r="AD43" s="114">
        <v>31200</v>
      </c>
      <c r="AE43" s="114">
        <v>28700</v>
      </c>
      <c r="AF43" s="114">
        <v>28000</v>
      </c>
      <c r="AG43" s="114">
        <v>28200</v>
      </c>
      <c r="AH43" s="114">
        <v>28900</v>
      </c>
      <c r="AI43" s="114">
        <v>30200</v>
      </c>
      <c r="AJ43" s="114">
        <v>31300</v>
      </c>
      <c r="AK43" s="114">
        <v>31600</v>
      </c>
      <c r="AL43" s="114">
        <v>31900</v>
      </c>
      <c r="AM43" s="114">
        <v>32600</v>
      </c>
      <c r="AN43" s="115">
        <v>32500</v>
      </c>
      <c r="AO43" s="115">
        <v>30800</v>
      </c>
      <c r="AP43" s="115">
        <v>30800</v>
      </c>
    </row>
    <row r="44" spans="2:45" ht="16.5" thickTop="1" thickBot="1" x14ac:dyDescent="0.3">
      <c r="B44" s="116" t="str">
        <f>IFERROR(INDEX('[1]ISIC to NAICS'!$B$2:$B$55,MATCH(CA!I44,'[1]ISIC to NAICS'!$C$2:$C$55,0)),"")</f>
        <v>ISIC 241</v>
      </c>
      <c r="C44" s="117">
        <v>41</v>
      </c>
      <c r="D44" s="117">
        <v>2021</v>
      </c>
      <c r="E44" s="118">
        <v>0</v>
      </c>
      <c r="F44" s="116" t="s">
        <v>337</v>
      </c>
      <c r="G44" s="117"/>
      <c r="H44" s="117">
        <v>1</v>
      </c>
      <c r="I44" s="117" t="s">
        <v>417</v>
      </c>
      <c r="J44" s="116" t="s">
        <v>418</v>
      </c>
      <c r="K44" s="120">
        <v>35300</v>
      </c>
      <c r="L44" s="120">
        <v>32600</v>
      </c>
      <c r="M44" s="120">
        <v>29100</v>
      </c>
      <c r="N44" s="120">
        <v>28000</v>
      </c>
      <c r="O44" s="120">
        <v>27900</v>
      </c>
      <c r="P44" s="120">
        <v>28300</v>
      </c>
      <c r="Q44" s="120">
        <v>29200</v>
      </c>
      <c r="R44" s="120">
        <v>29800</v>
      </c>
      <c r="S44" s="120">
        <v>31100</v>
      </c>
      <c r="T44" s="120">
        <v>30500</v>
      </c>
      <c r="U44" s="120">
        <v>31200</v>
      </c>
      <c r="V44" s="120">
        <v>29300</v>
      </c>
      <c r="W44" s="120">
        <v>27100</v>
      </c>
      <c r="X44" s="120">
        <v>25400</v>
      </c>
      <c r="Y44" s="120">
        <v>25400</v>
      </c>
      <c r="Z44" s="120">
        <v>25300</v>
      </c>
      <c r="AA44" s="120">
        <v>25100</v>
      </c>
      <c r="AB44" s="120">
        <v>24800</v>
      </c>
      <c r="AC44" s="120">
        <v>24100</v>
      </c>
      <c r="AD44" s="120">
        <v>19800</v>
      </c>
      <c r="AE44" s="120">
        <v>19100</v>
      </c>
      <c r="AF44" s="120">
        <v>19900</v>
      </c>
      <c r="AG44" s="120">
        <v>20000</v>
      </c>
      <c r="AH44" s="120">
        <v>19200</v>
      </c>
      <c r="AI44" s="120">
        <v>18800</v>
      </c>
      <c r="AJ44" s="120">
        <v>18300</v>
      </c>
      <c r="AK44" s="120">
        <v>17400</v>
      </c>
      <c r="AL44" s="120">
        <v>17300</v>
      </c>
      <c r="AM44" s="120">
        <v>17100</v>
      </c>
      <c r="AN44" s="121">
        <v>17000</v>
      </c>
      <c r="AO44" s="121">
        <v>15900</v>
      </c>
      <c r="AP44" s="121">
        <v>15400</v>
      </c>
    </row>
    <row r="45" spans="2:45" ht="16.5" thickTop="1" thickBot="1" x14ac:dyDescent="0.3">
      <c r="B45" s="116" t="str">
        <f>IFERROR(INDEX('[1]ISIC to NAICS'!$B$2:$B$55,MATCH(CA!I45,'[1]ISIC to NAICS'!$C$2:$C$55,0)),"")</f>
        <v>ISIC 25</v>
      </c>
      <c r="C45" s="117">
        <v>44</v>
      </c>
      <c r="D45" s="117">
        <v>2021</v>
      </c>
      <c r="E45" s="118">
        <v>0</v>
      </c>
      <c r="F45" s="116" t="s">
        <v>337</v>
      </c>
      <c r="G45" s="117"/>
      <c r="H45" s="117">
        <v>1</v>
      </c>
      <c r="I45" s="117" t="s">
        <v>419</v>
      </c>
      <c r="J45" s="116" t="s">
        <v>420</v>
      </c>
      <c r="K45" s="120">
        <v>154700</v>
      </c>
      <c r="L45" s="120">
        <v>149100</v>
      </c>
      <c r="M45" s="120">
        <v>140100</v>
      </c>
      <c r="N45" s="120">
        <v>135700</v>
      </c>
      <c r="O45" s="120">
        <v>139700</v>
      </c>
      <c r="P45" s="120">
        <v>149100</v>
      </c>
      <c r="Q45" s="120">
        <v>158000</v>
      </c>
      <c r="R45" s="120">
        <v>166900</v>
      </c>
      <c r="S45" s="120">
        <v>170700</v>
      </c>
      <c r="T45" s="120">
        <v>167900</v>
      </c>
      <c r="U45" s="120">
        <v>173800</v>
      </c>
      <c r="V45" s="120">
        <v>164400</v>
      </c>
      <c r="W45" s="120">
        <v>147100</v>
      </c>
      <c r="X45" s="120">
        <v>139400</v>
      </c>
      <c r="Y45" s="120">
        <v>140900</v>
      </c>
      <c r="Z45" s="120">
        <v>140900</v>
      </c>
      <c r="AA45" s="120">
        <v>142000</v>
      </c>
      <c r="AB45" s="120">
        <v>142300</v>
      </c>
      <c r="AC45" s="120">
        <v>140400</v>
      </c>
      <c r="AD45" s="120">
        <v>119400</v>
      </c>
      <c r="AE45" s="120">
        <v>116200</v>
      </c>
      <c r="AF45" s="120">
        <v>120500</v>
      </c>
      <c r="AG45" s="120">
        <v>124500</v>
      </c>
      <c r="AH45" s="120">
        <v>126600</v>
      </c>
      <c r="AI45" s="120">
        <v>130400</v>
      </c>
      <c r="AJ45" s="120">
        <v>132600</v>
      </c>
      <c r="AK45" s="120">
        <v>130500</v>
      </c>
      <c r="AL45" s="120">
        <v>131100</v>
      </c>
      <c r="AM45" s="120">
        <v>132900</v>
      </c>
      <c r="AN45" s="121">
        <v>132700</v>
      </c>
      <c r="AO45" s="121">
        <v>123900</v>
      </c>
      <c r="AP45" s="121">
        <v>118200</v>
      </c>
    </row>
    <row r="46" spans="2:45" ht="15.75" thickTop="1" x14ac:dyDescent="0.25">
      <c r="B46" s="1" t="str">
        <f>IFERROR(INDEX('[1]ISIC to NAICS'!$B$2:$B$55,MATCH(CA!I46,'[1]ISIC to NAICS'!$C$2:$C$55,0)),"")</f>
        <v/>
      </c>
      <c r="C46" s="91">
        <v>45</v>
      </c>
      <c r="D46" s="91">
        <v>2021</v>
      </c>
      <c r="E46" s="99">
        <v>0</v>
      </c>
      <c r="F46" s="1" t="s">
        <v>337</v>
      </c>
      <c r="G46" s="91"/>
      <c r="H46" s="91">
        <v>1</v>
      </c>
      <c r="I46" s="91" t="s">
        <v>421</v>
      </c>
      <c r="J46" s="1" t="s">
        <v>422</v>
      </c>
      <c r="K46" s="100">
        <v>34100</v>
      </c>
      <c r="L46" s="100">
        <v>31000</v>
      </c>
      <c r="M46" s="100">
        <v>28700</v>
      </c>
      <c r="N46" s="100">
        <v>27500</v>
      </c>
      <c r="O46" s="100">
        <v>29400</v>
      </c>
      <c r="P46" s="100">
        <v>31000</v>
      </c>
      <c r="Q46" s="100">
        <v>32900</v>
      </c>
      <c r="R46" s="100">
        <v>34500</v>
      </c>
      <c r="S46" s="100">
        <v>36000</v>
      </c>
      <c r="T46" s="100">
        <v>38000</v>
      </c>
      <c r="U46" s="100">
        <v>40600</v>
      </c>
      <c r="V46" s="100">
        <v>38400</v>
      </c>
      <c r="W46" s="100">
        <v>35400</v>
      </c>
      <c r="X46" s="100">
        <v>34800</v>
      </c>
      <c r="Y46" s="100">
        <v>35800</v>
      </c>
      <c r="Z46" s="100">
        <v>36400</v>
      </c>
      <c r="AA46" s="100">
        <v>37100</v>
      </c>
      <c r="AB46" s="100">
        <v>35900</v>
      </c>
      <c r="AC46" s="100">
        <v>34500</v>
      </c>
      <c r="AD46" s="100">
        <v>27800</v>
      </c>
      <c r="AE46" s="100">
        <v>26400</v>
      </c>
      <c r="AF46" s="100">
        <v>26900</v>
      </c>
      <c r="AG46" s="100">
        <v>27600</v>
      </c>
      <c r="AH46" s="100">
        <v>28000</v>
      </c>
      <c r="AI46" s="100">
        <v>30000</v>
      </c>
      <c r="AJ46" s="100">
        <v>31100</v>
      </c>
      <c r="AK46" s="100">
        <v>31400</v>
      </c>
      <c r="AL46" s="100">
        <v>32100</v>
      </c>
      <c r="AM46" s="100">
        <v>33700</v>
      </c>
      <c r="AN46" s="94">
        <v>33500</v>
      </c>
      <c r="AO46" s="94">
        <v>32000</v>
      </c>
      <c r="AP46" s="94">
        <v>31200</v>
      </c>
    </row>
    <row r="47" spans="2:45" x14ac:dyDescent="0.25">
      <c r="B47" s="1" t="str">
        <f>IFERROR(INDEX('[1]ISIC to NAICS'!$B$2:$B$55,MATCH(CA!I47,'[1]ISIC to NAICS'!$C$2:$C$55,0)),"")</f>
        <v/>
      </c>
      <c r="C47" s="91">
        <v>46</v>
      </c>
      <c r="D47" s="91">
        <v>2021</v>
      </c>
      <c r="E47" s="99">
        <v>0</v>
      </c>
      <c r="F47" s="1" t="s">
        <v>337</v>
      </c>
      <c r="G47" s="91"/>
      <c r="H47" s="91">
        <v>1</v>
      </c>
      <c r="I47" s="91" t="s">
        <v>423</v>
      </c>
      <c r="J47" s="1" t="s">
        <v>424</v>
      </c>
      <c r="K47" s="100">
        <v>42800</v>
      </c>
      <c r="L47" s="100">
        <v>39600</v>
      </c>
      <c r="M47" s="100">
        <v>35700</v>
      </c>
      <c r="N47" s="100">
        <v>33500</v>
      </c>
      <c r="O47" s="100">
        <v>34100</v>
      </c>
      <c r="P47" s="100">
        <v>38000</v>
      </c>
      <c r="Q47" s="100">
        <v>42300</v>
      </c>
      <c r="R47" s="100">
        <v>46200</v>
      </c>
      <c r="S47" s="100">
        <v>48500</v>
      </c>
      <c r="T47" s="100">
        <v>44200</v>
      </c>
      <c r="U47" s="100">
        <v>46100</v>
      </c>
      <c r="V47" s="100">
        <v>43700</v>
      </c>
      <c r="W47" s="100">
        <v>39100</v>
      </c>
      <c r="X47" s="100">
        <v>37500</v>
      </c>
      <c r="Y47" s="100">
        <v>39900</v>
      </c>
      <c r="Z47" s="100">
        <v>40200</v>
      </c>
      <c r="AA47" s="100">
        <v>41900</v>
      </c>
      <c r="AB47" s="100">
        <v>43600</v>
      </c>
      <c r="AC47" s="100">
        <v>44700</v>
      </c>
      <c r="AD47" s="100">
        <v>38500</v>
      </c>
      <c r="AE47" s="100">
        <v>38400</v>
      </c>
      <c r="AF47" s="100">
        <v>40600</v>
      </c>
      <c r="AG47" s="100">
        <v>42000</v>
      </c>
      <c r="AH47" s="100">
        <v>42900</v>
      </c>
      <c r="AI47" s="100">
        <v>43900</v>
      </c>
      <c r="AJ47" s="100">
        <v>44100</v>
      </c>
      <c r="AK47" s="100">
        <v>42800</v>
      </c>
      <c r="AL47" s="100">
        <v>43000</v>
      </c>
      <c r="AM47" s="100">
        <v>43100</v>
      </c>
      <c r="AN47" s="94">
        <v>43600</v>
      </c>
      <c r="AO47" s="94">
        <v>40500</v>
      </c>
      <c r="AP47" s="94">
        <v>38100</v>
      </c>
    </row>
    <row r="48" spans="2:45" x14ac:dyDescent="0.25">
      <c r="B48" s="1" t="str">
        <f>IFERROR(INDEX('[1]ISIC to NAICS'!$B$2:$B$55,MATCH(CA!I48,'[1]ISIC to NAICS'!$C$2:$C$55,0)),"")</f>
        <v/>
      </c>
      <c r="C48" s="91">
        <v>48</v>
      </c>
      <c r="D48" s="91">
        <v>2021</v>
      </c>
      <c r="E48" s="99">
        <v>0</v>
      </c>
      <c r="F48" s="1" t="s">
        <v>337</v>
      </c>
      <c r="G48" s="91"/>
      <c r="H48" s="91">
        <v>1</v>
      </c>
      <c r="I48" s="91" t="s">
        <v>425</v>
      </c>
      <c r="J48" s="1" t="s">
        <v>426</v>
      </c>
      <c r="K48" s="100">
        <v>26400</v>
      </c>
      <c r="L48" s="100">
        <v>25700</v>
      </c>
      <c r="M48" s="100">
        <v>24100</v>
      </c>
      <c r="N48" s="100">
        <v>22900</v>
      </c>
      <c r="O48" s="100">
        <v>22500</v>
      </c>
      <c r="P48" s="100">
        <v>22500</v>
      </c>
      <c r="Q48" s="100">
        <v>23000</v>
      </c>
      <c r="R48" s="100">
        <v>23500</v>
      </c>
      <c r="S48" s="100">
        <v>23500</v>
      </c>
      <c r="T48" s="100">
        <v>23600</v>
      </c>
      <c r="U48" s="100">
        <v>24200</v>
      </c>
      <c r="V48" s="100">
        <v>23500</v>
      </c>
      <c r="W48" s="100">
        <v>20600</v>
      </c>
      <c r="X48" s="100">
        <v>19200</v>
      </c>
      <c r="Y48" s="100">
        <v>18500</v>
      </c>
      <c r="Z48" s="100">
        <v>18100</v>
      </c>
      <c r="AA48" s="100">
        <v>17600</v>
      </c>
      <c r="AB48" s="100">
        <v>17900</v>
      </c>
      <c r="AC48" s="100">
        <v>18100</v>
      </c>
      <c r="AD48" s="100">
        <v>16400</v>
      </c>
      <c r="AE48" s="100">
        <v>15800</v>
      </c>
      <c r="AF48" s="100">
        <v>16400</v>
      </c>
      <c r="AG48" s="100">
        <v>17600</v>
      </c>
      <c r="AH48" s="100">
        <v>18200</v>
      </c>
      <c r="AI48" s="100">
        <v>17700</v>
      </c>
      <c r="AJ48" s="100">
        <v>17900</v>
      </c>
      <c r="AK48" s="100">
        <v>17900</v>
      </c>
      <c r="AL48" s="100">
        <v>18000</v>
      </c>
      <c r="AM48" s="100">
        <v>18000</v>
      </c>
      <c r="AN48" s="94">
        <v>17800</v>
      </c>
      <c r="AO48" s="94">
        <v>16600</v>
      </c>
      <c r="AP48" s="94">
        <v>15900</v>
      </c>
    </row>
    <row r="49" spans="2:44" ht="15.75" thickBot="1" x14ac:dyDescent="0.3">
      <c r="B49" s="110" t="str">
        <f>IFERROR(INDEX('[1]ISIC to NAICS'!$B$2:$B$55,MATCH(CA!I49,'[1]ISIC to NAICS'!$C$2:$C$55,0)),"")</f>
        <v>ISIC 28</v>
      </c>
      <c r="C49" s="111">
        <v>50</v>
      </c>
      <c r="D49" s="111">
        <v>2021</v>
      </c>
      <c r="E49" s="112">
        <v>0</v>
      </c>
      <c r="F49" s="110" t="s">
        <v>337</v>
      </c>
      <c r="G49" s="111"/>
      <c r="H49" s="111">
        <v>1</v>
      </c>
      <c r="I49" s="111" t="s">
        <v>427</v>
      </c>
      <c r="J49" s="110" t="s">
        <v>428</v>
      </c>
      <c r="K49" s="114">
        <v>99200</v>
      </c>
      <c r="L49" s="114">
        <v>96800</v>
      </c>
      <c r="M49" s="114">
        <v>91600</v>
      </c>
      <c r="N49" s="114">
        <v>89500</v>
      </c>
      <c r="O49" s="114">
        <v>90900</v>
      </c>
      <c r="P49" s="114">
        <v>95800</v>
      </c>
      <c r="Q49" s="114">
        <v>100200</v>
      </c>
      <c r="R49" s="114">
        <v>105000</v>
      </c>
      <c r="S49" s="114">
        <v>109100</v>
      </c>
      <c r="T49" s="114">
        <v>104200</v>
      </c>
      <c r="U49" s="114">
        <v>108700</v>
      </c>
      <c r="V49" s="114">
        <v>104900</v>
      </c>
      <c r="W49" s="114">
        <v>92700</v>
      </c>
      <c r="X49" s="114">
        <v>86600</v>
      </c>
      <c r="Y49" s="114">
        <v>84000</v>
      </c>
      <c r="Z49" s="114">
        <v>82300</v>
      </c>
      <c r="AA49" s="114">
        <v>79800</v>
      </c>
      <c r="AB49" s="114">
        <v>79500</v>
      </c>
      <c r="AC49" s="114">
        <v>78300</v>
      </c>
      <c r="AD49" s="114">
        <v>69200</v>
      </c>
      <c r="AE49" s="114">
        <v>68000</v>
      </c>
      <c r="AF49" s="114">
        <v>71000</v>
      </c>
      <c r="AG49" s="114">
        <v>72400</v>
      </c>
      <c r="AH49" s="114">
        <v>72500</v>
      </c>
      <c r="AI49" s="114">
        <v>73100</v>
      </c>
      <c r="AJ49" s="114">
        <v>74200</v>
      </c>
      <c r="AK49" s="114">
        <v>74200</v>
      </c>
      <c r="AL49" s="114">
        <v>75200</v>
      </c>
      <c r="AM49" s="114">
        <v>77300</v>
      </c>
      <c r="AN49" s="115">
        <v>77800</v>
      </c>
      <c r="AO49" s="115">
        <v>74200</v>
      </c>
      <c r="AP49" s="115">
        <v>73900</v>
      </c>
    </row>
    <row r="50" spans="2:44" ht="15.75" thickTop="1" x14ac:dyDescent="0.25">
      <c r="B50" s="1" t="str">
        <f>IFERROR(INDEX('[1]ISIC to NAICS'!$B$2:$B$55,MATCH(CA!I50,'[1]ISIC to NAICS'!$C$2:$C$55,0)),"")</f>
        <v/>
      </c>
      <c r="C50" s="91">
        <v>51</v>
      </c>
      <c r="D50" s="91">
        <v>2021</v>
      </c>
      <c r="E50" s="99">
        <v>0</v>
      </c>
      <c r="F50" s="1" t="s">
        <v>337</v>
      </c>
      <c r="G50" s="91"/>
      <c r="H50" s="91">
        <v>1</v>
      </c>
      <c r="I50" s="91" t="s">
        <v>429</v>
      </c>
      <c r="J50" s="1" t="s">
        <v>430</v>
      </c>
      <c r="K50" s="100">
        <v>12600</v>
      </c>
      <c r="L50" s="100">
        <v>12700</v>
      </c>
      <c r="M50" s="100">
        <v>12600</v>
      </c>
      <c r="N50" s="100">
        <v>13400</v>
      </c>
      <c r="O50" s="100">
        <v>15000</v>
      </c>
      <c r="P50" s="100">
        <v>18200</v>
      </c>
      <c r="Q50" s="100">
        <v>21300</v>
      </c>
      <c r="R50" s="100">
        <v>21200</v>
      </c>
      <c r="S50" s="100">
        <v>21400</v>
      </c>
      <c r="T50" s="100">
        <v>18700</v>
      </c>
      <c r="U50" s="100">
        <v>20400</v>
      </c>
      <c r="V50" s="100">
        <v>21600</v>
      </c>
      <c r="W50" s="100">
        <v>18600</v>
      </c>
      <c r="X50" s="100">
        <v>16700</v>
      </c>
      <c r="Y50" s="100">
        <v>15600</v>
      </c>
      <c r="Z50" s="100">
        <v>15600</v>
      </c>
      <c r="AA50" s="100">
        <v>15300</v>
      </c>
      <c r="AB50" s="100">
        <v>15700</v>
      </c>
      <c r="AC50" s="100">
        <v>15600</v>
      </c>
      <c r="AD50" s="100">
        <v>13400</v>
      </c>
      <c r="AE50" s="100">
        <v>13200</v>
      </c>
      <c r="AF50" s="100">
        <v>13800</v>
      </c>
      <c r="AG50" s="100">
        <v>14100</v>
      </c>
      <c r="AH50" s="100">
        <v>13900</v>
      </c>
      <c r="AI50" s="100">
        <v>14700</v>
      </c>
      <c r="AJ50" s="100">
        <v>15700</v>
      </c>
      <c r="AK50" s="100">
        <v>16700</v>
      </c>
      <c r="AL50" s="100">
        <v>18500</v>
      </c>
      <c r="AM50" s="100">
        <v>20500</v>
      </c>
      <c r="AN50" s="94">
        <v>20800</v>
      </c>
      <c r="AO50" s="94">
        <v>20400</v>
      </c>
      <c r="AP50" s="94">
        <v>21200</v>
      </c>
    </row>
    <row r="51" spans="2:44" x14ac:dyDescent="0.25">
      <c r="B51" s="1" t="str">
        <f>IFERROR(INDEX('[1]ISIC to NAICS'!$B$2:$B$55,MATCH(CA!I51,'[1]ISIC to NAICS'!$C$2:$C$55,0)),"")</f>
        <v/>
      </c>
      <c r="C51" s="91">
        <v>52</v>
      </c>
      <c r="D51" s="91">
        <v>2021</v>
      </c>
      <c r="E51" s="99">
        <v>0</v>
      </c>
      <c r="F51" s="1" t="s">
        <v>337</v>
      </c>
      <c r="G51" s="91"/>
      <c r="H51" s="91">
        <v>1</v>
      </c>
      <c r="I51" s="91" t="s">
        <v>431</v>
      </c>
      <c r="J51" s="1" t="s">
        <v>432</v>
      </c>
      <c r="K51" s="100">
        <v>21400</v>
      </c>
      <c r="L51" s="100">
        <v>21400</v>
      </c>
      <c r="M51" s="100">
        <v>20500</v>
      </c>
      <c r="N51" s="100">
        <v>19700</v>
      </c>
      <c r="O51" s="100">
        <v>19900</v>
      </c>
      <c r="P51" s="100">
        <v>20100</v>
      </c>
      <c r="Q51" s="100">
        <v>21400</v>
      </c>
      <c r="R51" s="100">
        <v>22500</v>
      </c>
      <c r="S51" s="100">
        <v>23700</v>
      </c>
      <c r="T51" s="100">
        <v>24200</v>
      </c>
      <c r="U51" s="100">
        <v>27100</v>
      </c>
      <c r="V51" s="100">
        <v>24900</v>
      </c>
      <c r="W51" s="100">
        <v>20800</v>
      </c>
      <c r="X51" s="100">
        <v>18800</v>
      </c>
      <c r="Y51" s="100">
        <v>17700</v>
      </c>
      <c r="Z51" s="100">
        <v>16600</v>
      </c>
      <c r="AA51" s="100">
        <v>15000</v>
      </c>
      <c r="AB51" s="100">
        <v>13700</v>
      </c>
      <c r="AC51" s="100">
        <v>13100</v>
      </c>
      <c r="AD51" s="100">
        <v>11300</v>
      </c>
      <c r="AE51" s="100">
        <v>10800</v>
      </c>
      <c r="AF51" s="100">
        <v>11400</v>
      </c>
      <c r="AG51" s="100">
        <v>11500</v>
      </c>
      <c r="AH51" s="100">
        <v>11700</v>
      </c>
      <c r="AI51" s="100">
        <v>11800</v>
      </c>
      <c r="AJ51" s="100">
        <v>12400</v>
      </c>
      <c r="AK51" s="100">
        <v>12400</v>
      </c>
      <c r="AL51" s="100">
        <v>12200</v>
      </c>
      <c r="AM51" s="100">
        <v>11800</v>
      </c>
      <c r="AN51" s="94">
        <v>11700</v>
      </c>
      <c r="AO51" s="94">
        <v>10300</v>
      </c>
      <c r="AP51" s="94">
        <v>9800</v>
      </c>
    </row>
    <row r="52" spans="2:44" x14ac:dyDescent="0.25">
      <c r="B52" s="1" t="str">
        <f>IFERROR(INDEX('[1]ISIC to NAICS'!$B$2:$B$55,MATCH(CA!I52,'[1]ISIC to NAICS'!$C$2:$C$55,0)),"")</f>
        <v/>
      </c>
      <c r="C52" s="91">
        <v>53</v>
      </c>
      <c r="D52" s="91">
        <v>2021</v>
      </c>
      <c r="E52" s="99">
        <v>0</v>
      </c>
      <c r="F52" s="1" t="s">
        <v>337</v>
      </c>
      <c r="G52" s="91"/>
      <c r="H52" s="91">
        <v>1</v>
      </c>
      <c r="I52" s="91" t="s">
        <v>433</v>
      </c>
      <c r="J52" s="1" t="s">
        <v>434</v>
      </c>
      <c r="K52" s="100">
        <v>12700</v>
      </c>
      <c r="L52" s="100">
        <v>12300</v>
      </c>
      <c r="M52" s="100">
        <v>12100</v>
      </c>
      <c r="N52" s="100">
        <v>12000</v>
      </c>
      <c r="O52" s="100">
        <v>12300</v>
      </c>
      <c r="P52" s="100">
        <v>13500</v>
      </c>
      <c r="Q52" s="100">
        <v>14400</v>
      </c>
      <c r="R52" s="100">
        <v>15700</v>
      </c>
      <c r="S52" s="100">
        <v>16500</v>
      </c>
      <c r="T52" s="100">
        <v>15600</v>
      </c>
      <c r="U52" s="100">
        <v>16000</v>
      </c>
      <c r="V52" s="100">
        <v>15000</v>
      </c>
      <c r="W52" s="100">
        <v>13600</v>
      </c>
      <c r="X52" s="100">
        <v>13100</v>
      </c>
      <c r="Y52" s="100">
        <v>13200</v>
      </c>
      <c r="Z52" s="100">
        <v>13500</v>
      </c>
      <c r="AA52" s="100">
        <v>13600</v>
      </c>
      <c r="AB52" s="100">
        <v>13400</v>
      </c>
      <c r="AC52" s="100">
        <v>13600</v>
      </c>
      <c r="AD52" s="100">
        <v>11600</v>
      </c>
      <c r="AE52" s="100">
        <v>11100</v>
      </c>
      <c r="AF52" s="100">
        <v>11500</v>
      </c>
      <c r="AG52" s="100">
        <v>12100</v>
      </c>
      <c r="AH52" s="100">
        <v>12500</v>
      </c>
      <c r="AI52" s="100">
        <v>12500</v>
      </c>
      <c r="AJ52" s="100">
        <v>12400</v>
      </c>
      <c r="AK52" s="100">
        <v>12000</v>
      </c>
      <c r="AL52" s="100">
        <v>12100</v>
      </c>
      <c r="AM52" s="100">
        <v>12200</v>
      </c>
      <c r="AN52" s="94">
        <v>12200</v>
      </c>
      <c r="AO52" s="94">
        <v>11400</v>
      </c>
      <c r="AP52" s="94">
        <v>10900</v>
      </c>
    </row>
    <row r="53" spans="2:44" x14ac:dyDescent="0.25">
      <c r="B53" s="1" t="str">
        <f>IFERROR(INDEX('[1]ISIC to NAICS'!$B$2:$B$55,MATCH(CA!I53,'[1]ISIC to NAICS'!$C$2:$C$55,0)),"")</f>
        <v/>
      </c>
      <c r="C53" s="91">
        <v>55</v>
      </c>
      <c r="D53" s="91">
        <v>2021</v>
      </c>
      <c r="E53" s="99">
        <v>0</v>
      </c>
      <c r="F53" s="1" t="s">
        <v>337</v>
      </c>
      <c r="G53" s="91"/>
      <c r="H53" s="91">
        <v>1</v>
      </c>
      <c r="I53" s="91" t="s">
        <v>435</v>
      </c>
      <c r="J53" s="1" t="s">
        <v>436</v>
      </c>
      <c r="K53" s="100">
        <v>31900</v>
      </c>
      <c r="L53" s="100">
        <v>30900</v>
      </c>
      <c r="M53" s="100">
        <v>28000</v>
      </c>
      <c r="N53" s="100">
        <v>26700</v>
      </c>
      <c r="O53" s="100">
        <v>25600</v>
      </c>
      <c r="P53" s="100">
        <v>25900</v>
      </c>
      <c r="Q53" s="100">
        <v>25500</v>
      </c>
      <c r="R53" s="100">
        <v>26500</v>
      </c>
      <c r="S53" s="100">
        <v>27000</v>
      </c>
      <c r="T53" s="100">
        <v>25600</v>
      </c>
      <c r="U53" s="100">
        <v>25800</v>
      </c>
      <c r="V53" s="100">
        <v>23900</v>
      </c>
      <c r="W53" s="100">
        <v>21100</v>
      </c>
      <c r="X53" s="100">
        <v>20200</v>
      </c>
      <c r="Y53" s="100">
        <v>19800</v>
      </c>
      <c r="Z53" s="100">
        <v>19200</v>
      </c>
      <c r="AA53" s="100">
        <v>18600</v>
      </c>
      <c r="AB53" s="100">
        <v>18600</v>
      </c>
      <c r="AC53" s="100">
        <v>18400</v>
      </c>
      <c r="AD53" s="100">
        <v>16600</v>
      </c>
      <c r="AE53" s="100">
        <v>15800</v>
      </c>
      <c r="AF53" s="100">
        <v>16700</v>
      </c>
      <c r="AG53" s="100">
        <v>16700</v>
      </c>
      <c r="AH53" s="100">
        <v>16100</v>
      </c>
      <c r="AI53" s="100">
        <v>16100</v>
      </c>
      <c r="AJ53" s="100">
        <v>16100</v>
      </c>
      <c r="AK53" s="100">
        <v>16100</v>
      </c>
      <c r="AL53" s="100">
        <v>15600</v>
      </c>
      <c r="AM53" s="100">
        <v>15500</v>
      </c>
      <c r="AN53" s="94">
        <v>15400</v>
      </c>
      <c r="AO53" s="94">
        <v>15000</v>
      </c>
      <c r="AP53" s="94">
        <v>15100</v>
      </c>
    </row>
    <row r="54" spans="2:44" ht="15.75" thickBot="1" x14ac:dyDescent="0.3">
      <c r="B54" s="110" t="str">
        <f>IFERROR(INDEX('[1]ISIC to NAICS'!$B$2:$B$55,MATCH(CA!I54,'[1]ISIC to NAICS'!$C$2:$C$55,0)),"")</f>
        <v>ISIC 26</v>
      </c>
      <c r="C54" s="111">
        <v>57</v>
      </c>
      <c r="D54" s="111">
        <v>2021</v>
      </c>
      <c r="E54" s="112">
        <v>0</v>
      </c>
      <c r="F54" s="110" t="s">
        <v>337</v>
      </c>
      <c r="G54" s="111"/>
      <c r="H54" s="111">
        <v>1</v>
      </c>
      <c r="I54" s="111" t="s">
        <v>437</v>
      </c>
      <c r="J54" s="110" t="s">
        <v>438</v>
      </c>
      <c r="K54" s="114">
        <v>449100</v>
      </c>
      <c r="L54" s="114">
        <v>436300</v>
      </c>
      <c r="M54" s="114">
        <v>405300</v>
      </c>
      <c r="N54" s="114">
        <v>384200</v>
      </c>
      <c r="O54" s="114">
        <v>373000</v>
      </c>
      <c r="P54" s="114">
        <v>385600</v>
      </c>
      <c r="Q54" s="114">
        <v>408400</v>
      </c>
      <c r="R54" s="114">
        <v>421000</v>
      </c>
      <c r="S54" s="114">
        <v>422800</v>
      </c>
      <c r="T54" s="114">
        <v>409300</v>
      </c>
      <c r="U54" s="114">
        <v>422500</v>
      </c>
      <c r="V54" s="114">
        <v>411200</v>
      </c>
      <c r="W54" s="114">
        <v>354500</v>
      </c>
      <c r="X54" s="114">
        <v>321900</v>
      </c>
      <c r="Y54" s="114">
        <v>312900</v>
      </c>
      <c r="Z54" s="114">
        <v>311000</v>
      </c>
      <c r="AA54" s="114">
        <v>309200</v>
      </c>
      <c r="AB54" s="114">
        <v>305400</v>
      </c>
      <c r="AC54" s="114">
        <v>301700</v>
      </c>
      <c r="AD54" s="114">
        <v>280600</v>
      </c>
      <c r="AE54" s="114">
        <v>274900</v>
      </c>
      <c r="AF54" s="114">
        <v>278700</v>
      </c>
      <c r="AG54" s="114">
        <v>274100</v>
      </c>
      <c r="AH54" s="114">
        <v>267600</v>
      </c>
      <c r="AI54" s="114">
        <v>267500</v>
      </c>
      <c r="AJ54" s="114">
        <v>270900</v>
      </c>
      <c r="AK54" s="114">
        <v>274000</v>
      </c>
      <c r="AL54" s="114">
        <v>273800</v>
      </c>
      <c r="AM54" s="114">
        <v>278400</v>
      </c>
      <c r="AN54" s="115">
        <v>282100</v>
      </c>
      <c r="AO54" s="115">
        <v>282700</v>
      </c>
      <c r="AP54" s="115">
        <v>282500</v>
      </c>
      <c r="AR54" s="100"/>
    </row>
    <row r="55" spans="2:44" ht="15.75" thickTop="1" x14ac:dyDescent="0.25">
      <c r="B55" s="1" t="str">
        <f>IFERROR(INDEX('[1]ISIC to NAICS'!$B$2:$B$55,MATCH(CA!I55,'[1]ISIC to NAICS'!$C$2:$C$55,0)),"")</f>
        <v/>
      </c>
      <c r="C55" s="91">
        <v>58</v>
      </c>
      <c r="D55" s="91">
        <v>2021</v>
      </c>
      <c r="E55" s="99">
        <v>0</v>
      </c>
      <c r="F55" s="1" t="s">
        <v>337</v>
      </c>
      <c r="G55" s="91"/>
      <c r="H55" s="91">
        <v>1</v>
      </c>
      <c r="I55" s="91" t="s">
        <v>439</v>
      </c>
      <c r="J55" s="1" t="s">
        <v>440</v>
      </c>
      <c r="K55" s="100">
        <v>99100</v>
      </c>
      <c r="L55" s="100">
        <v>94200</v>
      </c>
      <c r="M55" s="100">
        <v>85700</v>
      </c>
      <c r="N55" s="100">
        <v>80700</v>
      </c>
      <c r="O55" s="100">
        <v>72600</v>
      </c>
      <c r="P55" s="100">
        <v>73400</v>
      </c>
      <c r="Q55" s="100">
        <v>77100</v>
      </c>
      <c r="R55" s="100">
        <v>82000</v>
      </c>
      <c r="S55" s="100">
        <v>83200</v>
      </c>
      <c r="T55" s="100">
        <v>85100</v>
      </c>
      <c r="U55" s="100">
        <v>87300</v>
      </c>
      <c r="V55" s="100">
        <v>86700</v>
      </c>
      <c r="W55" s="100">
        <v>75700</v>
      </c>
      <c r="X55" s="100">
        <v>68900</v>
      </c>
      <c r="Y55" s="100">
        <v>64700</v>
      </c>
      <c r="Z55" s="100">
        <v>60600</v>
      </c>
      <c r="AA55" s="100">
        <v>57200</v>
      </c>
      <c r="AB55" s="100">
        <v>57100</v>
      </c>
      <c r="AC55" s="100">
        <v>59500</v>
      </c>
      <c r="AD55" s="100">
        <v>57400</v>
      </c>
      <c r="AE55" s="100">
        <v>56600</v>
      </c>
      <c r="AF55" s="100">
        <v>58500</v>
      </c>
      <c r="AG55" s="100">
        <v>60500</v>
      </c>
      <c r="AH55" s="100">
        <v>62700</v>
      </c>
      <c r="AI55" s="100">
        <v>64900</v>
      </c>
      <c r="AJ55" s="100">
        <v>68200</v>
      </c>
      <c r="AK55" s="100">
        <v>72700</v>
      </c>
      <c r="AL55" s="100">
        <v>71000</v>
      </c>
      <c r="AM55" s="100">
        <v>74500</v>
      </c>
      <c r="AN55" s="94">
        <v>77800</v>
      </c>
      <c r="AO55" s="94">
        <v>80400</v>
      </c>
      <c r="AP55" s="94">
        <v>80000</v>
      </c>
    </row>
    <row r="56" spans="2:44" x14ac:dyDescent="0.25">
      <c r="B56" s="1" t="str">
        <f>IFERROR(INDEX('[1]ISIC to NAICS'!$B$2:$B$55,MATCH(CA!I56,'[1]ISIC to NAICS'!$C$2:$C$55,0)),"")</f>
        <v/>
      </c>
      <c r="C56" s="91">
        <v>59</v>
      </c>
      <c r="D56" s="91">
        <v>2021</v>
      </c>
      <c r="E56" s="99">
        <v>0</v>
      </c>
      <c r="F56" s="1" t="s">
        <v>337</v>
      </c>
      <c r="G56" s="91"/>
      <c r="H56" s="91">
        <v>1</v>
      </c>
      <c r="I56" s="91" t="s">
        <v>441</v>
      </c>
      <c r="J56" s="1" t="s">
        <v>442</v>
      </c>
      <c r="K56" s="100">
        <v>67500</v>
      </c>
      <c r="L56" s="100">
        <v>61700</v>
      </c>
      <c r="M56" s="100">
        <v>55300</v>
      </c>
      <c r="N56" s="100">
        <v>50300</v>
      </c>
      <c r="O56" s="100">
        <v>44800</v>
      </c>
      <c r="P56" s="100">
        <v>46000</v>
      </c>
      <c r="Q56" s="100">
        <v>48000</v>
      </c>
      <c r="R56" s="100">
        <v>50600</v>
      </c>
      <c r="S56" s="100">
        <v>52400</v>
      </c>
      <c r="T56" s="100">
        <v>54000</v>
      </c>
      <c r="U56" s="100">
        <v>56800</v>
      </c>
      <c r="V56" s="100">
        <v>58400</v>
      </c>
      <c r="W56" s="100">
        <v>50900</v>
      </c>
      <c r="X56" s="100">
        <v>45400</v>
      </c>
      <c r="Y56" s="100">
        <v>42500</v>
      </c>
      <c r="Z56" s="100">
        <v>40600</v>
      </c>
      <c r="AA56" s="100">
        <v>39400</v>
      </c>
      <c r="AB56" s="100">
        <v>40900</v>
      </c>
      <c r="AC56" s="100">
        <v>43800</v>
      </c>
      <c r="AD56" s="100">
        <v>43000</v>
      </c>
      <c r="AE56" s="100">
        <v>43200</v>
      </c>
      <c r="AF56" s="100">
        <v>45000</v>
      </c>
      <c r="AG56" s="100">
        <v>46900</v>
      </c>
      <c r="AH56" s="100">
        <v>49600</v>
      </c>
      <c r="AI56" s="100">
        <v>52200</v>
      </c>
      <c r="AJ56" s="100">
        <v>56000</v>
      </c>
      <c r="AK56" s="100">
        <v>60400</v>
      </c>
      <c r="AL56" s="100">
        <v>59300</v>
      </c>
      <c r="AM56" s="100">
        <v>63800</v>
      </c>
      <c r="AN56" s="94">
        <v>66600</v>
      </c>
      <c r="AO56" s="94">
        <v>69100</v>
      </c>
      <c r="AP56" s="94">
        <v>69100</v>
      </c>
    </row>
    <row r="57" spans="2:44" x14ac:dyDescent="0.25">
      <c r="B57" s="1" t="str">
        <f>IFERROR(INDEX('[1]ISIC to NAICS'!$B$2:$B$55,MATCH(CA!I57,'[1]ISIC to NAICS'!$C$2:$C$55,0)),"")</f>
        <v/>
      </c>
      <c r="C57" s="91">
        <v>61</v>
      </c>
      <c r="D57" s="91">
        <v>2021</v>
      </c>
      <c r="E57" s="99">
        <v>0</v>
      </c>
      <c r="F57" s="1" t="s">
        <v>337</v>
      </c>
      <c r="G57" s="91"/>
      <c r="H57" s="91">
        <v>1</v>
      </c>
      <c r="I57" s="91" t="s">
        <v>443</v>
      </c>
      <c r="J57" s="1" t="s">
        <v>444</v>
      </c>
      <c r="K57" s="100">
        <v>34200</v>
      </c>
      <c r="L57" s="100">
        <v>33400</v>
      </c>
      <c r="M57" s="100">
        <v>32400</v>
      </c>
      <c r="N57" s="100">
        <v>32300</v>
      </c>
      <c r="O57" s="100">
        <v>32800</v>
      </c>
      <c r="P57" s="100">
        <v>34500</v>
      </c>
      <c r="Q57" s="100">
        <v>37500</v>
      </c>
      <c r="R57" s="100">
        <v>38300</v>
      </c>
      <c r="S57" s="100">
        <v>40100</v>
      </c>
      <c r="T57" s="100">
        <v>40900</v>
      </c>
      <c r="U57" s="100">
        <v>43500</v>
      </c>
      <c r="V57" s="100">
        <v>43000</v>
      </c>
      <c r="W57" s="100">
        <v>33400</v>
      </c>
      <c r="X57" s="100">
        <v>28300</v>
      </c>
      <c r="Y57" s="100">
        <v>27500</v>
      </c>
      <c r="Z57" s="100">
        <v>27200</v>
      </c>
      <c r="AA57" s="100">
        <v>26100</v>
      </c>
      <c r="AB57" s="100">
        <v>25900</v>
      </c>
      <c r="AC57" s="100">
        <v>27200</v>
      </c>
      <c r="AD57" s="100">
        <v>27000</v>
      </c>
      <c r="AE57" s="100">
        <v>27300</v>
      </c>
      <c r="AF57" s="100">
        <v>27000</v>
      </c>
      <c r="AG57" s="100">
        <v>25100</v>
      </c>
      <c r="AH57" s="100">
        <v>23400</v>
      </c>
      <c r="AI57" s="100">
        <v>21400</v>
      </c>
      <c r="AJ57" s="100">
        <v>19200</v>
      </c>
      <c r="AK57" s="100">
        <v>19500</v>
      </c>
      <c r="AL57" s="100">
        <v>19400</v>
      </c>
      <c r="AM57" s="100">
        <v>18300</v>
      </c>
      <c r="AN57" s="94">
        <v>17800</v>
      </c>
      <c r="AO57" s="94">
        <v>17100</v>
      </c>
      <c r="AP57" s="94">
        <v>17000</v>
      </c>
    </row>
    <row r="58" spans="2:44" x14ac:dyDescent="0.25">
      <c r="B58" s="1" t="str">
        <f>IFERROR(INDEX('[1]ISIC to NAICS'!$B$2:$B$55,MATCH(CA!I58,'[1]ISIC to NAICS'!$C$2:$C$55,0)),"")</f>
        <v/>
      </c>
      <c r="C58" s="91">
        <v>63</v>
      </c>
      <c r="D58" s="91">
        <v>2021</v>
      </c>
      <c r="E58" s="99">
        <v>0</v>
      </c>
      <c r="F58" s="1" t="s">
        <v>337</v>
      </c>
      <c r="G58" s="91"/>
      <c r="H58" s="91">
        <v>1</v>
      </c>
      <c r="I58" s="91" t="s">
        <v>445</v>
      </c>
      <c r="J58" s="1" t="s">
        <v>446</v>
      </c>
      <c r="K58" s="100">
        <v>118800</v>
      </c>
      <c r="L58" s="100">
        <v>118100</v>
      </c>
      <c r="M58" s="100">
        <v>111500</v>
      </c>
      <c r="N58" s="100">
        <v>109300</v>
      </c>
      <c r="O58" s="100">
        <v>111800</v>
      </c>
      <c r="P58" s="100">
        <v>123200</v>
      </c>
      <c r="Q58" s="100">
        <v>133900</v>
      </c>
      <c r="R58" s="100">
        <v>136500</v>
      </c>
      <c r="S58" s="100">
        <v>137400</v>
      </c>
      <c r="T58" s="100">
        <v>132200</v>
      </c>
      <c r="U58" s="100">
        <v>145000</v>
      </c>
      <c r="V58" s="100">
        <v>138500</v>
      </c>
      <c r="W58" s="100">
        <v>111900</v>
      </c>
      <c r="X58" s="100">
        <v>98300</v>
      </c>
      <c r="Y58" s="100">
        <v>97900</v>
      </c>
      <c r="Z58" s="100">
        <v>100100</v>
      </c>
      <c r="AA58" s="100">
        <v>105100</v>
      </c>
      <c r="AB58" s="100">
        <v>105900</v>
      </c>
      <c r="AC58" s="100">
        <v>103600</v>
      </c>
      <c r="AD58" s="100">
        <v>93000</v>
      </c>
      <c r="AE58" s="100">
        <v>91800</v>
      </c>
      <c r="AF58" s="100">
        <v>95900</v>
      </c>
      <c r="AG58" s="100">
        <v>94500</v>
      </c>
      <c r="AH58" s="100">
        <v>92000</v>
      </c>
      <c r="AI58" s="100">
        <v>91500</v>
      </c>
      <c r="AJ58" s="100">
        <v>90200</v>
      </c>
      <c r="AK58" s="100">
        <v>87900</v>
      </c>
      <c r="AL58" s="100">
        <v>86300</v>
      </c>
      <c r="AM58" s="100">
        <v>86500</v>
      </c>
      <c r="AN58" s="94">
        <v>83900</v>
      </c>
      <c r="AO58" s="94">
        <v>81500</v>
      </c>
      <c r="AP58" s="94">
        <v>81200</v>
      </c>
    </row>
    <row r="59" spans="2:44" x14ac:dyDescent="0.25">
      <c r="B59" s="1" t="str">
        <f>IFERROR(INDEX('[1]ISIC to NAICS'!$B$2:$B$55,MATCH(CA!I59,'[1]ISIC to NAICS'!$C$2:$C$55,0)),"")</f>
        <v/>
      </c>
      <c r="C59" s="91">
        <v>64</v>
      </c>
      <c r="D59" s="91">
        <v>2021</v>
      </c>
      <c r="E59" s="99">
        <v>0</v>
      </c>
      <c r="F59" s="1" t="s">
        <v>337</v>
      </c>
      <c r="G59" s="91"/>
      <c r="H59" s="91">
        <v>1</v>
      </c>
      <c r="I59" s="91" t="s">
        <v>447</v>
      </c>
      <c r="J59" s="1" t="s">
        <v>448</v>
      </c>
      <c r="K59" s="100">
        <v>25700</v>
      </c>
      <c r="L59" s="100">
        <v>25400</v>
      </c>
      <c r="M59" s="100">
        <v>24800</v>
      </c>
      <c r="N59" s="100">
        <v>25300</v>
      </c>
      <c r="O59" s="100">
        <v>24700</v>
      </c>
      <c r="P59" s="100">
        <v>27500</v>
      </c>
      <c r="Q59" s="100">
        <v>30300</v>
      </c>
      <c r="R59" s="100">
        <v>32200</v>
      </c>
      <c r="S59" s="100">
        <v>33700</v>
      </c>
      <c r="T59" s="100">
        <v>33100</v>
      </c>
      <c r="U59" s="100">
        <v>37300</v>
      </c>
      <c r="V59" s="100">
        <v>31600</v>
      </c>
      <c r="W59" s="100">
        <v>21200</v>
      </c>
      <c r="X59" s="100">
        <v>17900</v>
      </c>
      <c r="Y59" s="100">
        <v>17300</v>
      </c>
      <c r="Z59" s="100">
        <v>15500</v>
      </c>
      <c r="AA59" s="100">
        <v>14900</v>
      </c>
      <c r="AB59" s="100">
        <v>14600</v>
      </c>
      <c r="AC59" s="100">
        <v>13400</v>
      </c>
      <c r="AD59" s="100">
        <v>10900</v>
      </c>
      <c r="AE59" s="100">
        <v>10100</v>
      </c>
      <c r="AF59" s="100">
        <v>10000</v>
      </c>
      <c r="AG59" s="100">
        <v>9800</v>
      </c>
      <c r="AH59" s="100">
        <v>9000</v>
      </c>
      <c r="AI59" s="100">
        <v>8600</v>
      </c>
      <c r="AJ59" s="100">
        <v>8500</v>
      </c>
      <c r="AK59" s="100">
        <v>8100</v>
      </c>
      <c r="AL59" s="100">
        <v>7900</v>
      </c>
      <c r="AM59" s="100">
        <v>8000</v>
      </c>
      <c r="AN59" s="94">
        <v>8100</v>
      </c>
      <c r="AO59" s="94">
        <v>7700</v>
      </c>
      <c r="AP59" s="94">
        <v>7500</v>
      </c>
    </row>
    <row r="60" spans="2:44" x14ac:dyDescent="0.25">
      <c r="B60" s="1" t="str">
        <f>IFERROR(INDEX('[1]ISIC to NAICS'!$B$2:$B$55,MATCH(CA!I60,'[1]ISIC to NAICS'!$C$2:$C$55,0)),"")</f>
        <v/>
      </c>
      <c r="C60" s="91">
        <v>65</v>
      </c>
      <c r="D60" s="91">
        <v>2021</v>
      </c>
      <c r="E60" s="99">
        <v>0</v>
      </c>
      <c r="F60" s="1" t="s">
        <v>337</v>
      </c>
      <c r="G60" s="91"/>
      <c r="H60" s="91">
        <v>1</v>
      </c>
      <c r="I60" s="91" t="s">
        <v>449</v>
      </c>
      <c r="J60" s="1" t="s">
        <v>450</v>
      </c>
      <c r="K60" s="100">
        <v>49000</v>
      </c>
      <c r="L60" s="100">
        <v>50600</v>
      </c>
      <c r="M60" s="100">
        <v>47900</v>
      </c>
      <c r="N60" s="100">
        <v>46500</v>
      </c>
      <c r="O60" s="100">
        <v>47800</v>
      </c>
      <c r="P60" s="100">
        <v>52700</v>
      </c>
      <c r="Q60" s="100">
        <v>58300</v>
      </c>
      <c r="R60" s="100">
        <v>61700</v>
      </c>
      <c r="S60" s="100">
        <v>62200</v>
      </c>
      <c r="T60" s="100">
        <v>59500</v>
      </c>
      <c r="U60" s="100">
        <v>64900</v>
      </c>
      <c r="V60" s="100">
        <v>64500</v>
      </c>
      <c r="W60" s="100">
        <v>54600</v>
      </c>
      <c r="X60" s="100">
        <v>48900</v>
      </c>
      <c r="Y60" s="100">
        <v>49000</v>
      </c>
      <c r="Z60" s="100">
        <v>51000</v>
      </c>
      <c r="AA60" s="100">
        <v>54300</v>
      </c>
      <c r="AB60" s="100">
        <v>54200</v>
      </c>
      <c r="AC60" s="100">
        <v>53600</v>
      </c>
      <c r="AD60" s="100">
        <v>50500</v>
      </c>
      <c r="AE60" s="100">
        <v>50100</v>
      </c>
      <c r="AF60" s="100">
        <v>53300</v>
      </c>
      <c r="AG60" s="100">
        <v>52800</v>
      </c>
      <c r="AH60" s="100">
        <v>51300</v>
      </c>
      <c r="AI60" s="100">
        <v>50300</v>
      </c>
      <c r="AJ60" s="100">
        <v>49000</v>
      </c>
      <c r="AK60" s="100">
        <v>47600</v>
      </c>
      <c r="AL60" s="100">
        <v>46200</v>
      </c>
      <c r="AM60" s="100">
        <v>45100</v>
      </c>
      <c r="AN60" s="94">
        <v>42800</v>
      </c>
      <c r="AO60" s="94">
        <v>42400</v>
      </c>
      <c r="AP60" s="94">
        <v>42500</v>
      </c>
    </row>
    <row r="61" spans="2:44" x14ac:dyDescent="0.25">
      <c r="B61" s="1" t="str">
        <f>IFERROR(INDEX('[1]ISIC to NAICS'!$B$2:$B$55,MATCH(CA!I61,'[1]ISIC to NAICS'!$C$2:$C$55,0)),"")</f>
        <v/>
      </c>
      <c r="C61" s="91">
        <v>67</v>
      </c>
      <c r="D61" s="91">
        <v>2021</v>
      </c>
      <c r="E61" s="99">
        <v>0</v>
      </c>
      <c r="F61" s="1" t="s">
        <v>337</v>
      </c>
      <c r="G61" s="91"/>
      <c r="H61" s="91">
        <v>1</v>
      </c>
      <c r="I61" s="91" t="s">
        <v>451</v>
      </c>
      <c r="J61" s="1" t="s">
        <v>452</v>
      </c>
      <c r="K61" s="100">
        <v>170800</v>
      </c>
      <c r="L61" s="100">
        <v>163500</v>
      </c>
      <c r="M61" s="100">
        <v>149700</v>
      </c>
      <c r="N61" s="100">
        <v>136300</v>
      </c>
      <c r="O61" s="100">
        <v>127700</v>
      </c>
      <c r="P61" s="100">
        <v>124100</v>
      </c>
      <c r="Q61" s="100">
        <v>126700</v>
      </c>
      <c r="R61" s="100">
        <v>130600</v>
      </c>
      <c r="S61" s="100">
        <v>128800</v>
      </c>
      <c r="T61" s="100">
        <v>120500</v>
      </c>
      <c r="U61" s="100">
        <v>118900</v>
      </c>
      <c r="V61" s="100">
        <v>119600</v>
      </c>
      <c r="W61" s="100">
        <v>112400</v>
      </c>
      <c r="X61" s="100">
        <v>106900</v>
      </c>
      <c r="Y61" s="100">
        <v>105000</v>
      </c>
      <c r="Z61" s="100">
        <v>106000</v>
      </c>
      <c r="AA61" s="100">
        <v>105000</v>
      </c>
      <c r="AB61" s="100">
        <v>101700</v>
      </c>
      <c r="AC61" s="100">
        <v>99000</v>
      </c>
      <c r="AD61" s="100">
        <v>91900</v>
      </c>
      <c r="AE61" s="100">
        <v>84300</v>
      </c>
      <c r="AF61" s="100">
        <v>84600</v>
      </c>
      <c r="AG61" s="100">
        <v>81300</v>
      </c>
      <c r="AH61" s="100">
        <v>77600</v>
      </c>
      <c r="AI61" s="100">
        <v>78300</v>
      </c>
      <c r="AJ61" s="100">
        <v>82200</v>
      </c>
      <c r="AK61" s="100">
        <v>83100</v>
      </c>
      <c r="AL61" s="100">
        <v>86100</v>
      </c>
      <c r="AM61" s="100">
        <v>88000</v>
      </c>
      <c r="AN61" s="94">
        <v>91800</v>
      </c>
      <c r="AO61" s="94">
        <v>93200</v>
      </c>
      <c r="AP61" s="94">
        <v>93600</v>
      </c>
    </row>
    <row r="62" spans="2:44" ht="15.75" thickBot="1" x14ac:dyDescent="0.3">
      <c r="B62" s="110" t="str">
        <f>IFERROR(INDEX('[1]ISIC to NAICS'!$B$2:$B$55,MATCH(CA!I62,'[1]ISIC to NAICS'!$C$2:$C$55,0)),"")</f>
        <v>ISIC 27</v>
      </c>
      <c r="C62" s="111">
        <v>70</v>
      </c>
      <c r="D62" s="111">
        <v>2021</v>
      </c>
      <c r="E62" s="112">
        <v>0</v>
      </c>
      <c r="F62" s="110" t="s">
        <v>337</v>
      </c>
      <c r="G62" s="111"/>
      <c r="H62" s="111">
        <v>1</v>
      </c>
      <c r="I62" s="111" t="s">
        <v>453</v>
      </c>
      <c r="J62" s="110" t="s">
        <v>454</v>
      </c>
      <c r="K62" s="114">
        <v>50200</v>
      </c>
      <c r="L62" s="114">
        <v>46900</v>
      </c>
      <c r="M62" s="114">
        <v>42000</v>
      </c>
      <c r="N62" s="114">
        <v>38700</v>
      </c>
      <c r="O62" s="114">
        <v>37400</v>
      </c>
      <c r="P62" s="114">
        <v>37400</v>
      </c>
      <c r="Q62" s="114">
        <v>38100</v>
      </c>
      <c r="R62" s="114">
        <v>39700</v>
      </c>
      <c r="S62" s="114">
        <v>41900</v>
      </c>
      <c r="T62" s="114">
        <v>42200</v>
      </c>
      <c r="U62" s="114">
        <v>44200</v>
      </c>
      <c r="V62" s="114">
        <v>44500</v>
      </c>
      <c r="W62" s="114">
        <v>39900</v>
      </c>
      <c r="X62" s="114">
        <v>35600</v>
      </c>
      <c r="Y62" s="114">
        <v>33700</v>
      </c>
      <c r="Z62" s="114">
        <v>33000</v>
      </c>
      <c r="AA62" s="114">
        <v>32000</v>
      </c>
      <c r="AB62" s="114">
        <v>32000</v>
      </c>
      <c r="AC62" s="114">
        <v>32400</v>
      </c>
      <c r="AD62" s="114">
        <v>29000</v>
      </c>
      <c r="AE62" s="114">
        <v>28100</v>
      </c>
      <c r="AF62" s="114">
        <v>28700</v>
      </c>
      <c r="AG62" s="114">
        <v>29000</v>
      </c>
      <c r="AH62" s="114">
        <v>29000</v>
      </c>
      <c r="AI62" s="114">
        <v>29700</v>
      </c>
      <c r="AJ62" s="114">
        <v>30500</v>
      </c>
      <c r="AK62" s="114">
        <v>31100</v>
      </c>
      <c r="AL62" s="114">
        <v>32100</v>
      </c>
      <c r="AM62" s="114">
        <v>33000</v>
      </c>
      <c r="AN62" s="115">
        <v>32000</v>
      </c>
      <c r="AO62" s="115">
        <v>28500</v>
      </c>
      <c r="AP62" s="115">
        <v>28500</v>
      </c>
    </row>
    <row r="63" spans="2:44" ht="15.75" thickTop="1" x14ac:dyDescent="0.25">
      <c r="B63" s="1" t="str">
        <f>IFERROR(INDEX('[1]ISIC to NAICS'!$B$2:$B$55,MATCH(CA!I63,'[1]ISIC to NAICS'!$C$2:$C$55,0)),"")</f>
        <v/>
      </c>
      <c r="C63" s="91">
        <v>71</v>
      </c>
      <c r="D63" s="91">
        <v>2021</v>
      </c>
      <c r="E63" s="99">
        <v>0</v>
      </c>
      <c r="F63" s="1" t="s">
        <v>337</v>
      </c>
      <c r="G63" s="91"/>
      <c r="H63" s="91">
        <v>1</v>
      </c>
      <c r="I63" s="91" t="s">
        <v>455</v>
      </c>
      <c r="J63" s="1" t="s">
        <v>456</v>
      </c>
      <c r="K63" s="100">
        <v>277300</v>
      </c>
      <c r="L63" s="100">
        <v>253300</v>
      </c>
      <c r="M63" s="100">
        <v>231000</v>
      </c>
      <c r="N63" s="100">
        <v>194600</v>
      </c>
      <c r="O63" s="100">
        <v>174600</v>
      </c>
      <c r="P63" s="100">
        <v>162100</v>
      </c>
      <c r="Q63" s="100">
        <v>162800</v>
      </c>
      <c r="R63" s="100">
        <v>163900</v>
      </c>
      <c r="S63" s="100">
        <v>169500</v>
      </c>
      <c r="T63" s="100">
        <v>162400</v>
      </c>
      <c r="U63" s="100">
        <v>156900</v>
      </c>
      <c r="V63" s="100">
        <v>147700</v>
      </c>
      <c r="W63" s="100">
        <v>140100</v>
      </c>
      <c r="X63" s="100">
        <v>131900</v>
      </c>
      <c r="Y63" s="100">
        <v>135100</v>
      </c>
      <c r="Z63" s="100">
        <v>134700</v>
      </c>
      <c r="AA63" s="100">
        <v>132400</v>
      </c>
      <c r="AB63" s="100">
        <v>129600</v>
      </c>
      <c r="AC63" s="100">
        <v>127000</v>
      </c>
      <c r="AD63" s="100">
        <v>116400</v>
      </c>
      <c r="AE63" s="100">
        <v>110400</v>
      </c>
      <c r="AF63" s="100">
        <v>106900</v>
      </c>
      <c r="AG63" s="100">
        <v>107000</v>
      </c>
      <c r="AH63" s="100">
        <v>107800</v>
      </c>
      <c r="AI63" s="100">
        <v>111400</v>
      </c>
      <c r="AJ63" s="100">
        <v>119200</v>
      </c>
      <c r="AK63" s="100">
        <v>119600</v>
      </c>
      <c r="AL63" s="100">
        <v>122100</v>
      </c>
      <c r="AM63" s="100">
        <v>127700</v>
      </c>
      <c r="AN63" s="94">
        <v>130000</v>
      </c>
      <c r="AO63" s="94">
        <v>125700</v>
      </c>
      <c r="AP63" s="94">
        <v>129400</v>
      </c>
      <c r="AQ63" s="100"/>
    </row>
    <row r="64" spans="2:44" ht="15.75" thickBot="1" x14ac:dyDescent="0.3">
      <c r="B64" s="110" t="str">
        <f>IFERROR(INDEX('[1]ISIC to NAICS'!$B$2:$B$55,MATCH(CA!I64,'[1]ISIC to NAICS'!$C$2:$C$55,0)),"")</f>
        <v>ISIC 29</v>
      </c>
      <c r="C64" s="111">
        <v>72</v>
      </c>
      <c r="D64" s="111">
        <v>2021</v>
      </c>
      <c r="E64" s="112">
        <v>0</v>
      </c>
      <c r="F64" s="110" t="s">
        <v>337</v>
      </c>
      <c r="G64" s="111"/>
      <c r="H64" s="111">
        <v>1</v>
      </c>
      <c r="I64" s="111" t="s">
        <v>457</v>
      </c>
      <c r="J64" s="110" t="s">
        <v>458</v>
      </c>
      <c r="K64" s="114">
        <v>7100</v>
      </c>
      <c r="L64" s="114">
        <v>7000</v>
      </c>
      <c r="M64" s="114">
        <v>7800</v>
      </c>
      <c r="N64" s="114">
        <v>6600</v>
      </c>
      <c r="O64" s="114">
        <v>6800</v>
      </c>
      <c r="P64" s="114">
        <v>7300</v>
      </c>
      <c r="Q64" s="114">
        <v>7500</v>
      </c>
      <c r="R64" s="114">
        <v>7000</v>
      </c>
      <c r="S64" s="114">
        <v>7200</v>
      </c>
      <c r="T64" s="114">
        <v>7700</v>
      </c>
      <c r="U64" s="114">
        <v>8000</v>
      </c>
      <c r="V64" s="114">
        <v>8000</v>
      </c>
      <c r="W64" s="114">
        <v>8500</v>
      </c>
      <c r="X64" s="114">
        <v>8300</v>
      </c>
      <c r="Y64" s="114">
        <v>8500</v>
      </c>
      <c r="Z64" s="114">
        <v>9100</v>
      </c>
      <c r="AA64" s="114">
        <v>9100</v>
      </c>
      <c r="AB64" s="114">
        <v>9100</v>
      </c>
      <c r="AC64" s="114">
        <v>8800</v>
      </c>
      <c r="AD64" s="114">
        <v>8200</v>
      </c>
      <c r="AE64" s="114">
        <v>5100</v>
      </c>
      <c r="AF64" s="114">
        <v>4200</v>
      </c>
      <c r="AG64" s="114">
        <v>4700</v>
      </c>
      <c r="AH64" s="114">
        <v>5000</v>
      </c>
      <c r="AI64" s="114">
        <v>6500</v>
      </c>
      <c r="AJ64" s="114">
        <v>8400</v>
      </c>
      <c r="AK64" s="114">
        <v>9700</v>
      </c>
      <c r="AL64" s="114">
        <v>13900</v>
      </c>
      <c r="AM64" s="114">
        <v>18900</v>
      </c>
      <c r="AN64" s="115">
        <v>17800</v>
      </c>
      <c r="AO64" s="115">
        <v>17900</v>
      </c>
      <c r="AP64" s="115">
        <v>24900</v>
      </c>
    </row>
    <row r="65" spans="2:43" ht="16.5" thickTop="1" thickBot="1" x14ac:dyDescent="0.3">
      <c r="B65" s="116" t="str">
        <f>IFERROR(INDEX('[1]ISIC to NAICS'!$B$2:$B$55,MATCH(CA!I65,'[1]ISIC to NAICS'!$C$2:$C$55,0)),"")</f>
        <v>ISIC 30</v>
      </c>
      <c r="C65" s="117">
        <v>74</v>
      </c>
      <c r="D65" s="117">
        <v>2021</v>
      </c>
      <c r="E65" s="118">
        <v>0</v>
      </c>
      <c r="F65" s="116" t="s">
        <v>337</v>
      </c>
      <c r="G65" s="117"/>
      <c r="H65" s="117">
        <v>1</v>
      </c>
      <c r="I65" s="117" t="s">
        <v>459</v>
      </c>
      <c r="J65" s="116" t="s">
        <v>460</v>
      </c>
      <c r="K65" s="120">
        <v>214500</v>
      </c>
      <c r="L65" s="120">
        <v>194400</v>
      </c>
      <c r="M65" s="120">
        <v>172400</v>
      </c>
      <c r="N65" s="120">
        <v>139400</v>
      </c>
      <c r="O65" s="120">
        <v>117900</v>
      </c>
      <c r="P65" s="120">
        <v>102700</v>
      </c>
      <c r="Q65" s="120">
        <v>99900</v>
      </c>
      <c r="R65" s="120">
        <v>101000</v>
      </c>
      <c r="S65" s="120">
        <v>106200</v>
      </c>
      <c r="T65" s="120">
        <v>97900</v>
      </c>
      <c r="U65" s="120">
        <v>91200</v>
      </c>
      <c r="V65" s="120">
        <v>86800</v>
      </c>
      <c r="W65" s="120">
        <v>80000</v>
      </c>
      <c r="X65" s="120">
        <v>74000</v>
      </c>
      <c r="Y65" s="120">
        <v>75700</v>
      </c>
      <c r="Z65" s="120">
        <v>75300</v>
      </c>
      <c r="AA65" s="120">
        <v>74600</v>
      </c>
      <c r="AB65" s="120">
        <v>74600</v>
      </c>
      <c r="AC65" s="120">
        <v>75600</v>
      </c>
      <c r="AD65" s="120">
        <v>74300</v>
      </c>
      <c r="AE65" s="120">
        <v>74800</v>
      </c>
      <c r="AF65" s="120">
        <v>73400</v>
      </c>
      <c r="AG65" s="120">
        <v>73000</v>
      </c>
      <c r="AH65" s="120">
        <v>73700</v>
      </c>
      <c r="AI65" s="120">
        <v>75900</v>
      </c>
      <c r="AJ65" s="120">
        <v>78500</v>
      </c>
      <c r="AK65" s="120">
        <v>76600</v>
      </c>
      <c r="AL65" s="120">
        <v>75300</v>
      </c>
      <c r="AM65" s="120">
        <v>76000</v>
      </c>
      <c r="AN65" s="121">
        <v>78300</v>
      </c>
      <c r="AO65" s="121">
        <v>76200</v>
      </c>
      <c r="AP65" s="121">
        <v>72400</v>
      </c>
    </row>
    <row r="66" spans="2:43" ht="16.5" thickTop="1" thickBot="1" x14ac:dyDescent="0.3">
      <c r="B66" s="116" t="str">
        <f>IFERROR(INDEX('[1]ISIC to NAICS'!$B$2:$B$55,MATCH(CA!I66,'[1]ISIC to NAICS'!$C$2:$C$55,0)),"")</f>
        <v>ISIC 30</v>
      </c>
      <c r="C66" s="117">
        <v>75</v>
      </c>
      <c r="D66" s="117">
        <v>2021</v>
      </c>
      <c r="E66" s="118">
        <v>0</v>
      </c>
      <c r="F66" s="116" t="s">
        <v>337</v>
      </c>
      <c r="G66" s="117"/>
      <c r="H66" s="117">
        <v>1</v>
      </c>
      <c r="I66" s="117" t="s">
        <v>461</v>
      </c>
      <c r="J66" s="116" t="s">
        <v>462</v>
      </c>
      <c r="K66" s="120">
        <v>10700</v>
      </c>
      <c r="L66" s="120">
        <v>10800</v>
      </c>
      <c r="M66" s="120">
        <v>10700</v>
      </c>
      <c r="N66" s="120">
        <v>9500</v>
      </c>
      <c r="O66" s="120">
        <v>9000</v>
      </c>
      <c r="P66" s="120">
        <v>9400</v>
      </c>
      <c r="Q66" s="120">
        <v>10500</v>
      </c>
      <c r="R66" s="120">
        <v>9800</v>
      </c>
      <c r="S66" s="120">
        <v>9700</v>
      </c>
      <c r="T66" s="120">
        <v>9500</v>
      </c>
      <c r="U66" s="120">
        <v>9300</v>
      </c>
      <c r="V66" s="120">
        <v>8500</v>
      </c>
      <c r="W66" s="120">
        <v>9000</v>
      </c>
      <c r="X66" s="120">
        <v>8700</v>
      </c>
      <c r="Y66" s="120">
        <v>9900</v>
      </c>
      <c r="Z66" s="120">
        <v>10000</v>
      </c>
      <c r="AA66" s="120">
        <v>9500</v>
      </c>
      <c r="AB66" s="120">
        <v>9900</v>
      </c>
      <c r="AC66" s="120">
        <v>10200</v>
      </c>
      <c r="AD66" s="120">
        <v>9200</v>
      </c>
      <c r="AE66" s="120">
        <v>8500</v>
      </c>
      <c r="AF66" s="120">
        <v>7800</v>
      </c>
      <c r="AG66" s="120">
        <v>7600</v>
      </c>
      <c r="AH66" s="120">
        <v>7400</v>
      </c>
      <c r="AI66" s="120">
        <v>7700</v>
      </c>
      <c r="AJ66" s="120">
        <v>8900</v>
      </c>
      <c r="AK66" s="120">
        <v>9400</v>
      </c>
      <c r="AL66" s="120">
        <v>8800</v>
      </c>
      <c r="AM66" s="120">
        <v>8500</v>
      </c>
      <c r="AN66" s="121">
        <v>9100</v>
      </c>
      <c r="AO66" s="121">
        <v>9000</v>
      </c>
      <c r="AP66" s="121">
        <v>9300</v>
      </c>
    </row>
    <row r="67" spans="2:43" ht="16.5" thickTop="1" thickBot="1" x14ac:dyDescent="0.3">
      <c r="B67" s="116" t="str">
        <f>IFERROR(INDEX('[1]ISIC to NAICS'!$B$2:$B$55,MATCH(CA!I67,'[1]ISIC to NAICS'!$C$2:$C$55,0)),"")</f>
        <v>ISIC 31T33</v>
      </c>
      <c r="C67" s="117">
        <v>77</v>
      </c>
      <c r="D67" s="117">
        <v>2021</v>
      </c>
      <c r="E67" s="118">
        <v>0</v>
      </c>
      <c r="F67" s="116" t="s">
        <v>337</v>
      </c>
      <c r="G67" s="117"/>
      <c r="H67" s="117">
        <v>1</v>
      </c>
      <c r="I67" s="117" t="s">
        <v>463</v>
      </c>
      <c r="J67" s="116" t="s">
        <v>464</v>
      </c>
      <c r="K67" s="120">
        <v>73800</v>
      </c>
      <c r="L67" s="120">
        <v>64400</v>
      </c>
      <c r="M67" s="120">
        <v>59900</v>
      </c>
      <c r="N67" s="120">
        <v>57100</v>
      </c>
      <c r="O67" s="120">
        <v>58500</v>
      </c>
      <c r="P67" s="120">
        <v>59100</v>
      </c>
      <c r="Q67" s="120">
        <v>62000</v>
      </c>
      <c r="R67" s="120">
        <v>66900</v>
      </c>
      <c r="S67" s="120">
        <v>71700</v>
      </c>
      <c r="T67" s="120">
        <v>75200</v>
      </c>
      <c r="U67" s="120">
        <v>76900</v>
      </c>
      <c r="V67" s="120">
        <v>73600</v>
      </c>
      <c r="W67" s="120">
        <v>68400</v>
      </c>
      <c r="X67" s="120">
        <v>63500</v>
      </c>
      <c r="Y67" s="120">
        <v>62200</v>
      </c>
      <c r="Z67" s="120">
        <v>60200</v>
      </c>
      <c r="AA67" s="120">
        <v>57100</v>
      </c>
      <c r="AB67" s="120">
        <v>51600</v>
      </c>
      <c r="AC67" s="120">
        <v>45400</v>
      </c>
      <c r="AD67" s="120">
        <v>34800</v>
      </c>
      <c r="AE67" s="120">
        <v>31500</v>
      </c>
      <c r="AF67" s="120">
        <v>31300</v>
      </c>
      <c r="AG67" s="120">
        <v>31300</v>
      </c>
      <c r="AH67" s="120">
        <v>32400</v>
      </c>
      <c r="AI67" s="120">
        <v>34000</v>
      </c>
      <c r="AJ67" s="120">
        <v>35000</v>
      </c>
      <c r="AK67" s="120">
        <v>35800</v>
      </c>
      <c r="AL67" s="120">
        <v>35600</v>
      </c>
      <c r="AM67" s="120">
        <v>34900</v>
      </c>
      <c r="AN67" s="121">
        <v>33200</v>
      </c>
      <c r="AO67" s="121">
        <v>30100</v>
      </c>
      <c r="AP67" s="121">
        <v>30200</v>
      </c>
    </row>
    <row r="68" spans="2:43" ht="15.75" thickTop="1" x14ac:dyDescent="0.25">
      <c r="B68" s="1" t="str">
        <f>IFERROR(INDEX('[1]ISIC to NAICS'!$B$2:$B$55,MATCH(CA!I68,'[1]ISIC to NAICS'!$C$2:$C$55,0)),"")</f>
        <v/>
      </c>
      <c r="C68" s="91">
        <v>78</v>
      </c>
      <c r="D68" s="91">
        <v>2021</v>
      </c>
      <c r="E68" s="99">
        <v>0</v>
      </c>
      <c r="F68" s="1" t="s">
        <v>337</v>
      </c>
      <c r="G68" s="91"/>
      <c r="H68" s="91">
        <v>1</v>
      </c>
      <c r="I68" s="91" t="s">
        <v>465</v>
      </c>
      <c r="J68" s="1" t="s">
        <v>466</v>
      </c>
      <c r="K68" s="100">
        <v>47300</v>
      </c>
      <c r="L68" s="100">
        <v>41100</v>
      </c>
      <c r="M68" s="100">
        <v>38000</v>
      </c>
      <c r="N68" s="100">
        <v>36000</v>
      </c>
      <c r="O68" s="100">
        <v>37100</v>
      </c>
      <c r="P68" s="100">
        <v>37800</v>
      </c>
      <c r="Q68" s="100">
        <v>39700</v>
      </c>
      <c r="R68" s="100">
        <v>43100</v>
      </c>
      <c r="S68" s="100">
        <v>46000</v>
      </c>
      <c r="T68" s="100">
        <v>49100</v>
      </c>
      <c r="U68" s="100">
        <v>49900</v>
      </c>
      <c r="V68" s="100">
        <v>48400</v>
      </c>
      <c r="W68" s="100">
        <v>45400</v>
      </c>
      <c r="X68" s="100">
        <v>42000</v>
      </c>
      <c r="Y68" s="100">
        <v>41600</v>
      </c>
      <c r="Z68" s="100">
        <v>40100</v>
      </c>
      <c r="AA68" s="100">
        <v>38100</v>
      </c>
      <c r="AB68" s="100">
        <v>34200</v>
      </c>
      <c r="AC68" s="100">
        <v>29500</v>
      </c>
      <c r="AD68" s="100">
        <v>22800</v>
      </c>
      <c r="AE68" s="100">
        <v>20200</v>
      </c>
      <c r="AF68" s="100">
        <v>19800</v>
      </c>
      <c r="AG68" s="100">
        <v>20000</v>
      </c>
      <c r="AH68" s="100">
        <v>20600</v>
      </c>
      <c r="AI68" s="100">
        <v>21600</v>
      </c>
      <c r="AJ68" s="100">
        <v>22400</v>
      </c>
      <c r="AK68" s="100">
        <v>22900</v>
      </c>
      <c r="AL68" s="100">
        <v>22500</v>
      </c>
      <c r="AM68" s="100">
        <v>21700</v>
      </c>
      <c r="AN68" s="94">
        <v>19900</v>
      </c>
      <c r="AO68" s="94">
        <v>17700</v>
      </c>
      <c r="AP68" s="94">
        <v>18000</v>
      </c>
    </row>
    <row r="69" spans="2:43" ht="15.75" thickBot="1" x14ac:dyDescent="0.3">
      <c r="B69" s="110" t="str">
        <f>IFERROR(INDEX('[1]ISIC to NAICS'!$B$2:$B$55,MATCH(CA!I69,'[1]ISIC to NAICS'!$C$2:$C$55,0)),"")</f>
        <v>ISIC 31T33</v>
      </c>
      <c r="C69" s="111">
        <v>80</v>
      </c>
      <c r="D69" s="111">
        <v>2021</v>
      </c>
      <c r="E69" s="112">
        <v>0</v>
      </c>
      <c r="F69" s="110" t="s">
        <v>337</v>
      </c>
      <c r="G69" s="111"/>
      <c r="H69" s="111">
        <v>1</v>
      </c>
      <c r="I69" s="111" t="s">
        <v>467</v>
      </c>
      <c r="J69" s="110" t="s">
        <v>468</v>
      </c>
      <c r="K69" s="114">
        <v>85600</v>
      </c>
      <c r="L69" s="114">
        <v>82500</v>
      </c>
      <c r="M69" s="114">
        <v>81700</v>
      </c>
      <c r="N69" s="114">
        <v>81500</v>
      </c>
      <c r="O69" s="114">
        <v>83700</v>
      </c>
      <c r="P69" s="114">
        <v>86100</v>
      </c>
      <c r="Q69" s="114">
        <v>91300</v>
      </c>
      <c r="R69" s="114">
        <v>95400</v>
      </c>
      <c r="S69" s="114">
        <v>101400</v>
      </c>
      <c r="T69" s="114">
        <v>102200</v>
      </c>
      <c r="U69" s="114">
        <v>104500</v>
      </c>
      <c r="V69" s="114">
        <v>101000</v>
      </c>
      <c r="W69" s="114">
        <v>95500</v>
      </c>
      <c r="X69" s="114">
        <v>92600</v>
      </c>
      <c r="Y69" s="114">
        <v>89800</v>
      </c>
      <c r="Z69" s="114">
        <v>89600</v>
      </c>
      <c r="AA69" s="114">
        <v>90400</v>
      </c>
      <c r="AB69" s="114">
        <v>90700</v>
      </c>
      <c r="AC69" s="114">
        <v>89400</v>
      </c>
      <c r="AD69" s="114">
        <v>82800</v>
      </c>
      <c r="AE69" s="114">
        <v>81600</v>
      </c>
      <c r="AF69" s="114">
        <v>83300</v>
      </c>
      <c r="AG69" s="114">
        <v>85400</v>
      </c>
      <c r="AH69" s="114">
        <v>86600</v>
      </c>
      <c r="AI69" s="114">
        <v>86700</v>
      </c>
      <c r="AJ69" s="114">
        <v>85800</v>
      </c>
      <c r="AK69" s="114">
        <v>84900</v>
      </c>
      <c r="AL69" s="114">
        <v>85200</v>
      </c>
      <c r="AM69" s="114">
        <v>86100</v>
      </c>
      <c r="AN69" s="115">
        <v>86700</v>
      </c>
      <c r="AO69" s="115">
        <v>82000</v>
      </c>
      <c r="AP69" s="115">
        <v>84900</v>
      </c>
    </row>
    <row r="70" spans="2:43" ht="15.75" thickTop="1" x14ac:dyDescent="0.25">
      <c r="B70" s="1" t="str">
        <f>IFERROR(INDEX('[1]ISIC to NAICS'!$B$2:$B$55,MATCH(CA!I70,'[1]ISIC to NAICS'!$C$2:$C$55,0)),"")</f>
        <v/>
      </c>
      <c r="C70" s="91">
        <v>81</v>
      </c>
      <c r="D70" s="91">
        <v>2021</v>
      </c>
      <c r="E70" s="99">
        <v>0</v>
      </c>
      <c r="F70" s="1" t="s">
        <v>337</v>
      </c>
      <c r="G70" s="91"/>
      <c r="H70" s="91">
        <v>1</v>
      </c>
      <c r="I70" s="91" t="s">
        <v>469</v>
      </c>
      <c r="J70" s="1" t="s">
        <v>470</v>
      </c>
      <c r="K70" s="100">
        <v>45500</v>
      </c>
      <c r="L70" s="100">
        <v>44500</v>
      </c>
      <c r="M70" s="100">
        <v>43600</v>
      </c>
      <c r="N70" s="100">
        <v>42800</v>
      </c>
      <c r="O70" s="100">
        <v>42700</v>
      </c>
      <c r="P70" s="100">
        <v>42000</v>
      </c>
      <c r="Q70" s="100">
        <v>44200</v>
      </c>
      <c r="R70" s="100">
        <v>46300</v>
      </c>
      <c r="S70" s="100">
        <v>49300</v>
      </c>
      <c r="T70" s="100">
        <v>50800</v>
      </c>
      <c r="U70" s="100">
        <v>52900</v>
      </c>
      <c r="V70" s="100">
        <v>52900</v>
      </c>
      <c r="W70" s="100">
        <v>51200</v>
      </c>
      <c r="X70" s="100">
        <v>50200</v>
      </c>
      <c r="Y70" s="100">
        <v>49200</v>
      </c>
      <c r="Z70" s="100">
        <v>48900</v>
      </c>
      <c r="AA70" s="100">
        <v>49300</v>
      </c>
      <c r="AB70" s="100">
        <v>50500</v>
      </c>
      <c r="AC70" s="100">
        <v>51100</v>
      </c>
      <c r="AD70" s="100">
        <v>50600</v>
      </c>
      <c r="AE70" s="100">
        <v>51300</v>
      </c>
      <c r="AF70" s="100">
        <v>53100</v>
      </c>
      <c r="AG70" s="100">
        <v>55200</v>
      </c>
      <c r="AH70" s="100">
        <v>55600</v>
      </c>
      <c r="AI70" s="100">
        <v>55700</v>
      </c>
      <c r="AJ70" s="100">
        <v>54600</v>
      </c>
      <c r="AK70" s="100">
        <v>54600</v>
      </c>
      <c r="AL70" s="100">
        <v>54100</v>
      </c>
      <c r="AM70" s="100">
        <v>54400</v>
      </c>
      <c r="AN70" s="94">
        <v>55900</v>
      </c>
      <c r="AO70" s="94">
        <v>54400</v>
      </c>
      <c r="AP70" s="94">
        <v>56300</v>
      </c>
    </row>
    <row r="71" spans="2:43" x14ac:dyDescent="0.25">
      <c r="B71" s="1" t="str">
        <f>IFERROR(INDEX('[1]ISIC to NAICS'!$B$2:$B$55,MATCH(CA!I71,'[1]ISIC to NAICS'!$C$2:$C$55,0)),"")</f>
        <v/>
      </c>
      <c r="C71" s="91">
        <v>82</v>
      </c>
      <c r="D71" s="91">
        <v>2021</v>
      </c>
      <c r="E71" s="99">
        <v>0</v>
      </c>
      <c r="F71" s="1" t="s">
        <v>337</v>
      </c>
      <c r="G71" s="91"/>
      <c r="H71" s="91">
        <v>1</v>
      </c>
      <c r="I71" s="91" t="s">
        <v>471</v>
      </c>
      <c r="J71" s="1" t="s">
        <v>472</v>
      </c>
      <c r="K71" s="100">
        <v>40100</v>
      </c>
      <c r="L71" s="100">
        <v>38000</v>
      </c>
      <c r="M71" s="100">
        <v>38100</v>
      </c>
      <c r="N71" s="100">
        <v>38700</v>
      </c>
      <c r="O71" s="100">
        <v>41000</v>
      </c>
      <c r="P71" s="100">
        <v>44000</v>
      </c>
      <c r="Q71" s="100">
        <v>47100</v>
      </c>
      <c r="R71" s="100">
        <v>49200</v>
      </c>
      <c r="S71" s="100">
        <v>52000</v>
      </c>
      <c r="T71" s="100">
        <v>51400</v>
      </c>
      <c r="U71" s="100">
        <v>51600</v>
      </c>
      <c r="V71" s="100">
        <v>48100</v>
      </c>
      <c r="W71" s="100">
        <v>44300</v>
      </c>
      <c r="X71" s="100">
        <v>42500</v>
      </c>
      <c r="Y71" s="100">
        <v>40600</v>
      </c>
      <c r="Z71" s="100">
        <v>40700</v>
      </c>
      <c r="AA71" s="100">
        <v>41100</v>
      </c>
      <c r="AB71" s="100">
        <v>40200</v>
      </c>
      <c r="AC71" s="100">
        <v>38200</v>
      </c>
      <c r="AD71" s="100">
        <v>32200</v>
      </c>
      <c r="AE71" s="100">
        <v>30300</v>
      </c>
      <c r="AF71" s="100">
        <v>30200</v>
      </c>
      <c r="AG71" s="100">
        <v>30100</v>
      </c>
      <c r="AH71" s="100">
        <v>30900</v>
      </c>
      <c r="AI71" s="100">
        <v>31000</v>
      </c>
      <c r="AJ71" s="100">
        <v>31100</v>
      </c>
      <c r="AK71" s="100">
        <v>30300</v>
      </c>
      <c r="AL71" s="100">
        <v>31100</v>
      </c>
      <c r="AM71" s="100">
        <v>31700</v>
      </c>
      <c r="AN71" s="94">
        <v>30800</v>
      </c>
      <c r="AO71" s="94">
        <v>27700</v>
      </c>
      <c r="AP71" s="94">
        <v>28600</v>
      </c>
    </row>
    <row r="72" spans="2:43" x14ac:dyDescent="0.25">
      <c r="B72" s="1" t="str">
        <f>IFERROR(INDEX('[1]ISIC to NAICS'!$B$2:$B$55,MATCH(CA!I72,'[1]ISIC to NAICS'!$C$2:$C$55,0)),"")</f>
        <v/>
      </c>
      <c r="C72" s="91">
        <v>83</v>
      </c>
      <c r="D72" s="91">
        <v>2021</v>
      </c>
      <c r="E72" s="99">
        <v>0</v>
      </c>
      <c r="F72" s="1" t="s">
        <v>473</v>
      </c>
      <c r="G72" s="91"/>
      <c r="H72" s="91">
        <v>1</v>
      </c>
      <c r="I72" s="91" t="s">
        <v>474</v>
      </c>
      <c r="J72" s="1" t="s">
        <v>475</v>
      </c>
      <c r="K72" s="100">
        <v>644300</v>
      </c>
      <c r="L72" s="100">
        <v>645600</v>
      </c>
      <c r="M72" s="100">
        <v>634500</v>
      </c>
      <c r="N72" s="100">
        <v>616000</v>
      </c>
      <c r="O72" s="100">
        <v>624900</v>
      </c>
      <c r="P72" s="100">
        <v>637200</v>
      </c>
      <c r="Q72" s="100">
        <v>646400</v>
      </c>
      <c r="R72" s="100">
        <v>652600</v>
      </c>
      <c r="S72" s="100">
        <v>650900</v>
      </c>
      <c r="T72" s="100">
        <v>645800</v>
      </c>
      <c r="U72" s="100">
        <v>645000</v>
      </c>
      <c r="V72" s="100">
        <v>614900</v>
      </c>
      <c r="W72" s="100">
        <v>582600</v>
      </c>
      <c r="X72" s="100">
        <v>563200</v>
      </c>
      <c r="Y72" s="100">
        <v>554200</v>
      </c>
      <c r="Z72" s="100">
        <v>542300</v>
      </c>
      <c r="AA72" s="100">
        <v>538400</v>
      </c>
      <c r="AB72" s="100">
        <v>532300</v>
      </c>
      <c r="AC72" s="100">
        <v>522700</v>
      </c>
      <c r="AD72" s="100">
        <v>480100</v>
      </c>
      <c r="AE72" s="100">
        <v>468400</v>
      </c>
      <c r="AF72" s="100">
        <v>466400</v>
      </c>
      <c r="AG72" s="100">
        <v>468400</v>
      </c>
      <c r="AH72" s="100">
        <v>470600</v>
      </c>
      <c r="AI72" s="100">
        <v>476100</v>
      </c>
      <c r="AJ72" s="100">
        <v>482400</v>
      </c>
      <c r="AK72" s="100">
        <v>486700</v>
      </c>
      <c r="AL72" s="100">
        <v>483800</v>
      </c>
      <c r="AM72" s="100">
        <v>478300</v>
      </c>
      <c r="AN72" s="94">
        <v>476300</v>
      </c>
      <c r="AO72" s="94">
        <v>444900</v>
      </c>
      <c r="AP72" s="94">
        <v>453100</v>
      </c>
      <c r="AQ72" s="100"/>
    </row>
    <row r="73" spans="2:43" ht="15.75" thickBot="1" x14ac:dyDescent="0.3">
      <c r="B73" s="110" t="str">
        <f>IFERROR(INDEX('[1]ISIC to NAICS'!$B$2:$B$55,MATCH(CA!I73,'[1]ISIC to NAICS'!$C$2:$C$55,0)),"")</f>
        <v>ISIC 10T12</v>
      </c>
      <c r="C73" s="111">
        <v>84</v>
      </c>
      <c r="D73" s="111">
        <v>2021</v>
      </c>
      <c r="E73" s="112">
        <v>0</v>
      </c>
      <c r="F73" s="110" t="s">
        <v>337</v>
      </c>
      <c r="G73" s="111"/>
      <c r="H73" s="111">
        <v>1</v>
      </c>
      <c r="I73" s="122" t="s">
        <v>476</v>
      </c>
      <c r="J73" s="113" t="s">
        <v>477</v>
      </c>
      <c r="K73" s="123">
        <v>174400</v>
      </c>
      <c r="L73" s="123">
        <v>171400</v>
      </c>
      <c r="M73" s="123">
        <v>168200</v>
      </c>
      <c r="N73" s="123">
        <v>161600</v>
      </c>
      <c r="O73" s="123">
        <v>161100</v>
      </c>
      <c r="P73" s="123">
        <v>159000</v>
      </c>
      <c r="Q73" s="123">
        <v>160100</v>
      </c>
      <c r="R73" s="123">
        <v>161100</v>
      </c>
      <c r="S73" s="123">
        <v>159100</v>
      </c>
      <c r="T73" s="123">
        <v>158100</v>
      </c>
      <c r="U73" s="123">
        <v>158300</v>
      </c>
      <c r="V73" s="123">
        <v>159000</v>
      </c>
      <c r="W73" s="123">
        <v>156600</v>
      </c>
      <c r="X73" s="123">
        <v>156900</v>
      </c>
      <c r="Y73" s="123">
        <v>155600</v>
      </c>
      <c r="Z73" s="123">
        <v>154300</v>
      </c>
      <c r="AA73" s="123">
        <v>151900</v>
      </c>
      <c r="AB73" s="123">
        <v>153900</v>
      </c>
      <c r="AC73" s="123">
        <v>153800</v>
      </c>
      <c r="AD73" s="123">
        <v>148700</v>
      </c>
      <c r="AE73" s="123">
        <v>148400</v>
      </c>
      <c r="AF73" s="123">
        <v>150800</v>
      </c>
      <c r="AG73" s="123">
        <v>151700</v>
      </c>
      <c r="AH73" s="123">
        <v>152400</v>
      </c>
      <c r="AI73" s="123">
        <v>154700</v>
      </c>
      <c r="AJ73" s="123">
        <v>158200</v>
      </c>
      <c r="AK73" s="123">
        <v>161600</v>
      </c>
      <c r="AL73" s="123">
        <v>163500</v>
      </c>
      <c r="AM73" s="123">
        <v>162400</v>
      </c>
      <c r="AN73" s="124">
        <v>163300</v>
      </c>
      <c r="AO73" s="115">
        <v>155000</v>
      </c>
      <c r="AP73" s="115">
        <v>156300</v>
      </c>
    </row>
    <row r="74" spans="2:43" ht="15.75" thickTop="1" x14ac:dyDescent="0.25">
      <c r="B74" s="1" t="str">
        <f>IFERROR(INDEX('[1]ISIC to NAICS'!$B$2:$B$55,MATCH(CA!I74,'[1]ISIC to NAICS'!$C$2:$C$55,0)),"")</f>
        <v/>
      </c>
      <c r="C74" s="91">
        <v>86</v>
      </c>
      <c r="D74" s="91">
        <v>2021</v>
      </c>
      <c r="E74" s="99">
        <v>0</v>
      </c>
      <c r="F74" s="1" t="s">
        <v>337</v>
      </c>
      <c r="G74" s="91"/>
      <c r="H74" s="91">
        <v>1</v>
      </c>
      <c r="I74" s="91" t="s">
        <v>478</v>
      </c>
      <c r="J74" s="109" t="s">
        <v>479</v>
      </c>
      <c r="K74" s="125">
        <v>55600</v>
      </c>
      <c r="L74" s="125">
        <v>50400</v>
      </c>
      <c r="M74" s="125">
        <v>49500</v>
      </c>
      <c r="N74" s="125">
        <v>47900</v>
      </c>
      <c r="O74" s="125">
        <v>46100</v>
      </c>
      <c r="P74" s="125">
        <v>43500</v>
      </c>
      <c r="Q74" s="125">
        <v>44900</v>
      </c>
      <c r="R74" s="125">
        <v>45300</v>
      </c>
      <c r="S74" s="125">
        <v>43100</v>
      </c>
      <c r="T74" s="125">
        <v>41900</v>
      </c>
      <c r="U74" s="125">
        <v>39900</v>
      </c>
      <c r="V74" s="125">
        <v>39300</v>
      </c>
      <c r="W74" s="125">
        <v>36600</v>
      </c>
      <c r="X74" s="125">
        <v>35600</v>
      </c>
      <c r="Y74" s="125">
        <v>35600</v>
      </c>
      <c r="Z74" s="125">
        <v>34700</v>
      </c>
      <c r="AA74" s="125">
        <v>33500</v>
      </c>
      <c r="AB74" s="125">
        <v>34100</v>
      </c>
      <c r="AC74" s="125">
        <v>34500</v>
      </c>
      <c r="AD74" s="125">
        <v>32500</v>
      </c>
      <c r="AE74" s="125">
        <v>31300</v>
      </c>
      <c r="AF74" s="125">
        <v>31300</v>
      </c>
      <c r="AG74" s="125">
        <v>30700</v>
      </c>
      <c r="AH74" s="125">
        <v>29000</v>
      </c>
      <c r="AI74" s="125">
        <v>29900</v>
      </c>
      <c r="AJ74" s="125">
        <v>30100</v>
      </c>
      <c r="AK74" s="125">
        <v>28700</v>
      </c>
      <c r="AL74" s="125">
        <v>28800</v>
      </c>
      <c r="AM74" s="125">
        <v>27900</v>
      </c>
      <c r="AN74" s="126">
        <v>27500</v>
      </c>
      <c r="AO74" s="94">
        <v>26400</v>
      </c>
      <c r="AP74" s="94">
        <v>27100</v>
      </c>
    </row>
    <row r="75" spans="2:43" x14ac:dyDescent="0.25">
      <c r="B75" s="1" t="str">
        <f>IFERROR(INDEX('[1]ISIC to NAICS'!$B$2:$B$55,MATCH(CA!I75,'[1]ISIC to NAICS'!$C$2:$C$55,0)),"")</f>
        <v/>
      </c>
      <c r="C75" s="91">
        <v>87</v>
      </c>
      <c r="D75" s="91">
        <v>2021</v>
      </c>
      <c r="E75" s="99">
        <v>0</v>
      </c>
      <c r="F75" s="1" t="s">
        <v>337</v>
      </c>
      <c r="G75" s="91"/>
      <c r="H75" s="91">
        <v>1</v>
      </c>
      <c r="I75" s="91" t="s">
        <v>480</v>
      </c>
      <c r="J75" s="109" t="s">
        <v>481</v>
      </c>
      <c r="K75" s="125">
        <v>13400</v>
      </c>
      <c r="L75" s="125">
        <v>14300</v>
      </c>
      <c r="M75" s="125">
        <v>14900</v>
      </c>
      <c r="N75" s="125">
        <v>14200</v>
      </c>
      <c r="O75" s="125">
        <v>13800</v>
      </c>
      <c r="P75" s="125">
        <v>13800</v>
      </c>
      <c r="Q75" s="125">
        <v>13400</v>
      </c>
      <c r="R75" s="125">
        <v>13800</v>
      </c>
      <c r="S75" s="125">
        <v>14200</v>
      </c>
      <c r="T75" s="125">
        <v>14700</v>
      </c>
      <c r="U75" s="125">
        <v>15500</v>
      </c>
      <c r="V75" s="125">
        <v>16000</v>
      </c>
      <c r="W75" s="125">
        <v>16300</v>
      </c>
      <c r="X75" s="125">
        <v>16500</v>
      </c>
      <c r="Y75" s="125">
        <v>16500</v>
      </c>
      <c r="Z75" s="125">
        <v>16700</v>
      </c>
      <c r="AA75" s="125">
        <v>16600</v>
      </c>
      <c r="AB75" s="125">
        <v>16700</v>
      </c>
      <c r="AC75" s="125">
        <v>17000</v>
      </c>
      <c r="AD75" s="125">
        <v>17100</v>
      </c>
      <c r="AE75" s="125">
        <v>17100</v>
      </c>
      <c r="AF75" s="125">
        <v>17400</v>
      </c>
      <c r="AG75" s="125">
        <v>17400</v>
      </c>
      <c r="AH75" s="125">
        <v>17600</v>
      </c>
      <c r="AI75" s="125">
        <v>17500</v>
      </c>
      <c r="AJ75" s="125">
        <v>17700</v>
      </c>
      <c r="AK75" s="125">
        <v>18100</v>
      </c>
      <c r="AL75" s="125">
        <v>18100</v>
      </c>
      <c r="AM75" s="125">
        <v>17700</v>
      </c>
      <c r="AN75" s="126">
        <v>17400</v>
      </c>
      <c r="AO75" s="94">
        <v>17000</v>
      </c>
      <c r="AP75" s="94">
        <v>17600</v>
      </c>
    </row>
    <row r="76" spans="2:43" x14ac:dyDescent="0.25">
      <c r="B76" s="1" t="str">
        <f>IFERROR(INDEX('[1]ISIC to NAICS'!$B$2:$B$55,MATCH(CA!I76,'[1]ISIC to NAICS'!$C$2:$C$55,0)),"")</f>
        <v/>
      </c>
      <c r="C76" s="91">
        <v>88</v>
      </c>
      <c r="D76" s="91">
        <v>2021</v>
      </c>
      <c r="E76" s="99">
        <v>0</v>
      </c>
      <c r="F76" s="1" t="s">
        <v>337</v>
      </c>
      <c r="G76" s="91"/>
      <c r="H76" s="91">
        <v>1</v>
      </c>
      <c r="I76" s="91" t="s">
        <v>482</v>
      </c>
      <c r="J76" s="109" t="s">
        <v>483</v>
      </c>
      <c r="K76" s="125">
        <v>21800</v>
      </c>
      <c r="L76" s="125">
        <v>21100</v>
      </c>
      <c r="M76" s="125">
        <v>19200</v>
      </c>
      <c r="N76" s="125">
        <v>18200</v>
      </c>
      <c r="O76" s="125">
        <v>18600</v>
      </c>
      <c r="P76" s="125">
        <v>18800</v>
      </c>
      <c r="Q76" s="125">
        <v>19000</v>
      </c>
      <c r="R76" s="125">
        <v>19200</v>
      </c>
      <c r="S76" s="125">
        <v>19600</v>
      </c>
      <c r="T76" s="125">
        <v>20500</v>
      </c>
      <c r="U76" s="125">
        <v>20700</v>
      </c>
      <c r="V76" s="125">
        <v>20400</v>
      </c>
      <c r="W76" s="125">
        <v>21700</v>
      </c>
      <c r="X76" s="125">
        <v>21400</v>
      </c>
      <c r="Y76" s="125">
        <v>21000</v>
      </c>
      <c r="Z76" s="125">
        <v>20700</v>
      </c>
      <c r="AA76" s="125">
        <v>20600</v>
      </c>
      <c r="AB76" s="125">
        <v>21300</v>
      </c>
      <c r="AC76" s="125">
        <v>21500</v>
      </c>
      <c r="AD76" s="125">
        <v>21600</v>
      </c>
      <c r="AE76" s="125">
        <v>21900</v>
      </c>
      <c r="AF76" s="125">
        <v>21300</v>
      </c>
      <c r="AG76" s="125">
        <v>21300</v>
      </c>
      <c r="AH76" s="125">
        <v>21800</v>
      </c>
      <c r="AI76" s="125">
        <v>21400</v>
      </c>
      <c r="AJ76" s="125">
        <v>21300</v>
      </c>
      <c r="AK76" s="125">
        <v>22000</v>
      </c>
      <c r="AL76" s="125">
        <v>22000</v>
      </c>
      <c r="AM76" s="125">
        <v>22100</v>
      </c>
      <c r="AN76" s="126">
        <v>22000</v>
      </c>
      <c r="AO76" s="94">
        <v>22000</v>
      </c>
      <c r="AP76" s="94">
        <v>21800</v>
      </c>
    </row>
    <row r="77" spans="2:43" x14ac:dyDescent="0.25">
      <c r="B77" s="1" t="str">
        <f>IFERROR(INDEX('[1]ISIC to NAICS'!$B$2:$B$55,MATCH(CA!I77,'[1]ISIC to NAICS'!$C$2:$C$55,0)),"")</f>
        <v/>
      </c>
      <c r="C77" s="91">
        <v>89</v>
      </c>
      <c r="D77" s="91">
        <v>2021</v>
      </c>
      <c r="E77" s="99">
        <v>0</v>
      </c>
      <c r="F77" s="1" t="s">
        <v>337</v>
      </c>
      <c r="G77" s="91"/>
      <c r="H77" s="91">
        <v>1</v>
      </c>
      <c r="I77" s="91" t="s">
        <v>484</v>
      </c>
      <c r="J77" s="109" t="s">
        <v>485</v>
      </c>
      <c r="K77" s="125">
        <v>41400</v>
      </c>
      <c r="L77" s="125">
        <v>43500</v>
      </c>
      <c r="M77" s="125">
        <v>42700</v>
      </c>
      <c r="N77" s="125">
        <v>41400</v>
      </c>
      <c r="O77" s="125">
        <v>42200</v>
      </c>
      <c r="P77" s="125">
        <v>42700</v>
      </c>
      <c r="Q77" s="125">
        <v>42700</v>
      </c>
      <c r="R77" s="125">
        <v>43000</v>
      </c>
      <c r="S77" s="125">
        <v>43200</v>
      </c>
      <c r="T77" s="125">
        <v>41500</v>
      </c>
      <c r="U77" s="125">
        <v>41400</v>
      </c>
      <c r="V77" s="125">
        <v>41800</v>
      </c>
      <c r="W77" s="125">
        <v>40900</v>
      </c>
      <c r="X77" s="125">
        <v>41100</v>
      </c>
      <c r="Y77" s="125">
        <v>39900</v>
      </c>
      <c r="Z77" s="125">
        <v>39900</v>
      </c>
      <c r="AA77" s="125">
        <v>40300</v>
      </c>
      <c r="AB77" s="125">
        <v>40600</v>
      </c>
      <c r="AC77" s="125">
        <v>40000</v>
      </c>
      <c r="AD77" s="125">
        <v>38600</v>
      </c>
      <c r="AE77" s="125">
        <v>38900</v>
      </c>
      <c r="AF77" s="125">
        <v>39900</v>
      </c>
      <c r="AG77" s="125">
        <v>40400</v>
      </c>
      <c r="AH77" s="125">
        <v>40600</v>
      </c>
      <c r="AI77" s="125">
        <v>40900</v>
      </c>
      <c r="AJ77" s="125">
        <v>41700</v>
      </c>
      <c r="AK77" s="125">
        <v>43100</v>
      </c>
      <c r="AL77" s="125">
        <v>44200</v>
      </c>
      <c r="AM77" s="125">
        <v>43700</v>
      </c>
      <c r="AN77" s="126">
        <v>43100</v>
      </c>
      <c r="AO77" s="94">
        <v>38100</v>
      </c>
      <c r="AP77" s="94">
        <v>38400</v>
      </c>
    </row>
    <row r="78" spans="2:43" x14ac:dyDescent="0.25">
      <c r="B78" s="1" t="str">
        <f>IFERROR(INDEX('[1]ISIC to NAICS'!$B$2:$B$55,MATCH(CA!I78,'[1]ISIC to NAICS'!$C$2:$C$55,0)),"")</f>
        <v/>
      </c>
      <c r="C78" s="91">
        <v>90</v>
      </c>
      <c r="D78" s="91">
        <v>2021</v>
      </c>
      <c r="E78" s="99">
        <v>0</v>
      </c>
      <c r="F78" s="1" t="s">
        <v>337</v>
      </c>
      <c r="G78" s="91"/>
      <c r="H78" s="91">
        <v>1</v>
      </c>
      <c r="I78" s="91" t="s">
        <v>486</v>
      </c>
      <c r="J78" s="109" t="s">
        <v>487</v>
      </c>
      <c r="K78" s="125">
        <v>15400</v>
      </c>
      <c r="L78" s="125">
        <v>16900</v>
      </c>
      <c r="M78" s="125">
        <v>17300</v>
      </c>
      <c r="N78" s="125">
        <v>18100</v>
      </c>
      <c r="O78" s="125">
        <v>18600</v>
      </c>
      <c r="P78" s="125">
        <v>18600</v>
      </c>
      <c r="Q78" s="125">
        <v>17900</v>
      </c>
      <c r="R78" s="125">
        <v>17400</v>
      </c>
      <c r="S78" s="125">
        <v>17400</v>
      </c>
      <c r="T78" s="125">
        <v>17400</v>
      </c>
      <c r="U78" s="125">
        <v>18600</v>
      </c>
      <c r="V78" s="125">
        <v>19000</v>
      </c>
      <c r="W78" s="125">
        <v>19500</v>
      </c>
      <c r="X78" s="125">
        <v>21300</v>
      </c>
      <c r="Y78" s="125">
        <v>22800</v>
      </c>
      <c r="Z78" s="125">
        <v>22700</v>
      </c>
      <c r="AA78" s="125">
        <v>22500</v>
      </c>
      <c r="AB78" s="125">
        <v>23300</v>
      </c>
      <c r="AC78" s="125">
        <v>23900</v>
      </c>
      <c r="AD78" s="125">
        <v>23400</v>
      </c>
      <c r="AE78" s="125">
        <v>24300</v>
      </c>
      <c r="AF78" s="125">
        <v>26000</v>
      </c>
      <c r="AG78" s="125">
        <v>27100</v>
      </c>
      <c r="AH78" s="125">
        <v>28600</v>
      </c>
      <c r="AI78" s="125">
        <v>30000</v>
      </c>
      <c r="AJ78" s="125">
        <v>32000</v>
      </c>
      <c r="AK78" s="125">
        <v>34000</v>
      </c>
      <c r="AL78" s="125">
        <v>34400</v>
      </c>
      <c r="AM78" s="125">
        <v>34500</v>
      </c>
      <c r="AN78" s="126">
        <v>36200</v>
      </c>
      <c r="AO78" s="94">
        <v>34600</v>
      </c>
      <c r="AP78" s="94">
        <v>34700</v>
      </c>
    </row>
    <row r="79" spans="2:43" ht="15.75" thickBot="1" x14ac:dyDescent="0.3">
      <c r="B79" s="110" t="str">
        <f>IFERROR(INDEX('[1]ISIC to NAICS'!$B$2:$B$55,MATCH(CA!I79,'[1]ISIC to NAICS'!$C$2:$C$55,0)),"")</f>
        <v>ISIC 10T12</v>
      </c>
      <c r="C79" s="111">
        <v>92</v>
      </c>
      <c r="D79" s="111">
        <v>2021</v>
      </c>
      <c r="E79" s="112">
        <v>0</v>
      </c>
      <c r="F79" s="110" t="s">
        <v>337</v>
      </c>
      <c r="G79" s="111"/>
      <c r="H79" s="111">
        <v>1</v>
      </c>
      <c r="I79" s="122" t="s">
        <v>488</v>
      </c>
      <c r="J79" s="113" t="s">
        <v>489</v>
      </c>
      <c r="K79" s="123">
        <v>28200</v>
      </c>
      <c r="L79" s="123">
        <v>28500</v>
      </c>
      <c r="M79" s="123">
        <v>28400</v>
      </c>
      <c r="N79" s="123">
        <v>28900</v>
      </c>
      <c r="O79" s="123">
        <v>28100</v>
      </c>
      <c r="P79" s="123">
        <v>27800</v>
      </c>
      <c r="Q79" s="123">
        <v>29400</v>
      </c>
      <c r="R79" s="123">
        <v>30400</v>
      </c>
      <c r="S79" s="123">
        <v>31300</v>
      </c>
      <c r="T79" s="123">
        <v>32100</v>
      </c>
      <c r="U79" s="123">
        <v>33200</v>
      </c>
      <c r="V79" s="123">
        <v>35000</v>
      </c>
      <c r="W79" s="123">
        <v>35400</v>
      </c>
      <c r="X79" s="123">
        <v>35900</v>
      </c>
      <c r="Y79" s="123">
        <v>37100</v>
      </c>
      <c r="Z79" s="123">
        <v>38100</v>
      </c>
      <c r="AA79" s="123">
        <v>42300</v>
      </c>
      <c r="AB79" s="123">
        <v>43500</v>
      </c>
      <c r="AC79" s="123">
        <v>44700</v>
      </c>
      <c r="AD79" s="123">
        <v>42900</v>
      </c>
      <c r="AE79" s="123">
        <v>42300</v>
      </c>
      <c r="AF79" s="123">
        <v>43100</v>
      </c>
      <c r="AG79" s="123">
        <v>44900</v>
      </c>
      <c r="AH79" s="123">
        <v>47400</v>
      </c>
      <c r="AI79" s="123">
        <v>50900</v>
      </c>
      <c r="AJ79" s="123">
        <v>54500</v>
      </c>
      <c r="AK79" s="123">
        <v>57600</v>
      </c>
      <c r="AL79" s="123">
        <v>61200</v>
      </c>
      <c r="AM79" s="123">
        <v>63600</v>
      </c>
      <c r="AN79" s="124">
        <v>64800</v>
      </c>
      <c r="AO79" s="115">
        <v>59800</v>
      </c>
      <c r="AP79" s="115">
        <v>62900</v>
      </c>
    </row>
    <row r="80" spans="2:43" ht="16.5" thickTop="1" thickBot="1" x14ac:dyDescent="0.3">
      <c r="B80" s="116" t="str">
        <f>IFERROR(INDEX('[1]ISIC to NAICS'!$B$2:$B$55,MATCH(CA!I80,'[1]ISIC to NAICS'!$C$2:$C$55,0)),"")</f>
        <v>ISIC 13T15</v>
      </c>
      <c r="C80" s="117">
        <v>93</v>
      </c>
      <c r="D80" s="117">
        <v>2021</v>
      </c>
      <c r="E80" s="118">
        <v>0</v>
      </c>
      <c r="F80" s="116" t="s">
        <v>337</v>
      </c>
      <c r="G80" s="117"/>
      <c r="H80" s="117">
        <v>1</v>
      </c>
      <c r="I80" s="127" t="s">
        <v>490</v>
      </c>
      <c r="J80" s="119" t="s">
        <v>491</v>
      </c>
      <c r="K80" s="120">
        <v>11200</v>
      </c>
      <c r="L80" s="120">
        <v>11900</v>
      </c>
      <c r="M80" s="120">
        <v>12300</v>
      </c>
      <c r="N80" s="120">
        <v>13000</v>
      </c>
      <c r="O80" s="120">
        <v>14400</v>
      </c>
      <c r="P80" s="120">
        <v>14900</v>
      </c>
      <c r="Q80" s="120">
        <v>15400</v>
      </c>
      <c r="R80" s="120">
        <v>16700</v>
      </c>
      <c r="S80" s="120">
        <v>17100</v>
      </c>
      <c r="T80" s="120">
        <v>17800</v>
      </c>
      <c r="U80" s="120">
        <v>17900</v>
      </c>
      <c r="V80" s="120">
        <v>15600</v>
      </c>
      <c r="W80" s="120">
        <v>14700</v>
      </c>
      <c r="X80" s="120">
        <v>13200</v>
      </c>
      <c r="Y80" s="120">
        <v>13500</v>
      </c>
      <c r="Z80" s="120">
        <v>13500</v>
      </c>
      <c r="AA80" s="120">
        <v>12400</v>
      </c>
      <c r="AB80" s="120">
        <v>11600</v>
      </c>
      <c r="AC80" s="120">
        <v>11200</v>
      </c>
      <c r="AD80" s="120">
        <v>9800</v>
      </c>
      <c r="AE80" s="120">
        <v>9200</v>
      </c>
      <c r="AF80" s="120">
        <v>8900</v>
      </c>
      <c r="AG80" s="120">
        <v>8700</v>
      </c>
      <c r="AH80" s="120">
        <v>8800</v>
      </c>
      <c r="AI80" s="120">
        <v>8400</v>
      </c>
      <c r="AJ80" s="120">
        <v>8200</v>
      </c>
      <c r="AK80" s="120">
        <v>7300</v>
      </c>
      <c r="AL80" s="120">
        <v>6600</v>
      </c>
      <c r="AM80" s="120">
        <v>6200</v>
      </c>
      <c r="AN80" s="121">
        <v>5800</v>
      </c>
      <c r="AO80" s="121">
        <v>5000</v>
      </c>
      <c r="AP80" s="121">
        <v>4900</v>
      </c>
    </row>
    <row r="81" spans="2:43" ht="16.5" thickTop="1" thickBot="1" x14ac:dyDescent="0.3">
      <c r="B81" s="116" t="str">
        <f>IFERROR(INDEX('[1]ISIC to NAICS'!$B$2:$B$55,MATCH(CA!I81,'[1]ISIC to NAICS'!$C$2:$C$55,0)),"")</f>
        <v>ISIC 13T15</v>
      </c>
      <c r="C81" s="117">
        <v>94</v>
      </c>
      <c r="D81" s="117">
        <v>2021</v>
      </c>
      <c r="E81" s="118">
        <v>0</v>
      </c>
      <c r="F81" s="116" t="s">
        <v>337</v>
      </c>
      <c r="G81" s="117"/>
      <c r="H81" s="117">
        <v>1</v>
      </c>
      <c r="I81" s="127" t="s">
        <v>492</v>
      </c>
      <c r="J81" s="119" t="s">
        <v>493</v>
      </c>
      <c r="K81" s="120">
        <v>17800</v>
      </c>
      <c r="L81" s="120">
        <v>16400</v>
      </c>
      <c r="M81" s="120">
        <v>15900</v>
      </c>
      <c r="N81" s="120">
        <v>15900</v>
      </c>
      <c r="O81" s="120">
        <v>17300</v>
      </c>
      <c r="P81" s="120">
        <v>18300</v>
      </c>
      <c r="Q81" s="120">
        <v>19100</v>
      </c>
      <c r="R81" s="120">
        <v>20200</v>
      </c>
      <c r="S81" s="120">
        <v>20100</v>
      </c>
      <c r="T81" s="120">
        <v>19500</v>
      </c>
      <c r="U81" s="120">
        <v>19700</v>
      </c>
      <c r="V81" s="120">
        <v>18500</v>
      </c>
      <c r="W81" s="120">
        <v>17500</v>
      </c>
      <c r="X81" s="120">
        <v>17000</v>
      </c>
      <c r="Y81" s="120">
        <v>16000</v>
      </c>
      <c r="Z81" s="120">
        <v>14800</v>
      </c>
      <c r="AA81" s="120">
        <v>14000</v>
      </c>
      <c r="AB81" s="120">
        <v>13400</v>
      </c>
      <c r="AC81" s="120">
        <v>12500</v>
      </c>
      <c r="AD81" s="120">
        <v>10400</v>
      </c>
      <c r="AE81" s="120">
        <v>9400</v>
      </c>
      <c r="AF81" s="120">
        <v>8600</v>
      </c>
      <c r="AG81" s="120">
        <v>8500</v>
      </c>
      <c r="AH81" s="120">
        <v>8700</v>
      </c>
      <c r="AI81" s="120">
        <v>8700</v>
      </c>
      <c r="AJ81" s="120">
        <v>8800</v>
      </c>
      <c r="AK81" s="120">
        <v>8800</v>
      </c>
      <c r="AL81" s="120">
        <v>8700</v>
      </c>
      <c r="AM81" s="120">
        <v>8600</v>
      </c>
      <c r="AN81" s="121">
        <v>8800</v>
      </c>
      <c r="AO81" s="121">
        <v>7800</v>
      </c>
      <c r="AP81" s="121">
        <v>8300</v>
      </c>
    </row>
    <row r="82" spans="2:43" ht="16.5" thickTop="1" thickBot="1" x14ac:dyDescent="0.3">
      <c r="B82" s="116" t="str">
        <f>IFERROR(INDEX('[1]ISIC to NAICS'!$B$2:$B$55,MATCH(CA!I82,'[1]ISIC to NAICS'!$C$2:$C$55,0)),"")</f>
        <v>ISIC 13T15</v>
      </c>
      <c r="C82" s="117">
        <v>95</v>
      </c>
      <c r="D82" s="117">
        <v>2021</v>
      </c>
      <c r="E82" s="118">
        <v>0</v>
      </c>
      <c r="F82" s="116" t="s">
        <v>337</v>
      </c>
      <c r="G82" s="117"/>
      <c r="H82" s="117">
        <v>1</v>
      </c>
      <c r="I82" s="127" t="s">
        <v>494</v>
      </c>
      <c r="J82" s="119" t="s">
        <v>495</v>
      </c>
      <c r="K82" s="120">
        <v>117000</v>
      </c>
      <c r="L82" s="120">
        <v>122000</v>
      </c>
      <c r="M82" s="120">
        <v>121700</v>
      </c>
      <c r="N82" s="120">
        <v>116300</v>
      </c>
      <c r="O82" s="120">
        <v>124200</v>
      </c>
      <c r="P82" s="120">
        <v>134200</v>
      </c>
      <c r="Q82" s="120">
        <v>138000</v>
      </c>
      <c r="R82" s="120">
        <v>134300</v>
      </c>
      <c r="S82" s="120">
        <v>129800</v>
      </c>
      <c r="T82" s="120">
        <v>125300</v>
      </c>
      <c r="U82" s="120">
        <v>123000</v>
      </c>
      <c r="V82" s="120">
        <v>106200</v>
      </c>
      <c r="W82" s="120">
        <v>96100</v>
      </c>
      <c r="X82" s="120">
        <v>91600</v>
      </c>
      <c r="Y82" s="120">
        <v>87600</v>
      </c>
      <c r="Z82" s="120">
        <v>81100</v>
      </c>
      <c r="AA82" s="120">
        <v>77900</v>
      </c>
      <c r="AB82" s="120">
        <v>74700</v>
      </c>
      <c r="AC82" s="120">
        <v>71500</v>
      </c>
      <c r="AD82" s="120">
        <v>61100</v>
      </c>
      <c r="AE82" s="120">
        <v>58900</v>
      </c>
      <c r="AF82" s="120">
        <v>56900</v>
      </c>
      <c r="AG82" s="120">
        <v>56700</v>
      </c>
      <c r="AH82" s="120">
        <v>57000</v>
      </c>
      <c r="AI82" s="120">
        <v>55000</v>
      </c>
      <c r="AJ82" s="120">
        <v>51500</v>
      </c>
      <c r="AK82" s="120">
        <v>47800</v>
      </c>
      <c r="AL82" s="120">
        <v>41300</v>
      </c>
      <c r="AM82" s="120">
        <v>37100</v>
      </c>
      <c r="AN82" s="121">
        <v>34000</v>
      </c>
      <c r="AO82" s="121">
        <v>26500</v>
      </c>
      <c r="AP82" s="121">
        <v>27800</v>
      </c>
    </row>
    <row r="83" spans="2:43" ht="15.75" thickTop="1" x14ac:dyDescent="0.25">
      <c r="B83" s="1" t="str">
        <f>IFERROR(INDEX('[1]ISIC to NAICS'!$B$2:$B$55,MATCH(CA!I83,'[1]ISIC to NAICS'!$C$2:$C$55,0)),"")</f>
        <v/>
      </c>
      <c r="C83" s="91">
        <v>96</v>
      </c>
      <c r="D83" s="91">
        <v>2021</v>
      </c>
      <c r="E83" s="99">
        <v>0</v>
      </c>
      <c r="F83" s="1" t="s">
        <v>337</v>
      </c>
      <c r="G83" s="91"/>
      <c r="H83" s="91">
        <v>1</v>
      </c>
      <c r="I83" s="91" t="s">
        <v>496</v>
      </c>
      <c r="J83" s="109" t="s">
        <v>497</v>
      </c>
      <c r="K83" s="100">
        <v>1900</v>
      </c>
      <c r="L83" s="100">
        <v>2100</v>
      </c>
      <c r="M83" s="100">
        <v>2100</v>
      </c>
      <c r="N83" s="100">
        <v>2200</v>
      </c>
      <c r="O83" s="100">
        <v>2600</v>
      </c>
      <c r="P83" s="100">
        <v>3100</v>
      </c>
      <c r="Q83" s="100">
        <v>3800</v>
      </c>
      <c r="R83" s="100">
        <v>4200</v>
      </c>
      <c r="S83" s="100">
        <v>4600</v>
      </c>
      <c r="T83" s="100">
        <v>5000</v>
      </c>
      <c r="U83" s="100">
        <v>5500</v>
      </c>
      <c r="V83" s="100">
        <v>5200</v>
      </c>
      <c r="W83" s="100">
        <v>4500</v>
      </c>
      <c r="X83" s="100">
        <v>4700</v>
      </c>
      <c r="Y83" s="100">
        <v>5100</v>
      </c>
      <c r="Z83" s="100">
        <v>4500</v>
      </c>
      <c r="AA83" s="100">
        <v>4300</v>
      </c>
      <c r="AB83" s="100">
        <v>4400</v>
      </c>
      <c r="AC83" s="100">
        <v>4100</v>
      </c>
      <c r="AD83" s="100">
        <v>3200</v>
      </c>
      <c r="AE83" s="100">
        <v>2100</v>
      </c>
      <c r="AF83" s="100">
        <v>1700</v>
      </c>
      <c r="AG83" s="100">
        <v>1500</v>
      </c>
      <c r="AH83" s="100">
        <v>1400</v>
      </c>
      <c r="AI83" s="100">
        <v>1400</v>
      </c>
      <c r="AJ83" s="100">
        <v>1400</v>
      </c>
      <c r="AK83" s="100">
        <v>1400</v>
      </c>
      <c r="AL83" s="100">
        <v>1200</v>
      </c>
      <c r="AM83" s="100">
        <v>1000</v>
      </c>
      <c r="AN83" s="94">
        <v>1000</v>
      </c>
      <c r="AO83" s="94">
        <v>700</v>
      </c>
      <c r="AP83" s="94">
        <v>800</v>
      </c>
    </row>
    <row r="84" spans="2:43" x14ac:dyDescent="0.25">
      <c r="B84" s="1" t="str">
        <f>IFERROR(INDEX('[1]ISIC to NAICS'!$B$2:$B$55,MATCH(CA!I84,'[1]ISIC to NAICS'!$C$2:$C$55,0)),"")</f>
        <v/>
      </c>
      <c r="C84" s="91">
        <v>97</v>
      </c>
      <c r="D84" s="91">
        <v>2021</v>
      </c>
      <c r="E84" s="99">
        <v>0</v>
      </c>
      <c r="F84" s="1" t="s">
        <v>337</v>
      </c>
      <c r="G84" s="91"/>
      <c r="H84" s="91">
        <v>1</v>
      </c>
      <c r="I84" s="91" t="s">
        <v>498</v>
      </c>
      <c r="J84" s="109" t="s">
        <v>499</v>
      </c>
      <c r="K84" s="100">
        <v>111200</v>
      </c>
      <c r="L84" s="100">
        <v>114500</v>
      </c>
      <c r="M84" s="100">
        <v>113900</v>
      </c>
      <c r="N84" s="100">
        <v>108500</v>
      </c>
      <c r="O84" s="100">
        <v>115500</v>
      </c>
      <c r="P84" s="100">
        <v>124700</v>
      </c>
      <c r="Q84" s="100">
        <v>127700</v>
      </c>
      <c r="R84" s="100">
        <v>123800</v>
      </c>
      <c r="S84" s="100">
        <v>119300</v>
      </c>
      <c r="T84" s="100">
        <v>114600</v>
      </c>
      <c r="U84" s="100">
        <v>112000</v>
      </c>
      <c r="V84" s="100">
        <v>96200</v>
      </c>
      <c r="W84" s="100">
        <v>87000</v>
      </c>
      <c r="X84" s="100">
        <v>82900</v>
      </c>
      <c r="Y84" s="100">
        <v>78300</v>
      </c>
      <c r="Z84" s="100">
        <v>72600</v>
      </c>
      <c r="AA84" s="100">
        <v>69700</v>
      </c>
      <c r="AB84" s="100">
        <v>66500</v>
      </c>
      <c r="AC84" s="100">
        <v>63900</v>
      </c>
      <c r="AD84" s="100">
        <v>55000</v>
      </c>
      <c r="AE84" s="100">
        <v>54300</v>
      </c>
      <c r="AF84" s="100">
        <v>53300</v>
      </c>
      <c r="AG84" s="100">
        <v>53300</v>
      </c>
      <c r="AH84" s="100">
        <v>53600</v>
      </c>
      <c r="AI84" s="100">
        <v>51300</v>
      </c>
      <c r="AJ84" s="100">
        <v>47400</v>
      </c>
      <c r="AK84" s="100">
        <v>43800</v>
      </c>
      <c r="AL84" s="100">
        <v>37400</v>
      </c>
      <c r="AM84" s="100">
        <v>33600</v>
      </c>
      <c r="AN84" s="94">
        <v>30700</v>
      </c>
      <c r="AO84" s="94">
        <v>24200</v>
      </c>
      <c r="AP84" s="94">
        <v>25200</v>
      </c>
    </row>
    <row r="85" spans="2:43" ht="15.75" thickBot="1" x14ac:dyDescent="0.3">
      <c r="B85" s="110" t="str">
        <f>IFERROR(INDEX('[1]ISIC to NAICS'!$B$2:$B$55,MATCH(CA!I85,'[1]ISIC to NAICS'!$C$2:$C$55,0)),"")</f>
        <v>ISIC 17T18</v>
      </c>
      <c r="C85" s="111">
        <v>101</v>
      </c>
      <c r="D85" s="111">
        <v>2021</v>
      </c>
      <c r="E85" s="112">
        <v>0</v>
      </c>
      <c r="F85" s="110" t="s">
        <v>337</v>
      </c>
      <c r="G85" s="111"/>
      <c r="H85" s="111">
        <v>1</v>
      </c>
      <c r="I85" s="122" t="s">
        <v>500</v>
      </c>
      <c r="J85" s="113" t="s">
        <v>501</v>
      </c>
      <c r="K85" s="114">
        <v>37800</v>
      </c>
      <c r="L85" s="114">
        <v>37400</v>
      </c>
      <c r="M85" s="114">
        <v>36800</v>
      </c>
      <c r="N85" s="114">
        <v>36100</v>
      </c>
      <c r="O85" s="114">
        <v>36000</v>
      </c>
      <c r="P85" s="114">
        <v>36000</v>
      </c>
      <c r="Q85" s="114">
        <v>36300</v>
      </c>
      <c r="R85" s="114">
        <v>37000</v>
      </c>
      <c r="S85" s="114">
        <v>37100</v>
      </c>
      <c r="T85" s="114">
        <v>36200</v>
      </c>
      <c r="U85" s="114">
        <v>35500</v>
      </c>
      <c r="V85" s="114">
        <v>33500</v>
      </c>
      <c r="W85" s="114">
        <v>31500</v>
      </c>
      <c r="X85" s="114">
        <v>29700</v>
      </c>
      <c r="Y85" s="114">
        <v>28200</v>
      </c>
      <c r="Z85" s="114">
        <v>28100</v>
      </c>
      <c r="AA85" s="114">
        <v>27700</v>
      </c>
      <c r="AB85" s="114">
        <v>27000</v>
      </c>
      <c r="AC85" s="114">
        <v>25800</v>
      </c>
      <c r="AD85" s="114">
        <v>22800</v>
      </c>
      <c r="AE85" s="114">
        <v>22100</v>
      </c>
      <c r="AF85" s="114">
        <v>22200</v>
      </c>
      <c r="AG85" s="114">
        <v>21300</v>
      </c>
      <c r="AH85" s="114">
        <v>21000</v>
      </c>
      <c r="AI85" s="114">
        <v>21300</v>
      </c>
      <c r="AJ85" s="114">
        <v>21800</v>
      </c>
      <c r="AK85" s="114">
        <v>22000</v>
      </c>
      <c r="AL85" s="114">
        <v>21700</v>
      </c>
      <c r="AM85" s="114">
        <v>21300</v>
      </c>
      <c r="AN85" s="115">
        <v>21300</v>
      </c>
      <c r="AO85" s="115">
        <v>20100</v>
      </c>
      <c r="AP85" s="115">
        <v>19800</v>
      </c>
    </row>
    <row r="86" spans="2:43" ht="15.75" thickTop="1" x14ac:dyDescent="0.25">
      <c r="B86" s="1" t="str">
        <f>IFERROR(INDEX('[1]ISIC to NAICS'!$B$2:$B$55,MATCH(CA!I86,'[1]ISIC to NAICS'!$C$2:$C$55,0)),"")</f>
        <v/>
      </c>
      <c r="C86" s="91">
        <v>103</v>
      </c>
      <c r="D86" s="91">
        <v>2021</v>
      </c>
      <c r="E86" s="99">
        <v>0</v>
      </c>
      <c r="F86" s="1" t="s">
        <v>337</v>
      </c>
      <c r="G86" s="91"/>
      <c r="H86" s="91">
        <v>1</v>
      </c>
      <c r="I86" s="128" t="s">
        <v>502</v>
      </c>
      <c r="J86" s="109" t="s">
        <v>503</v>
      </c>
      <c r="K86" s="100">
        <v>31800</v>
      </c>
      <c r="L86" s="100">
        <v>31400</v>
      </c>
      <c r="M86" s="100">
        <v>30900</v>
      </c>
      <c r="N86" s="100">
        <v>30800</v>
      </c>
      <c r="O86" s="100">
        <v>30700</v>
      </c>
      <c r="P86" s="100">
        <v>30800</v>
      </c>
      <c r="Q86" s="100">
        <v>31200</v>
      </c>
      <c r="R86" s="100">
        <v>32200</v>
      </c>
      <c r="S86" s="100">
        <v>32600</v>
      </c>
      <c r="T86" s="100">
        <v>31800</v>
      </c>
      <c r="U86" s="100">
        <v>31000</v>
      </c>
      <c r="V86" s="100">
        <v>29600</v>
      </c>
      <c r="W86" s="100">
        <v>28200</v>
      </c>
      <c r="X86" s="100">
        <v>26300</v>
      </c>
      <c r="Y86" s="100">
        <v>25100</v>
      </c>
      <c r="Z86" s="100">
        <v>25000</v>
      </c>
      <c r="AA86" s="100">
        <v>24700</v>
      </c>
      <c r="AB86" s="100">
        <v>24200</v>
      </c>
      <c r="AC86" s="100">
        <v>23500</v>
      </c>
      <c r="AD86" s="100">
        <v>21100</v>
      </c>
      <c r="AE86" s="100">
        <v>20800</v>
      </c>
      <c r="AF86" s="100">
        <v>21000</v>
      </c>
      <c r="AG86" s="100">
        <v>20200</v>
      </c>
      <c r="AH86" s="100">
        <v>19700</v>
      </c>
      <c r="AI86" s="100">
        <v>20000</v>
      </c>
      <c r="AJ86" s="100">
        <v>20600</v>
      </c>
      <c r="AK86" s="100">
        <v>20700</v>
      </c>
      <c r="AL86" s="100">
        <v>20300</v>
      </c>
      <c r="AM86" s="100">
        <v>20100</v>
      </c>
      <c r="AN86" s="94">
        <v>20100</v>
      </c>
      <c r="AO86" s="94">
        <v>18900</v>
      </c>
      <c r="AP86" s="94">
        <v>18600</v>
      </c>
    </row>
    <row r="87" spans="2:43" ht="15.75" thickBot="1" x14ac:dyDescent="0.3">
      <c r="B87" s="110" t="str">
        <f>IFERROR(INDEX('[1]ISIC to NAICS'!$B$2:$B$55,MATCH(CA!I87,'[1]ISIC to NAICS'!$C$2:$C$55,0)),"")</f>
        <v>ISIC 17T18</v>
      </c>
      <c r="C87" s="111">
        <v>105</v>
      </c>
      <c r="D87" s="111">
        <v>2021</v>
      </c>
      <c r="E87" s="112">
        <v>0</v>
      </c>
      <c r="F87" s="110" t="s">
        <v>337</v>
      </c>
      <c r="G87" s="111"/>
      <c r="H87" s="111">
        <v>1</v>
      </c>
      <c r="I87" s="122" t="s">
        <v>504</v>
      </c>
      <c r="J87" s="113" t="s">
        <v>505</v>
      </c>
      <c r="K87" s="114">
        <v>87900</v>
      </c>
      <c r="L87" s="114">
        <v>86800</v>
      </c>
      <c r="M87" s="114">
        <v>83600</v>
      </c>
      <c r="N87" s="114">
        <v>80500</v>
      </c>
      <c r="O87" s="114">
        <v>79100</v>
      </c>
      <c r="P87" s="114">
        <v>80400</v>
      </c>
      <c r="Q87" s="114">
        <v>80200</v>
      </c>
      <c r="R87" s="114">
        <v>81900</v>
      </c>
      <c r="S87" s="114">
        <v>83300</v>
      </c>
      <c r="T87" s="114">
        <v>82900</v>
      </c>
      <c r="U87" s="114">
        <v>81800</v>
      </c>
      <c r="V87" s="114">
        <v>77100</v>
      </c>
      <c r="W87" s="114">
        <v>69500</v>
      </c>
      <c r="X87" s="114">
        <v>64100</v>
      </c>
      <c r="Y87" s="114">
        <v>62400</v>
      </c>
      <c r="Z87" s="114">
        <v>60000</v>
      </c>
      <c r="AA87" s="114">
        <v>59600</v>
      </c>
      <c r="AB87" s="114">
        <v>58400</v>
      </c>
      <c r="AC87" s="114">
        <v>56000</v>
      </c>
      <c r="AD87" s="114">
        <v>48900</v>
      </c>
      <c r="AE87" s="114">
        <v>45400</v>
      </c>
      <c r="AF87" s="114">
        <v>43500</v>
      </c>
      <c r="AG87" s="114">
        <v>42500</v>
      </c>
      <c r="AH87" s="114">
        <v>42100</v>
      </c>
      <c r="AI87" s="114">
        <v>42700</v>
      </c>
      <c r="AJ87" s="114">
        <v>42200</v>
      </c>
      <c r="AK87" s="114">
        <v>41100</v>
      </c>
      <c r="AL87" s="114">
        <v>40300</v>
      </c>
      <c r="AM87" s="114">
        <v>39200</v>
      </c>
      <c r="AN87" s="115">
        <v>37800</v>
      </c>
      <c r="AO87" s="115">
        <v>32300</v>
      </c>
      <c r="AP87" s="115">
        <v>31500</v>
      </c>
    </row>
    <row r="88" spans="2:43" ht="16.5" thickTop="1" thickBot="1" x14ac:dyDescent="0.3">
      <c r="B88" s="116" t="str">
        <f>IFERROR(INDEX('[1]ISIC to NAICS'!$B$2:$B$55,MATCH(CA!I88,'[1]ISIC to NAICS'!$C$2:$C$55,0)),"")</f>
        <v>ISIC 19</v>
      </c>
      <c r="C88" s="117">
        <v>106</v>
      </c>
      <c r="D88" s="117">
        <v>2021</v>
      </c>
      <c r="E88" s="118">
        <v>0</v>
      </c>
      <c r="F88" s="116" t="s">
        <v>337</v>
      </c>
      <c r="G88" s="117"/>
      <c r="H88" s="117">
        <v>1</v>
      </c>
      <c r="I88" s="117" t="s">
        <v>506</v>
      </c>
      <c r="J88" s="116" t="s">
        <v>507</v>
      </c>
      <c r="K88" s="120">
        <v>28900</v>
      </c>
      <c r="L88" s="120">
        <v>29700</v>
      </c>
      <c r="M88" s="120">
        <v>27700</v>
      </c>
      <c r="N88" s="120">
        <v>23900</v>
      </c>
      <c r="O88" s="120">
        <v>22500</v>
      </c>
      <c r="P88" s="120">
        <v>21400</v>
      </c>
      <c r="Q88" s="120">
        <v>20700</v>
      </c>
      <c r="R88" s="120">
        <v>20100</v>
      </c>
      <c r="S88" s="120">
        <v>20500</v>
      </c>
      <c r="T88" s="120">
        <v>19200</v>
      </c>
      <c r="U88" s="120">
        <v>17900</v>
      </c>
      <c r="V88" s="120">
        <v>17100</v>
      </c>
      <c r="W88" s="120">
        <v>16500</v>
      </c>
      <c r="X88" s="120">
        <v>16600</v>
      </c>
      <c r="Y88" s="120">
        <v>16500</v>
      </c>
      <c r="Z88" s="120">
        <v>15700</v>
      </c>
      <c r="AA88" s="120">
        <v>16000</v>
      </c>
      <c r="AB88" s="120">
        <v>17100</v>
      </c>
      <c r="AC88" s="120">
        <v>17500</v>
      </c>
      <c r="AD88" s="120">
        <v>17300</v>
      </c>
      <c r="AE88" s="120">
        <v>17200</v>
      </c>
      <c r="AF88" s="120">
        <v>16500</v>
      </c>
      <c r="AG88" s="120">
        <v>15600</v>
      </c>
      <c r="AH88" s="120">
        <v>15000</v>
      </c>
      <c r="AI88" s="120">
        <v>14400</v>
      </c>
      <c r="AJ88" s="120">
        <v>14000</v>
      </c>
      <c r="AK88" s="120">
        <v>13900</v>
      </c>
      <c r="AL88" s="120">
        <v>13400</v>
      </c>
      <c r="AM88" s="120">
        <v>13000</v>
      </c>
      <c r="AN88" s="121">
        <v>12800</v>
      </c>
      <c r="AO88" s="121">
        <v>12400</v>
      </c>
      <c r="AP88" s="121">
        <v>11100</v>
      </c>
    </row>
    <row r="89" spans="2:43" ht="16.5" thickTop="1" thickBot="1" x14ac:dyDescent="0.3">
      <c r="B89" s="116" t="str">
        <f>IFERROR(INDEX('[1]ISIC to NAICS'!$B$2:$B$55,MATCH(CA!I89,'[1]ISIC to NAICS'!$C$2:$C$55,0)),"")</f>
        <v>ISIC 20</v>
      </c>
      <c r="C89" s="117">
        <v>107</v>
      </c>
      <c r="D89" s="117">
        <v>2021</v>
      </c>
      <c r="E89" s="118">
        <v>0</v>
      </c>
      <c r="F89" s="116" t="s">
        <v>337</v>
      </c>
      <c r="G89" s="117"/>
      <c r="H89" s="117">
        <v>1</v>
      </c>
      <c r="I89" s="117" t="s">
        <v>508</v>
      </c>
      <c r="J89" s="116" t="s">
        <v>509</v>
      </c>
      <c r="K89" s="120">
        <v>67900</v>
      </c>
      <c r="L89" s="120">
        <v>69500</v>
      </c>
      <c r="M89" s="120">
        <v>70500</v>
      </c>
      <c r="N89" s="120">
        <v>69700</v>
      </c>
      <c r="O89" s="120">
        <v>68100</v>
      </c>
      <c r="P89" s="120">
        <v>68600</v>
      </c>
      <c r="Q89" s="120">
        <v>71100</v>
      </c>
      <c r="R89" s="120">
        <v>73300</v>
      </c>
      <c r="S89" s="120">
        <v>73600</v>
      </c>
      <c r="T89" s="120">
        <v>75600</v>
      </c>
      <c r="U89" s="120">
        <v>77300</v>
      </c>
      <c r="V89" s="120">
        <v>77300</v>
      </c>
      <c r="W89" s="120">
        <v>75700</v>
      </c>
      <c r="X89" s="120">
        <v>73900</v>
      </c>
      <c r="Y89" s="120">
        <v>75000</v>
      </c>
      <c r="Z89" s="120">
        <v>76100</v>
      </c>
      <c r="AA89" s="120">
        <v>77200</v>
      </c>
      <c r="AB89" s="120">
        <v>75000</v>
      </c>
      <c r="AC89" s="120">
        <v>74000</v>
      </c>
      <c r="AD89" s="120">
        <v>69600</v>
      </c>
      <c r="AE89" s="120">
        <v>67900</v>
      </c>
      <c r="AF89" s="120">
        <v>68200</v>
      </c>
      <c r="AG89" s="120">
        <v>70200</v>
      </c>
      <c r="AH89" s="120">
        <v>70700</v>
      </c>
      <c r="AI89" s="120">
        <v>73000</v>
      </c>
      <c r="AJ89" s="120">
        <v>75900</v>
      </c>
      <c r="AK89" s="120">
        <v>79100</v>
      </c>
      <c r="AL89" s="120">
        <v>80300</v>
      </c>
      <c r="AM89" s="120">
        <v>80300</v>
      </c>
      <c r="AN89" s="121">
        <v>81300</v>
      </c>
      <c r="AO89" s="121">
        <v>81300</v>
      </c>
      <c r="AP89" s="121">
        <v>84800</v>
      </c>
      <c r="AQ89" s="100"/>
    </row>
    <row r="90" spans="2:43" ht="16.5" thickTop="1" thickBot="1" x14ac:dyDescent="0.3">
      <c r="B90" s="116" t="str">
        <f>IFERROR(INDEX('[1]ISIC to NAICS'!$B$2:$B$55,MATCH(CA!I90,'[1]ISIC to NAICS'!$C$2:$C$55,0)),"")</f>
        <v>ISIC 21</v>
      </c>
      <c r="C90" s="117">
        <v>108</v>
      </c>
      <c r="D90" s="117">
        <v>2021</v>
      </c>
      <c r="E90" s="118">
        <v>0</v>
      </c>
      <c r="F90" s="116" t="s">
        <v>337</v>
      </c>
      <c r="G90" s="117"/>
      <c r="H90" s="117">
        <v>1</v>
      </c>
      <c r="I90" s="117" t="s">
        <v>510</v>
      </c>
      <c r="J90" s="116" t="s">
        <v>511</v>
      </c>
      <c r="K90" s="120">
        <v>22500</v>
      </c>
      <c r="L90" s="120">
        <v>23600</v>
      </c>
      <c r="M90" s="120">
        <v>25500</v>
      </c>
      <c r="N90" s="120">
        <v>25900</v>
      </c>
      <c r="O90" s="120">
        <v>25800</v>
      </c>
      <c r="P90" s="120">
        <v>26700</v>
      </c>
      <c r="Q90" s="120">
        <v>28700</v>
      </c>
      <c r="R90" s="120">
        <v>30000</v>
      </c>
      <c r="S90" s="120">
        <v>30100</v>
      </c>
      <c r="T90" s="120">
        <v>31700</v>
      </c>
      <c r="U90" s="120">
        <v>33500</v>
      </c>
      <c r="V90" s="120">
        <v>34500</v>
      </c>
      <c r="W90" s="120">
        <v>35400</v>
      </c>
      <c r="X90" s="120">
        <v>34200</v>
      </c>
      <c r="Y90" s="120">
        <v>34800</v>
      </c>
      <c r="Z90" s="120">
        <v>36000</v>
      </c>
      <c r="AA90" s="120">
        <v>37200</v>
      </c>
      <c r="AB90" s="120">
        <v>37000</v>
      </c>
      <c r="AC90" s="120">
        <v>37700</v>
      </c>
      <c r="AD90" s="120">
        <v>37800</v>
      </c>
      <c r="AE90" s="120">
        <v>37400</v>
      </c>
      <c r="AF90" s="120">
        <v>37400</v>
      </c>
      <c r="AG90" s="120">
        <v>38700</v>
      </c>
      <c r="AH90" s="120">
        <v>39800</v>
      </c>
      <c r="AI90" s="120">
        <v>41800</v>
      </c>
      <c r="AJ90" s="120">
        <v>43900</v>
      </c>
      <c r="AK90" s="120">
        <v>46200</v>
      </c>
      <c r="AL90" s="120">
        <v>46900</v>
      </c>
      <c r="AM90" s="120">
        <v>46400</v>
      </c>
      <c r="AN90" s="121">
        <v>46100</v>
      </c>
      <c r="AO90" s="121">
        <v>46200</v>
      </c>
      <c r="AP90" s="121">
        <v>48900</v>
      </c>
    </row>
    <row r="91" spans="2:43" ht="15.75" thickTop="1" x14ac:dyDescent="0.25">
      <c r="B91" s="1" t="str">
        <f>IFERROR(INDEX('[1]ISIC to NAICS'!$B$2:$B$55,MATCH(CA!I91,'[1]ISIC to NAICS'!$C$2:$C$55,0)),"")</f>
        <v/>
      </c>
      <c r="C91" s="91">
        <v>109</v>
      </c>
      <c r="D91" s="91">
        <v>2021</v>
      </c>
      <c r="E91" s="99">
        <v>0</v>
      </c>
      <c r="F91" s="1" t="s">
        <v>337</v>
      </c>
      <c r="G91" s="91"/>
      <c r="H91" s="91">
        <v>1</v>
      </c>
      <c r="I91" s="91" t="s">
        <v>512</v>
      </c>
      <c r="J91" s="1" t="s">
        <v>513</v>
      </c>
      <c r="K91" s="100">
        <v>12900</v>
      </c>
      <c r="L91" s="100">
        <v>13000</v>
      </c>
      <c r="M91" s="100">
        <v>13500</v>
      </c>
      <c r="N91" s="100">
        <v>13300</v>
      </c>
      <c r="O91" s="100">
        <v>12800</v>
      </c>
      <c r="P91" s="100">
        <v>12600</v>
      </c>
      <c r="Q91" s="100">
        <v>12800</v>
      </c>
      <c r="R91" s="100">
        <v>12600</v>
      </c>
      <c r="S91" s="100">
        <v>13100</v>
      </c>
      <c r="T91" s="100">
        <v>13200</v>
      </c>
      <c r="U91" s="100">
        <v>13700</v>
      </c>
      <c r="V91" s="100">
        <v>13700</v>
      </c>
      <c r="W91" s="100">
        <v>12800</v>
      </c>
      <c r="X91" s="100">
        <v>12400</v>
      </c>
      <c r="Y91" s="100">
        <v>12600</v>
      </c>
      <c r="Z91" s="100">
        <v>12300</v>
      </c>
      <c r="AA91" s="100">
        <v>12400</v>
      </c>
      <c r="AB91" s="100">
        <v>12300</v>
      </c>
      <c r="AC91" s="100">
        <v>12200</v>
      </c>
      <c r="AD91" s="100">
        <v>11000</v>
      </c>
      <c r="AE91" s="100">
        <v>10800</v>
      </c>
      <c r="AF91" s="100">
        <v>11000</v>
      </c>
      <c r="AG91" s="100">
        <v>11300</v>
      </c>
      <c r="AH91" s="100">
        <v>11300</v>
      </c>
      <c r="AI91" s="100">
        <v>11300</v>
      </c>
      <c r="AJ91" s="100">
        <v>11600</v>
      </c>
      <c r="AK91" s="100">
        <v>11800</v>
      </c>
      <c r="AL91" s="100">
        <v>11800</v>
      </c>
      <c r="AM91" s="100">
        <v>12100</v>
      </c>
      <c r="AN91" s="94">
        <v>12700</v>
      </c>
      <c r="AO91" s="94">
        <v>12800</v>
      </c>
      <c r="AP91" s="94">
        <v>12600</v>
      </c>
    </row>
    <row r="92" spans="2:43" ht="15.75" thickBot="1" x14ac:dyDescent="0.3">
      <c r="B92" s="110" t="str">
        <f>IFERROR(INDEX('[1]ISIC to NAICS'!$B$2:$B$55,MATCH(CA!I92,'[1]ISIC to NAICS'!$C$2:$C$55,0)),"")</f>
        <v>ISIC 22</v>
      </c>
      <c r="C92" s="111">
        <v>111</v>
      </c>
      <c r="D92" s="111">
        <v>2021</v>
      </c>
      <c r="E92" s="112">
        <v>0</v>
      </c>
      <c r="F92" s="110" t="s">
        <v>337</v>
      </c>
      <c r="G92" s="111"/>
      <c r="H92" s="111">
        <v>1</v>
      </c>
      <c r="I92" s="111" t="s">
        <v>514</v>
      </c>
      <c r="J92" s="110" t="s">
        <v>515</v>
      </c>
      <c r="K92" s="114">
        <v>65500</v>
      </c>
      <c r="L92" s="114">
        <v>64400</v>
      </c>
      <c r="M92" s="114">
        <v>61900</v>
      </c>
      <c r="N92" s="114">
        <v>62800</v>
      </c>
      <c r="O92" s="114">
        <v>65400</v>
      </c>
      <c r="P92" s="114">
        <v>68100</v>
      </c>
      <c r="Q92" s="114">
        <v>68400</v>
      </c>
      <c r="R92" s="114">
        <v>69600</v>
      </c>
      <c r="S92" s="114">
        <v>71100</v>
      </c>
      <c r="T92" s="114">
        <v>72000</v>
      </c>
      <c r="U92" s="114">
        <v>73200</v>
      </c>
      <c r="V92" s="114">
        <v>69300</v>
      </c>
      <c r="W92" s="114">
        <v>63500</v>
      </c>
      <c r="X92" s="114">
        <v>59500</v>
      </c>
      <c r="Y92" s="114">
        <v>57700</v>
      </c>
      <c r="Z92" s="114">
        <v>56600</v>
      </c>
      <c r="AA92" s="114">
        <v>55500</v>
      </c>
      <c r="AB92" s="114">
        <v>54000</v>
      </c>
      <c r="AC92" s="114">
        <v>51600</v>
      </c>
      <c r="AD92" s="114">
        <v>45200</v>
      </c>
      <c r="AE92" s="114">
        <v>44200</v>
      </c>
      <c r="AF92" s="114">
        <v>44300</v>
      </c>
      <c r="AG92" s="114">
        <v>44400</v>
      </c>
      <c r="AH92" s="114">
        <v>43800</v>
      </c>
      <c r="AI92" s="114">
        <v>44100</v>
      </c>
      <c r="AJ92" s="114">
        <v>44500</v>
      </c>
      <c r="AK92" s="114">
        <v>44500</v>
      </c>
      <c r="AL92" s="114">
        <v>44200</v>
      </c>
      <c r="AM92" s="114">
        <v>43800</v>
      </c>
      <c r="AN92" s="115">
        <v>43600</v>
      </c>
      <c r="AO92" s="115">
        <v>42100</v>
      </c>
      <c r="AP92" s="115">
        <v>42800</v>
      </c>
    </row>
    <row r="93" spans="2:43" ht="15.75" thickTop="1" x14ac:dyDescent="0.25">
      <c r="B93" s="1" t="str">
        <f>IFERROR(INDEX('[1]ISIC to NAICS'!$B$2:$B$55,MATCH(CA!I93,'[1]ISIC to NAICS'!$C$2:$C$55,0)),"")</f>
        <v/>
      </c>
      <c r="C93" s="91">
        <v>115</v>
      </c>
      <c r="D93" s="91">
        <v>2021</v>
      </c>
      <c r="E93" s="99">
        <v>0</v>
      </c>
      <c r="F93" s="1" t="s">
        <v>516</v>
      </c>
      <c r="G93" s="91"/>
      <c r="H93" s="91">
        <v>1</v>
      </c>
      <c r="I93" s="91" t="s">
        <v>517</v>
      </c>
      <c r="J93" s="1" t="s">
        <v>518</v>
      </c>
      <c r="K93" s="100">
        <v>9891400</v>
      </c>
      <c r="L93" s="100">
        <v>9917700</v>
      </c>
      <c r="M93" s="100">
        <v>9888300</v>
      </c>
      <c r="N93" s="100">
        <v>9907400</v>
      </c>
      <c r="O93" s="100">
        <v>10022600</v>
      </c>
      <c r="P93" s="100">
        <v>10232900</v>
      </c>
      <c r="Q93" s="100">
        <v>10487200</v>
      </c>
      <c r="R93" s="100">
        <v>10796200</v>
      </c>
      <c r="S93" s="100">
        <v>11190800</v>
      </c>
      <c r="T93" s="100">
        <v>11554800</v>
      </c>
      <c r="U93" s="100">
        <v>11972300</v>
      </c>
      <c r="V93" s="100">
        <v>12133500</v>
      </c>
      <c r="W93" s="100">
        <v>12169800</v>
      </c>
      <c r="X93" s="100">
        <v>12213100</v>
      </c>
      <c r="Y93" s="100">
        <v>12353700</v>
      </c>
      <c r="Z93" s="100">
        <v>12612700</v>
      </c>
      <c r="AA93" s="100">
        <v>12878000</v>
      </c>
      <c r="AB93" s="100">
        <v>13078000</v>
      </c>
      <c r="AC93" s="100">
        <v>13056200</v>
      </c>
      <c r="AD93" s="100">
        <v>12505500</v>
      </c>
      <c r="AE93" s="100">
        <v>12450600</v>
      </c>
      <c r="AF93" s="100">
        <v>12591900</v>
      </c>
      <c r="AG93" s="100">
        <v>12882700</v>
      </c>
      <c r="AH93" s="100">
        <v>13222500</v>
      </c>
      <c r="AI93" s="100">
        <v>13592100</v>
      </c>
      <c r="AJ93" s="100">
        <v>13990500</v>
      </c>
      <c r="AK93" s="100">
        <v>14372700</v>
      </c>
      <c r="AL93" s="100">
        <v>14682400</v>
      </c>
      <c r="AM93" s="100">
        <v>14965700</v>
      </c>
      <c r="AN93" s="94">
        <v>15196400</v>
      </c>
      <c r="AO93" s="94">
        <v>14047100</v>
      </c>
      <c r="AP93" s="94">
        <v>14535600</v>
      </c>
    </row>
    <row r="94" spans="2:43" x14ac:dyDescent="0.25">
      <c r="B94" s="1" t="str">
        <f>IFERROR(INDEX('[1]ISIC to NAICS'!$B$2:$B$55,MATCH(CA!I94,'[1]ISIC to NAICS'!$C$2:$C$55,0)),"")</f>
        <v/>
      </c>
      <c r="C94" s="91">
        <v>116</v>
      </c>
      <c r="D94" s="91">
        <v>2021</v>
      </c>
      <c r="E94" s="99">
        <v>0</v>
      </c>
      <c r="F94" s="1" t="s">
        <v>337</v>
      </c>
      <c r="G94" s="91"/>
      <c r="H94" s="91">
        <v>1</v>
      </c>
      <c r="I94" s="91" t="s">
        <v>519</v>
      </c>
      <c r="J94" s="1" t="s">
        <v>520</v>
      </c>
      <c r="K94" s="100">
        <v>7816600</v>
      </c>
      <c r="L94" s="100">
        <v>7827100</v>
      </c>
      <c r="M94" s="100">
        <v>7792700</v>
      </c>
      <c r="N94" s="100">
        <v>7826900</v>
      </c>
      <c r="O94" s="100">
        <v>7929300</v>
      </c>
      <c r="P94" s="100">
        <v>8126000</v>
      </c>
      <c r="Q94" s="100">
        <v>8373900</v>
      </c>
      <c r="R94" s="100">
        <v>8655500</v>
      </c>
      <c r="S94" s="100">
        <v>9024700</v>
      </c>
      <c r="T94" s="100">
        <v>9315400</v>
      </c>
      <c r="U94" s="100">
        <v>9654300</v>
      </c>
      <c r="V94" s="100">
        <v>9751400</v>
      </c>
      <c r="W94" s="100">
        <v>9722700</v>
      </c>
      <c r="X94" s="100">
        <v>9787000</v>
      </c>
      <c r="Y94" s="100">
        <v>9956000</v>
      </c>
      <c r="Z94" s="100">
        <v>10192600</v>
      </c>
      <c r="AA94" s="100">
        <v>10425800</v>
      </c>
      <c r="AB94" s="100">
        <v>10583400</v>
      </c>
      <c r="AC94" s="100">
        <v>10537300</v>
      </c>
      <c r="AD94" s="100">
        <v>10025900</v>
      </c>
      <c r="AE94" s="100">
        <v>10002200</v>
      </c>
      <c r="AF94" s="100">
        <v>10187000</v>
      </c>
      <c r="AG94" s="100">
        <v>10506500</v>
      </c>
      <c r="AH94" s="100">
        <v>10848200</v>
      </c>
      <c r="AI94" s="100">
        <v>11178100</v>
      </c>
      <c r="AJ94" s="100">
        <v>11527600</v>
      </c>
      <c r="AK94" s="100">
        <v>11856900</v>
      </c>
      <c r="AL94" s="100">
        <v>12128100</v>
      </c>
      <c r="AM94" s="100">
        <v>12384200</v>
      </c>
      <c r="AN94" s="94">
        <v>12599000</v>
      </c>
      <c r="AO94" s="94">
        <v>11553800</v>
      </c>
      <c r="AP94" s="94">
        <v>12066400</v>
      </c>
    </row>
    <row r="95" spans="2:43" x14ac:dyDescent="0.25">
      <c r="B95" s="1" t="str">
        <f>IFERROR(INDEX('[1]ISIC to NAICS'!$B$2:$B$55,MATCH(CA!I95,'[1]ISIC to NAICS'!$C$2:$C$55,0)),"")</f>
        <v/>
      </c>
      <c r="C95" s="91">
        <v>117</v>
      </c>
      <c r="D95" s="91">
        <v>2021</v>
      </c>
      <c r="E95" s="99">
        <v>0</v>
      </c>
      <c r="F95" s="1" t="s">
        <v>521</v>
      </c>
      <c r="G95" s="91"/>
      <c r="H95" s="91">
        <v>1</v>
      </c>
      <c r="I95" s="91" t="s">
        <v>519</v>
      </c>
      <c r="J95" s="1" t="s">
        <v>522</v>
      </c>
      <c r="K95" s="100">
        <v>2403200</v>
      </c>
      <c r="L95" s="100">
        <v>2367700</v>
      </c>
      <c r="M95" s="100">
        <v>2341000</v>
      </c>
      <c r="N95" s="100">
        <v>2326700</v>
      </c>
      <c r="O95" s="100">
        <v>2342000</v>
      </c>
      <c r="P95" s="100">
        <v>2390200</v>
      </c>
      <c r="Q95" s="100">
        <v>2442700</v>
      </c>
      <c r="R95" s="100">
        <v>2506600</v>
      </c>
      <c r="S95" s="100">
        <v>2574900</v>
      </c>
      <c r="T95" s="100">
        <v>2635900</v>
      </c>
      <c r="U95" s="100">
        <v>2712700</v>
      </c>
      <c r="V95" s="100">
        <v>2734000</v>
      </c>
      <c r="W95" s="100">
        <v>2710400</v>
      </c>
      <c r="X95" s="100">
        <v>2703100</v>
      </c>
      <c r="Y95" s="100">
        <v>2740300</v>
      </c>
      <c r="Z95" s="100">
        <v>2806200</v>
      </c>
      <c r="AA95" s="100">
        <v>2861900</v>
      </c>
      <c r="AB95" s="100">
        <v>2897900</v>
      </c>
      <c r="AC95" s="100">
        <v>2834900</v>
      </c>
      <c r="AD95" s="100">
        <v>2628700</v>
      </c>
      <c r="AE95" s="100">
        <v>2612500</v>
      </c>
      <c r="AF95" s="100">
        <v>2661900</v>
      </c>
      <c r="AG95" s="100">
        <v>2713300</v>
      </c>
      <c r="AH95" s="100">
        <v>2768100</v>
      </c>
      <c r="AI95" s="100">
        <v>2834600</v>
      </c>
      <c r="AJ95" s="100">
        <v>2907900</v>
      </c>
      <c r="AK95" s="100">
        <v>2965900</v>
      </c>
      <c r="AL95" s="100">
        <v>3015900</v>
      </c>
      <c r="AM95" s="100">
        <v>3046700</v>
      </c>
      <c r="AN95" s="94">
        <v>3053500</v>
      </c>
      <c r="AO95" s="94">
        <v>2901900</v>
      </c>
      <c r="AP95" s="94">
        <v>3031700</v>
      </c>
    </row>
    <row r="96" spans="2:43" ht="15.75" thickBot="1" x14ac:dyDescent="0.3">
      <c r="B96" s="110" t="str">
        <f>IFERROR(INDEX('[1]ISIC to NAICS'!$B$2:$B$55,MATCH(CA!I96,'[1]ISIC to NAICS'!$C$2:$C$55,0)),"")</f>
        <v>ISIC 45T47</v>
      </c>
      <c r="C96" s="111">
        <v>118</v>
      </c>
      <c r="D96" s="111">
        <v>2021</v>
      </c>
      <c r="E96" s="112">
        <v>0</v>
      </c>
      <c r="F96" s="110" t="s">
        <v>337</v>
      </c>
      <c r="G96" s="111"/>
      <c r="H96" s="111">
        <v>1</v>
      </c>
      <c r="I96" s="111" t="s">
        <v>523</v>
      </c>
      <c r="J96" s="110" t="s">
        <v>524</v>
      </c>
      <c r="K96" s="114">
        <v>530700</v>
      </c>
      <c r="L96" s="114">
        <v>536700</v>
      </c>
      <c r="M96" s="114">
        <v>530000</v>
      </c>
      <c r="N96" s="114">
        <v>526400</v>
      </c>
      <c r="O96" s="114">
        <v>531100</v>
      </c>
      <c r="P96" s="114">
        <v>543400</v>
      </c>
      <c r="Q96" s="114">
        <v>561300</v>
      </c>
      <c r="R96" s="114">
        <v>582000</v>
      </c>
      <c r="S96" s="114">
        <v>599800</v>
      </c>
      <c r="T96" s="114">
        <v>614000</v>
      </c>
      <c r="U96" s="114">
        <v>630600</v>
      </c>
      <c r="V96" s="114">
        <v>643600</v>
      </c>
      <c r="W96" s="114">
        <v>636300</v>
      </c>
      <c r="X96" s="114">
        <v>633900</v>
      </c>
      <c r="Y96" s="114">
        <v>639600</v>
      </c>
      <c r="Z96" s="114">
        <v>659800</v>
      </c>
      <c r="AA96" s="114">
        <v>685600</v>
      </c>
      <c r="AB96" s="114">
        <v>699800</v>
      </c>
      <c r="AC96" s="114">
        <v>688900</v>
      </c>
      <c r="AD96" s="114">
        <v>631800</v>
      </c>
      <c r="AE96" s="114">
        <v>629200</v>
      </c>
      <c r="AF96" s="114">
        <v>641700</v>
      </c>
      <c r="AG96" s="114">
        <v>655700</v>
      </c>
      <c r="AH96" s="114">
        <v>670200</v>
      </c>
      <c r="AI96" s="114">
        <v>682000</v>
      </c>
      <c r="AJ96" s="114">
        <v>688900</v>
      </c>
      <c r="AK96" s="114">
        <v>691300</v>
      </c>
      <c r="AL96" s="114">
        <v>694000</v>
      </c>
      <c r="AM96" s="114">
        <v>696700</v>
      </c>
      <c r="AN96" s="115">
        <v>690300</v>
      </c>
      <c r="AO96" s="115">
        <v>642600</v>
      </c>
      <c r="AP96" s="115">
        <v>644100</v>
      </c>
    </row>
    <row r="97" spans="2:44" ht="15.75" thickTop="1" x14ac:dyDescent="0.25">
      <c r="B97" s="1" t="str">
        <f>IFERROR(INDEX('[1]ISIC to NAICS'!$B$2:$B$55,MATCH(CA!I97,'[1]ISIC to NAICS'!$C$2:$C$55,0)),"")</f>
        <v/>
      </c>
      <c r="C97" s="91">
        <v>119</v>
      </c>
      <c r="D97" s="91">
        <v>2021</v>
      </c>
      <c r="E97" s="99">
        <v>0</v>
      </c>
      <c r="F97" s="1" t="s">
        <v>337</v>
      </c>
      <c r="G97" s="91"/>
      <c r="H97" s="91">
        <v>1</v>
      </c>
      <c r="I97" s="91" t="s">
        <v>525</v>
      </c>
      <c r="J97" s="1" t="s">
        <v>526</v>
      </c>
      <c r="K97" s="100">
        <v>319900</v>
      </c>
      <c r="L97" s="100">
        <v>318500</v>
      </c>
      <c r="M97" s="100">
        <v>307800</v>
      </c>
      <c r="N97" s="100">
        <v>300500</v>
      </c>
      <c r="O97" s="100">
        <v>305600</v>
      </c>
      <c r="P97" s="100">
        <v>317000</v>
      </c>
      <c r="Q97" s="100">
        <v>330800</v>
      </c>
      <c r="R97" s="100">
        <v>344500</v>
      </c>
      <c r="S97" s="100">
        <v>355900</v>
      </c>
      <c r="T97" s="100">
        <v>363800</v>
      </c>
      <c r="U97" s="100">
        <v>373300</v>
      </c>
      <c r="V97" s="100">
        <v>380100</v>
      </c>
      <c r="W97" s="100">
        <v>364500</v>
      </c>
      <c r="X97" s="100">
        <v>352100</v>
      </c>
      <c r="Y97" s="100">
        <v>346000</v>
      </c>
      <c r="Z97" s="100">
        <v>355600</v>
      </c>
      <c r="AA97" s="100">
        <v>365800</v>
      </c>
      <c r="AB97" s="100">
        <v>369700</v>
      </c>
      <c r="AC97" s="100">
        <v>359600</v>
      </c>
      <c r="AD97" s="100">
        <v>323400</v>
      </c>
      <c r="AE97" s="100">
        <v>319400</v>
      </c>
      <c r="AF97" s="100">
        <v>327500</v>
      </c>
      <c r="AG97" s="100">
        <v>334500</v>
      </c>
      <c r="AH97" s="100">
        <v>342400</v>
      </c>
      <c r="AI97" s="100">
        <v>348700</v>
      </c>
      <c r="AJ97" s="100">
        <v>353000</v>
      </c>
      <c r="AK97" s="100">
        <v>353800</v>
      </c>
      <c r="AL97" s="100">
        <v>357100</v>
      </c>
      <c r="AM97" s="100">
        <v>356800</v>
      </c>
      <c r="AN97" s="94">
        <v>355100</v>
      </c>
      <c r="AO97" s="94">
        <v>334000</v>
      </c>
      <c r="AP97" s="94">
        <v>333600</v>
      </c>
    </row>
    <row r="98" spans="2:44" x14ac:dyDescent="0.25">
      <c r="B98" s="1" t="str">
        <f>IFERROR(INDEX('[1]ISIC to NAICS'!$B$2:$B$55,MATCH(CA!I98,'[1]ISIC to NAICS'!$C$2:$C$55,0)),"")</f>
        <v/>
      </c>
      <c r="C98" s="91">
        <v>120</v>
      </c>
      <c r="D98" s="91">
        <v>2021</v>
      </c>
      <c r="E98" s="99">
        <v>0</v>
      </c>
      <c r="F98" s="1" t="s">
        <v>337</v>
      </c>
      <c r="G98" s="91"/>
      <c r="H98" s="91">
        <v>1</v>
      </c>
      <c r="I98" s="91" t="s">
        <v>527</v>
      </c>
      <c r="J98" s="1" t="s">
        <v>528</v>
      </c>
      <c r="K98" s="100">
        <v>33200</v>
      </c>
      <c r="L98" s="100">
        <v>32800</v>
      </c>
      <c r="M98" s="100">
        <v>33000</v>
      </c>
      <c r="N98" s="100">
        <v>32700</v>
      </c>
      <c r="O98" s="100">
        <v>33800</v>
      </c>
      <c r="P98" s="100">
        <v>35800</v>
      </c>
      <c r="Q98" s="100">
        <v>37300</v>
      </c>
      <c r="R98" s="100">
        <v>38600</v>
      </c>
      <c r="S98" s="100">
        <v>39200</v>
      </c>
      <c r="T98" s="100">
        <v>40800</v>
      </c>
      <c r="U98" s="100">
        <v>40600</v>
      </c>
      <c r="V98" s="100">
        <v>41700</v>
      </c>
      <c r="W98" s="100">
        <v>41700</v>
      </c>
      <c r="X98" s="100">
        <v>39400</v>
      </c>
      <c r="Y98" s="100">
        <v>37600</v>
      </c>
      <c r="Z98" s="100">
        <v>39400</v>
      </c>
      <c r="AA98" s="100">
        <v>39900</v>
      </c>
      <c r="AB98" s="100">
        <v>39600</v>
      </c>
      <c r="AC98" s="100">
        <v>37600</v>
      </c>
      <c r="AD98" s="100">
        <v>34700</v>
      </c>
      <c r="AE98" s="100">
        <v>34700</v>
      </c>
      <c r="AF98" s="100">
        <v>34200</v>
      </c>
      <c r="AG98" s="100">
        <v>35200</v>
      </c>
      <c r="AH98" s="100">
        <v>36500</v>
      </c>
      <c r="AI98" s="100">
        <v>38100</v>
      </c>
      <c r="AJ98" s="100">
        <v>39100</v>
      </c>
      <c r="AK98" s="100">
        <v>39100</v>
      </c>
      <c r="AL98" s="100">
        <v>40500</v>
      </c>
      <c r="AM98" s="100">
        <v>40900</v>
      </c>
      <c r="AN98" s="94">
        <v>41200</v>
      </c>
      <c r="AO98" s="94">
        <v>38400</v>
      </c>
      <c r="AP98" s="94">
        <v>38300</v>
      </c>
    </row>
    <row r="99" spans="2:44" x14ac:dyDescent="0.25">
      <c r="B99" s="1" t="str">
        <f>IFERROR(INDEX('[1]ISIC to NAICS'!$B$2:$B$55,MATCH(CA!I99,'[1]ISIC to NAICS'!$C$2:$C$55,0)),"")</f>
        <v/>
      </c>
      <c r="C99" s="91">
        <v>121</v>
      </c>
      <c r="D99" s="91">
        <v>2021</v>
      </c>
      <c r="E99" s="99">
        <v>0</v>
      </c>
      <c r="F99" s="1" t="s">
        <v>337</v>
      </c>
      <c r="G99" s="91"/>
      <c r="H99" s="91">
        <v>1</v>
      </c>
      <c r="I99" s="91" t="s">
        <v>529</v>
      </c>
      <c r="J99" s="1" t="s">
        <v>530</v>
      </c>
      <c r="K99" s="100">
        <v>12800</v>
      </c>
      <c r="L99" s="100">
        <v>13200</v>
      </c>
      <c r="M99" s="100">
        <v>13200</v>
      </c>
      <c r="N99" s="100">
        <v>13100</v>
      </c>
      <c r="O99" s="100">
        <v>14300</v>
      </c>
      <c r="P99" s="100">
        <v>15300</v>
      </c>
      <c r="Q99" s="100">
        <v>16400</v>
      </c>
      <c r="R99" s="100">
        <v>17800</v>
      </c>
      <c r="S99" s="100">
        <v>18700</v>
      </c>
      <c r="T99" s="100">
        <v>20000</v>
      </c>
      <c r="U99" s="100">
        <v>21000</v>
      </c>
      <c r="V99" s="100">
        <v>21100</v>
      </c>
      <c r="W99" s="100">
        <v>20500</v>
      </c>
      <c r="X99" s="100">
        <v>20300</v>
      </c>
      <c r="Y99" s="100">
        <v>20400</v>
      </c>
      <c r="Z99" s="100">
        <v>21200</v>
      </c>
      <c r="AA99" s="100">
        <v>22000</v>
      </c>
      <c r="AB99" s="100">
        <v>21600</v>
      </c>
      <c r="AC99" s="100">
        <v>20500</v>
      </c>
      <c r="AD99" s="100">
        <v>17500</v>
      </c>
      <c r="AE99" s="100">
        <v>17100</v>
      </c>
      <c r="AF99" s="100">
        <v>17800</v>
      </c>
      <c r="AG99" s="100">
        <v>18600</v>
      </c>
      <c r="AH99" s="100">
        <v>19400</v>
      </c>
      <c r="AI99" s="100">
        <v>20000</v>
      </c>
      <c r="AJ99" s="100">
        <v>20400</v>
      </c>
      <c r="AK99" s="100">
        <v>21400</v>
      </c>
      <c r="AL99" s="100">
        <v>21300</v>
      </c>
      <c r="AM99" s="100">
        <v>21600</v>
      </c>
      <c r="AN99" s="94">
        <v>21400</v>
      </c>
      <c r="AO99" s="94">
        <v>19400</v>
      </c>
      <c r="AP99" s="94">
        <v>19600</v>
      </c>
    </row>
    <row r="100" spans="2:44" x14ac:dyDescent="0.25">
      <c r="B100" s="1" t="str">
        <f>IFERROR(INDEX('[1]ISIC to NAICS'!$B$2:$B$55,MATCH(CA!I100,'[1]ISIC to NAICS'!$C$2:$C$55,0)),"")</f>
        <v/>
      </c>
      <c r="C100" s="91">
        <v>122</v>
      </c>
      <c r="D100" s="91">
        <v>2021</v>
      </c>
      <c r="E100" s="99">
        <v>0</v>
      </c>
      <c r="F100" s="1" t="s">
        <v>337</v>
      </c>
      <c r="G100" s="91"/>
      <c r="H100" s="91">
        <v>1</v>
      </c>
      <c r="I100" s="91" t="s">
        <v>531</v>
      </c>
      <c r="J100" s="1" t="s">
        <v>532</v>
      </c>
      <c r="K100" s="100">
        <v>17600</v>
      </c>
      <c r="L100" s="100">
        <v>16900</v>
      </c>
      <c r="M100" s="100">
        <v>16400</v>
      </c>
      <c r="N100" s="100">
        <v>16000</v>
      </c>
      <c r="O100" s="100">
        <v>16000</v>
      </c>
      <c r="P100" s="100">
        <v>16100</v>
      </c>
      <c r="Q100" s="100">
        <v>16600</v>
      </c>
      <c r="R100" s="100">
        <v>17200</v>
      </c>
      <c r="S100" s="100">
        <v>18000</v>
      </c>
      <c r="T100" s="100">
        <v>19200</v>
      </c>
      <c r="U100" s="100">
        <v>20300</v>
      </c>
      <c r="V100" s="100">
        <v>21200</v>
      </c>
      <c r="W100" s="100">
        <v>22100</v>
      </c>
      <c r="X100" s="100">
        <v>23400</v>
      </c>
      <c r="Y100" s="100">
        <v>24800</v>
      </c>
      <c r="Z100" s="100">
        <v>26300</v>
      </c>
      <c r="AA100" s="100">
        <v>27200</v>
      </c>
      <c r="AB100" s="100">
        <v>26200</v>
      </c>
      <c r="AC100" s="100">
        <v>23400</v>
      </c>
      <c r="AD100" s="100">
        <v>19100</v>
      </c>
      <c r="AE100" s="100">
        <v>17600</v>
      </c>
      <c r="AF100" s="100">
        <v>17000</v>
      </c>
      <c r="AG100" s="100">
        <v>17000</v>
      </c>
      <c r="AH100" s="100">
        <v>18300</v>
      </c>
      <c r="AI100" s="100">
        <v>19400</v>
      </c>
      <c r="AJ100" s="100">
        <v>20900</v>
      </c>
      <c r="AK100" s="100">
        <v>21900</v>
      </c>
      <c r="AL100" s="100">
        <v>22800</v>
      </c>
      <c r="AM100" s="100">
        <v>24100</v>
      </c>
      <c r="AN100" s="94">
        <v>24300</v>
      </c>
      <c r="AO100" s="94">
        <v>22900</v>
      </c>
      <c r="AP100" s="94">
        <v>22900</v>
      </c>
    </row>
    <row r="101" spans="2:44" x14ac:dyDescent="0.25">
      <c r="B101" s="1" t="str">
        <f>IFERROR(INDEX('[1]ISIC to NAICS'!$B$2:$B$55,MATCH(CA!I101,'[1]ISIC to NAICS'!$C$2:$C$55,0)),"")</f>
        <v/>
      </c>
      <c r="C101" s="91">
        <v>123</v>
      </c>
      <c r="D101" s="91">
        <v>2021</v>
      </c>
      <c r="E101" s="99">
        <v>0</v>
      </c>
      <c r="F101" s="1" t="s">
        <v>337</v>
      </c>
      <c r="G101" s="91"/>
      <c r="H101" s="91">
        <v>1</v>
      </c>
      <c r="I101" s="91" t="s">
        <v>533</v>
      </c>
      <c r="J101" s="1" t="s">
        <v>534</v>
      </c>
      <c r="K101" s="100">
        <v>84400</v>
      </c>
      <c r="L101" s="100">
        <v>82900</v>
      </c>
      <c r="M101" s="100">
        <v>78700</v>
      </c>
      <c r="N101" s="100">
        <v>77000</v>
      </c>
      <c r="O101" s="100">
        <v>76400</v>
      </c>
      <c r="P101" s="100">
        <v>77300</v>
      </c>
      <c r="Q101" s="100">
        <v>82800</v>
      </c>
      <c r="R101" s="100">
        <v>86300</v>
      </c>
      <c r="S101" s="100">
        <v>91600</v>
      </c>
      <c r="T101" s="100">
        <v>92100</v>
      </c>
      <c r="U101" s="100">
        <v>90900</v>
      </c>
      <c r="V101" s="100">
        <v>94000</v>
      </c>
      <c r="W101" s="100">
        <v>91100</v>
      </c>
      <c r="X101" s="100">
        <v>87200</v>
      </c>
      <c r="Y101" s="100">
        <v>83200</v>
      </c>
      <c r="Z101" s="100">
        <v>85100</v>
      </c>
      <c r="AA101" s="100">
        <v>86200</v>
      </c>
      <c r="AB101" s="100">
        <v>87500</v>
      </c>
      <c r="AC101" s="100">
        <v>87200</v>
      </c>
      <c r="AD101" s="100">
        <v>81600</v>
      </c>
      <c r="AE101" s="100">
        <v>79800</v>
      </c>
      <c r="AF101" s="100">
        <v>82400</v>
      </c>
      <c r="AG101" s="100">
        <v>84500</v>
      </c>
      <c r="AH101" s="100">
        <v>86400</v>
      </c>
      <c r="AI101" s="100">
        <v>86600</v>
      </c>
      <c r="AJ101" s="100">
        <v>86300</v>
      </c>
      <c r="AK101" s="100">
        <v>85500</v>
      </c>
      <c r="AL101" s="100">
        <v>84400</v>
      </c>
      <c r="AM101" s="100">
        <v>81800</v>
      </c>
      <c r="AN101" s="94">
        <v>80800</v>
      </c>
      <c r="AO101" s="94">
        <v>77500</v>
      </c>
      <c r="AP101" s="94">
        <v>76400</v>
      </c>
    </row>
    <row r="102" spans="2:44" x14ac:dyDescent="0.25">
      <c r="B102" s="1" t="str">
        <f>IFERROR(INDEX('[1]ISIC to NAICS'!$B$2:$B$55,MATCH(CA!I102,'[1]ISIC to NAICS'!$C$2:$C$55,0)),"")</f>
        <v/>
      </c>
      <c r="C102" s="91">
        <v>125</v>
      </c>
      <c r="D102" s="91">
        <v>2021</v>
      </c>
      <c r="E102" s="99">
        <v>0</v>
      </c>
      <c r="F102" s="1" t="s">
        <v>337</v>
      </c>
      <c r="G102" s="91"/>
      <c r="H102" s="91">
        <v>1</v>
      </c>
      <c r="I102" s="91" t="s">
        <v>535</v>
      </c>
      <c r="J102" s="1" t="s">
        <v>536</v>
      </c>
      <c r="K102" s="100">
        <v>45400</v>
      </c>
      <c r="L102" s="100">
        <v>45700</v>
      </c>
      <c r="M102" s="100">
        <v>44100</v>
      </c>
      <c r="N102" s="100">
        <v>43600</v>
      </c>
      <c r="O102" s="100">
        <v>43900</v>
      </c>
      <c r="P102" s="100">
        <v>45900</v>
      </c>
      <c r="Q102" s="100">
        <v>48900</v>
      </c>
      <c r="R102" s="100">
        <v>51100</v>
      </c>
      <c r="S102" s="100">
        <v>53300</v>
      </c>
      <c r="T102" s="100">
        <v>53800</v>
      </c>
      <c r="U102" s="100">
        <v>57200</v>
      </c>
      <c r="V102" s="100">
        <v>60500</v>
      </c>
      <c r="W102" s="100">
        <v>52400</v>
      </c>
      <c r="X102" s="100">
        <v>49000</v>
      </c>
      <c r="Y102" s="100">
        <v>47800</v>
      </c>
      <c r="Z102" s="100">
        <v>49300</v>
      </c>
      <c r="AA102" s="100">
        <v>51600</v>
      </c>
      <c r="AB102" s="100">
        <v>52600</v>
      </c>
      <c r="AC102" s="100">
        <v>51500</v>
      </c>
      <c r="AD102" s="100">
        <v>45400</v>
      </c>
      <c r="AE102" s="100">
        <v>44700</v>
      </c>
      <c r="AF102" s="100">
        <v>47300</v>
      </c>
      <c r="AG102" s="100">
        <v>47300</v>
      </c>
      <c r="AH102" s="100">
        <v>47900</v>
      </c>
      <c r="AI102" s="100">
        <v>48400</v>
      </c>
      <c r="AJ102" s="100">
        <v>48900</v>
      </c>
      <c r="AK102" s="100">
        <v>50500</v>
      </c>
      <c r="AL102" s="100">
        <v>51900</v>
      </c>
      <c r="AM102" s="100">
        <v>49900</v>
      </c>
      <c r="AN102" s="94">
        <v>48500</v>
      </c>
      <c r="AO102" s="94">
        <v>44800</v>
      </c>
      <c r="AP102" s="94">
        <v>43400</v>
      </c>
    </row>
    <row r="103" spans="2:44" x14ac:dyDescent="0.25">
      <c r="B103" s="1" t="str">
        <f>IFERROR(INDEX('[1]ISIC to NAICS'!$B$2:$B$55,MATCH(CA!I103,'[1]ISIC to NAICS'!$C$2:$C$55,0)),"")</f>
        <v/>
      </c>
      <c r="C103" s="91">
        <v>126</v>
      </c>
      <c r="D103" s="91">
        <v>2021</v>
      </c>
      <c r="E103" s="99">
        <v>0</v>
      </c>
      <c r="F103" s="1" t="s">
        <v>337</v>
      </c>
      <c r="G103" s="91"/>
      <c r="H103" s="91">
        <v>1</v>
      </c>
      <c r="I103" s="91" t="s">
        <v>537</v>
      </c>
      <c r="J103" s="1" t="s">
        <v>538</v>
      </c>
      <c r="K103" s="100">
        <v>22000</v>
      </c>
      <c r="L103" s="100">
        <v>22400</v>
      </c>
      <c r="M103" s="100">
        <v>21600</v>
      </c>
      <c r="N103" s="100">
        <v>20100</v>
      </c>
      <c r="O103" s="100">
        <v>20400</v>
      </c>
      <c r="P103" s="100">
        <v>21000</v>
      </c>
      <c r="Q103" s="100">
        <v>22000</v>
      </c>
      <c r="R103" s="100">
        <v>22500</v>
      </c>
      <c r="S103" s="100">
        <v>23200</v>
      </c>
      <c r="T103" s="100">
        <v>24500</v>
      </c>
      <c r="U103" s="100">
        <v>25600</v>
      </c>
      <c r="V103" s="100">
        <v>24800</v>
      </c>
      <c r="W103" s="100">
        <v>25000</v>
      </c>
      <c r="X103" s="100">
        <v>24500</v>
      </c>
      <c r="Y103" s="100">
        <v>25000</v>
      </c>
      <c r="Z103" s="100">
        <v>26100</v>
      </c>
      <c r="AA103" s="100">
        <v>27300</v>
      </c>
      <c r="AB103" s="100">
        <v>27400</v>
      </c>
      <c r="AC103" s="100">
        <v>26300</v>
      </c>
      <c r="AD103" s="100">
        <v>24000</v>
      </c>
      <c r="AE103" s="100">
        <v>23800</v>
      </c>
      <c r="AF103" s="100">
        <v>24300</v>
      </c>
      <c r="AG103" s="100">
        <v>24500</v>
      </c>
      <c r="AH103" s="100">
        <v>24300</v>
      </c>
      <c r="AI103" s="100">
        <v>24700</v>
      </c>
      <c r="AJ103" s="100">
        <v>25800</v>
      </c>
      <c r="AK103" s="100">
        <v>26700</v>
      </c>
      <c r="AL103" s="100">
        <v>27500</v>
      </c>
      <c r="AM103" s="100">
        <v>28500</v>
      </c>
      <c r="AN103" s="94">
        <v>29300</v>
      </c>
      <c r="AO103" s="94">
        <v>28300</v>
      </c>
      <c r="AP103" s="94">
        <v>29100</v>
      </c>
    </row>
    <row r="104" spans="2:44" x14ac:dyDescent="0.25">
      <c r="B104" s="1" t="str">
        <f>IFERROR(INDEX('[1]ISIC to NAICS'!$B$2:$B$55,MATCH(CA!I104,'[1]ISIC to NAICS'!$C$2:$C$55,0)),"")</f>
        <v/>
      </c>
      <c r="C104" s="91">
        <v>127</v>
      </c>
      <c r="D104" s="91">
        <v>2021</v>
      </c>
      <c r="E104" s="99">
        <v>0</v>
      </c>
      <c r="F104" s="1" t="s">
        <v>337</v>
      </c>
      <c r="G104" s="91"/>
      <c r="H104" s="91">
        <v>1</v>
      </c>
      <c r="I104" s="91" t="s">
        <v>539</v>
      </c>
      <c r="J104" s="1" t="s">
        <v>540</v>
      </c>
      <c r="K104" s="100">
        <v>56100</v>
      </c>
      <c r="L104" s="100">
        <v>56200</v>
      </c>
      <c r="M104" s="100">
        <v>53500</v>
      </c>
      <c r="N104" s="100">
        <v>50400</v>
      </c>
      <c r="O104" s="100">
        <v>50200</v>
      </c>
      <c r="P104" s="100">
        <v>52000</v>
      </c>
      <c r="Q104" s="100">
        <v>53700</v>
      </c>
      <c r="R104" s="100">
        <v>55700</v>
      </c>
      <c r="S104" s="100">
        <v>57500</v>
      </c>
      <c r="T104" s="100">
        <v>58200</v>
      </c>
      <c r="U104" s="100">
        <v>59400</v>
      </c>
      <c r="V104" s="100">
        <v>58900</v>
      </c>
      <c r="W104" s="100">
        <v>55600</v>
      </c>
      <c r="X104" s="100">
        <v>53400</v>
      </c>
      <c r="Y104" s="100">
        <v>52400</v>
      </c>
      <c r="Z104" s="100">
        <v>52400</v>
      </c>
      <c r="AA104" s="100">
        <v>53400</v>
      </c>
      <c r="AB104" s="100">
        <v>54900</v>
      </c>
      <c r="AC104" s="100">
        <v>54800</v>
      </c>
      <c r="AD104" s="100">
        <v>49700</v>
      </c>
      <c r="AE104" s="100">
        <v>47800</v>
      </c>
      <c r="AF104" s="100">
        <v>48100</v>
      </c>
      <c r="AG104" s="100">
        <v>49500</v>
      </c>
      <c r="AH104" s="100">
        <v>52100</v>
      </c>
      <c r="AI104" s="100">
        <v>54200</v>
      </c>
      <c r="AJ104" s="100">
        <v>54700</v>
      </c>
      <c r="AK104" s="100">
        <v>53800</v>
      </c>
      <c r="AL104" s="100">
        <v>53700</v>
      </c>
      <c r="AM104" s="100">
        <v>55300</v>
      </c>
      <c r="AN104" s="94">
        <v>55900</v>
      </c>
      <c r="AO104" s="94">
        <v>54100</v>
      </c>
      <c r="AP104" s="94">
        <v>53800</v>
      </c>
    </row>
    <row r="105" spans="2:44" x14ac:dyDescent="0.25">
      <c r="B105" s="1" t="str">
        <f>IFERROR(INDEX('[1]ISIC to NAICS'!$B$2:$B$55,MATCH(CA!I105,'[1]ISIC to NAICS'!$C$2:$C$55,0)),"")</f>
        <v/>
      </c>
      <c r="C105" s="91">
        <v>130</v>
      </c>
      <c r="D105" s="91">
        <v>2021</v>
      </c>
      <c r="E105" s="99">
        <v>0</v>
      </c>
      <c r="F105" s="1" t="s">
        <v>337</v>
      </c>
      <c r="G105" s="91"/>
      <c r="H105" s="91">
        <v>1</v>
      </c>
      <c r="I105" s="91" t="s">
        <v>541</v>
      </c>
      <c r="J105" s="1" t="s">
        <v>542</v>
      </c>
      <c r="K105" s="100">
        <v>187000</v>
      </c>
      <c r="L105" s="100">
        <v>187600</v>
      </c>
      <c r="M105" s="100">
        <v>189700</v>
      </c>
      <c r="N105" s="100">
        <v>192900</v>
      </c>
      <c r="O105" s="100">
        <v>194500</v>
      </c>
      <c r="P105" s="100">
        <v>196900</v>
      </c>
      <c r="Q105" s="100">
        <v>202600</v>
      </c>
      <c r="R105" s="100">
        <v>210200</v>
      </c>
      <c r="S105" s="100">
        <v>215000</v>
      </c>
      <c r="T105" s="100">
        <v>222200</v>
      </c>
      <c r="U105" s="100">
        <v>230900</v>
      </c>
      <c r="V105" s="100">
        <v>235400</v>
      </c>
      <c r="W105" s="100">
        <v>239200</v>
      </c>
      <c r="X105" s="100">
        <v>240700</v>
      </c>
      <c r="Y105" s="100">
        <v>243300</v>
      </c>
      <c r="Z105" s="100">
        <v>247300</v>
      </c>
      <c r="AA105" s="100">
        <v>254200</v>
      </c>
      <c r="AB105" s="100">
        <v>262200</v>
      </c>
      <c r="AC105" s="100">
        <v>262400</v>
      </c>
      <c r="AD105" s="100">
        <v>251000</v>
      </c>
      <c r="AE105" s="100">
        <v>253400</v>
      </c>
      <c r="AF105" s="100">
        <v>256500</v>
      </c>
      <c r="AG105" s="100">
        <v>261100</v>
      </c>
      <c r="AH105" s="100">
        <v>269900</v>
      </c>
      <c r="AI105" s="100">
        <v>277100</v>
      </c>
      <c r="AJ105" s="100">
        <v>282300</v>
      </c>
      <c r="AK105" s="100">
        <v>287000</v>
      </c>
      <c r="AL105" s="100">
        <v>291500</v>
      </c>
      <c r="AM105" s="100">
        <v>295100</v>
      </c>
      <c r="AN105" s="94">
        <v>291600</v>
      </c>
      <c r="AO105" s="94">
        <v>268700</v>
      </c>
      <c r="AP105" s="94">
        <v>270000</v>
      </c>
    </row>
    <row r="106" spans="2:44" x14ac:dyDescent="0.25">
      <c r="B106" s="1" t="str">
        <f>IFERROR(INDEX('[1]ISIC to NAICS'!$B$2:$B$55,MATCH(CA!I106,'[1]ISIC to NAICS'!$C$2:$C$55,0)),"")</f>
        <v/>
      </c>
      <c r="C106" s="91">
        <v>131</v>
      </c>
      <c r="D106" s="91">
        <v>2021</v>
      </c>
      <c r="E106" s="99">
        <v>0</v>
      </c>
      <c r="F106" s="1" t="s">
        <v>337</v>
      </c>
      <c r="G106" s="91"/>
      <c r="H106" s="91">
        <v>1</v>
      </c>
      <c r="I106" s="91" t="s">
        <v>543</v>
      </c>
      <c r="J106" s="1" t="s">
        <v>544</v>
      </c>
      <c r="K106" s="100">
        <v>20600</v>
      </c>
      <c r="L106" s="100">
        <v>20400</v>
      </c>
      <c r="M106" s="100">
        <v>20500</v>
      </c>
      <c r="N106" s="100">
        <v>20200</v>
      </c>
      <c r="O106" s="100">
        <v>20100</v>
      </c>
      <c r="P106" s="100">
        <v>20400</v>
      </c>
      <c r="Q106" s="100">
        <v>20700</v>
      </c>
      <c r="R106" s="100">
        <v>20800</v>
      </c>
      <c r="S106" s="100">
        <v>20600</v>
      </c>
      <c r="T106" s="100">
        <v>20300</v>
      </c>
      <c r="U106" s="100">
        <v>20600</v>
      </c>
      <c r="V106" s="100">
        <v>19400</v>
      </c>
      <c r="W106" s="100">
        <v>19300</v>
      </c>
      <c r="X106" s="100">
        <v>18700</v>
      </c>
      <c r="Y106" s="100">
        <v>19400</v>
      </c>
      <c r="Z106" s="100">
        <v>19300</v>
      </c>
      <c r="AA106" s="100">
        <v>18800</v>
      </c>
      <c r="AB106" s="100">
        <v>18200</v>
      </c>
      <c r="AC106" s="100">
        <v>17300</v>
      </c>
      <c r="AD106" s="100">
        <v>15800</v>
      </c>
      <c r="AE106" s="100">
        <v>15500</v>
      </c>
      <c r="AF106" s="100">
        <v>15300</v>
      </c>
      <c r="AG106" s="100">
        <v>15400</v>
      </c>
      <c r="AH106" s="100">
        <v>15400</v>
      </c>
      <c r="AI106" s="100">
        <v>15300</v>
      </c>
      <c r="AJ106" s="100">
        <v>15600</v>
      </c>
      <c r="AK106" s="100">
        <v>15400</v>
      </c>
      <c r="AL106" s="100">
        <v>15500</v>
      </c>
      <c r="AM106" s="100">
        <v>15200</v>
      </c>
      <c r="AN106" s="94">
        <v>14400</v>
      </c>
      <c r="AO106" s="94">
        <v>12800</v>
      </c>
      <c r="AP106" s="94">
        <v>12400</v>
      </c>
    </row>
    <row r="107" spans="2:44" x14ac:dyDescent="0.25">
      <c r="B107" s="1" t="str">
        <f>IFERROR(INDEX('[1]ISIC to NAICS'!$B$2:$B$55,MATCH(CA!I107,'[1]ISIC to NAICS'!$C$2:$C$55,0)),"")</f>
        <v/>
      </c>
      <c r="C107" s="91">
        <v>132</v>
      </c>
      <c r="D107" s="91">
        <v>2021</v>
      </c>
      <c r="E107" s="99">
        <v>0</v>
      </c>
      <c r="F107" s="1" t="s">
        <v>337</v>
      </c>
      <c r="G107" s="91"/>
      <c r="H107" s="91">
        <v>1</v>
      </c>
      <c r="I107" s="91" t="s">
        <v>545</v>
      </c>
      <c r="J107" s="1" t="s">
        <v>546</v>
      </c>
      <c r="K107" s="100">
        <v>20400</v>
      </c>
      <c r="L107" s="100">
        <v>20200</v>
      </c>
      <c r="M107" s="100">
        <v>21000</v>
      </c>
      <c r="N107" s="100">
        <v>22600</v>
      </c>
      <c r="O107" s="100">
        <v>23800</v>
      </c>
      <c r="P107" s="100">
        <v>25300</v>
      </c>
      <c r="Q107" s="100">
        <v>25600</v>
      </c>
      <c r="R107" s="100">
        <v>27500</v>
      </c>
      <c r="S107" s="100">
        <v>28100</v>
      </c>
      <c r="T107" s="100">
        <v>28800</v>
      </c>
      <c r="U107" s="100">
        <v>30100</v>
      </c>
      <c r="V107" s="100">
        <v>29500</v>
      </c>
      <c r="W107" s="100">
        <v>29200</v>
      </c>
      <c r="X107" s="100">
        <v>27900</v>
      </c>
      <c r="Y107" s="100">
        <v>27500</v>
      </c>
      <c r="Z107" s="100">
        <v>28200</v>
      </c>
      <c r="AA107" s="100">
        <v>29500</v>
      </c>
      <c r="AB107" s="100">
        <v>30400</v>
      </c>
      <c r="AC107" s="100">
        <v>31700</v>
      </c>
      <c r="AD107" s="100">
        <v>29900</v>
      </c>
      <c r="AE107" s="100">
        <v>31400</v>
      </c>
      <c r="AF107" s="100">
        <v>31900</v>
      </c>
      <c r="AG107" s="100">
        <v>33000</v>
      </c>
      <c r="AH107" s="100">
        <v>35300</v>
      </c>
      <c r="AI107" s="100">
        <v>37900</v>
      </c>
      <c r="AJ107" s="100">
        <v>39600</v>
      </c>
      <c r="AK107" s="100">
        <v>39800</v>
      </c>
      <c r="AL107" s="100">
        <v>39700</v>
      </c>
      <c r="AM107" s="100">
        <v>39600</v>
      </c>
      <c r="AN107" s="94">
        <v>38100</v>
      </c>
      <c r="AO107" s="94">
        <v>30900</v>
      </c>
      <c r="AP107" s="94">
        <v>32400</v>
      </c>
    </row>
    <row r="108" spans="2:44" x14ac:dyDescent="0.25">
      <c r="B108" s="1" t="str">
        <f>IFERROR(INDEX('[1]ISIC to NAICS'!$B$2:$B$55,MATCH(CA!I108,'[1]ISIC to NAICS'!$C$2:$C$55,0)),"")</f>
        <v/>
      </c>
      <c r="C108" s="91">
        <v>133</v>
      </c>
      <c r="D108" s="91">
        <v>2021</v>
      </c>
      <c r="E108" s="99">
        <v>0</v>
      </c>
      <c r="F108" s="1" t="s">
        <v>337</v>
      </c>
      <c r="G108" s="91"/>
      <c r="H108" s="91">
        <v>1</v>
      </c>
      <c r="I108" s="91" t="s">
        <v>547</v>
      </c>
      <c r="J108" s="1" t="s">
        <v>548</v>
      </c>
      <c r="K108" s="100">
        <v>64500</v>
      </c>
      <c r="L108" s="100">
        <v>65300</v>
      </c>
      <c r="M108" s="100">
        <v>66100</v>
      </c>
      <c r="N108" s="100">
        <v>68100</v>
      </c>
      <c r="O108" s="100">
        <v>68300</v>
      </c>
      <c r="P108" s="100">
        <v>67800</v>
      </c>
      <c r="Q108" s="100">
        <v>69900</v>
      </c>
      <c r="R108" s="100">
        <v>71900</v>
      </c>
      <c r="S108" s="100">
        <v>73300</v>
      </c>
      <c r="T108" s="100">
        <v>75800</v>
      </c>
      <c r="U108" s="100">
        <v>79100</v>
      </c>
      <c r="V108" s="100">
        <v>79800</v>
      </c>
      <c r="W108" s="100">
        <v>81500</v>
      </c>
      <c r="X108" s="100">
        <v>83300</v>
      </c>
      <c r="Y108" s="100">
        <v>85100</v>
      </c>
      <c r="Z108" s="100">
        <v>86500</v>
      </c>
      <c r="AA108" s="100">
        <v>89300</v>
      </c>
      <c r="AB108" s="100">
        <v>93700</v>
      </c>
      <c r="AC108" s="100">
        <v>95400</v>
      </c>
      <c r="AD108" s="100">
        <v>94800</v>
      </c>
      <c r="AE108" s="100">
        <v>96900</v>
      </c>
      <c r="AF108" s="100">
        <v>97700</v>
      </c>
      <c r="AG108" s="100">
        <v>99200</v>
      </c>
      <c r="AH108" s="100">
        <v>101600</v>
      </c>
      <c r="AI108" s="100">
        <v>103800</v>
      </c>
      <c r="AJ108" s="100">
        <v>105200</v>
      </c>
      <c r="AK108" s="100">
        <v>107700</v>
      </c>
      <c r="AL108" s="100">
        <v>110100</v>
      </c>
      <c r="AM108" s="100">
        <v>112400</v>
      </c>
      <c r="AN108" s="94">
        <v>110800</v>
      </c>
      <c r="AO108" s="94">
        <v>103600</v>
      </c>
      <c r="AP108" s="94">
        <v>101400</v>
      </c>
    </row>
    <row r="109" spans="2:44" x14ac:dyDescent="0.25">
      <c r="B109" s="1" t="str">
        <f>IFERROR(INDEX('[1]ISIC to NAICS'!$B$2:$B$55,MATCH(CA!I109,'[1]ISIC to NAICS'!$C$2:$C$55,0)),"")</f>
        <v/>
      </c>
      <c r="C109" s="91">
        <v>134</v>
      </c>
      <c r="D109" s="91">
        <v>2021</v>
      </c>
      <c r="E109" s="99">
        <v>0</v>
      </c>
      <c r="F109" s="1" t="s">
        <v>337</v>
      </c>
      <c r="G109" s="91"/>
      <c r="H109" s="91">
        <v>1</v>
      </c>
      <c r="I109" s="91" t="s">
        <v>549</v>
      </c>
      <c r="J109" s="1" t="s">
        <v>550</v>
      </c>
      <c r="K109" s="100">
        <v>12600</v>
      </c>
      <c r="L109" s="100">
        <v>12300</v>
      </c>
      <c r="M109" s="100">
        <v>11800</v>
      </c>
      <c r="N109" s="100">
        <v>11900</v>
      </c>
      <c r="O109" s="100">
        <v>12000</v>
      </c>
      <c r="P109" s="100">
        <v>12100</v>
      </c>
      <c r="Q109" s="100">
        <v>12300</v>
      </c>
      <c r="R109" s="100">
        <v>12800</v>
      </c>
      <c r="S109" s="100">
        <v>12900</v>
      </c>
      <c r="T109" s="100">
        <v>13500</v>
      </c>
      <c r="U109" s="100">
        <v>14100</v>
      </c>
      <c r="V109" s="100">
        <v>14300</v>
      </c>
      <c r="W109" s="100">
        <v>14000</v>
      </c>
      <c r="X109" s="100">
        <v>14300</v>
      </c>
      <c r="Y109" s="100">
        <v>13600</v>
      </c>
      <c r="Z109" s="100">
        <v>13400</v>
      </c>
      <c r="AA109" s="100">
        <v>13500</v>
      </c>
      <c r="AB109" s="100">
        <v>13300</v>
      </c>
      <c r="AC109" s="100">
        <v>13200</v>
      </c>
      <c r="AD109" s="100">
        <v>12400</v>
      </c>
      <c r="AE109" s="100">
        <v>12300</v>
      </c>
      <c r="AF109" s="100">
        <v>12100</v>
      </c>
      <c r="AG109" s="100">
        <v>12500</v>
      </c>
      <c r="AH109" s="100">
        <v>13100</v>
      </c>
      <c r="AI109" s="100">
        <v>13300</v>
      </c>
      <c r="AJ109" s="100">
        <v>13900</v>
      </c>
      <c r="AK109" s="100">
        <v>14100</v>
      </c>
      <c r="AL109" s="100">
        <v>14400</v>
      </c>
      <c r="AM109" s="100">
        <v>14900</v>
      </c>
      <c r="AN109" s="94">
        <v>14700</v>
      </c>
      <c r="AO109" s="94">
        <v>14200</v>
      </c>
      <c r="AP109" s="94">
        <v>14100</v>
      </c>
    </row>
    <row r="110" spans="2:44" x14ac:dyDescent="0.25">
      <c r="B110" s="1" t="str">
        <f>IFERROR(INDEX('[1]ISIC to NAICS'!$B$2:$B$55,MATCH(CA!I110,'[1]ISIC to NAICS'!$C$2:$C$55,0)),"")</f>
        <v/>
      </c>
      <c r="C110" s="91">
        <v>135</v>
      </c>
      <c r="D110" s="91">
        <v>2021</v>
      </c>
      <c r="E110" s="99">
        <v>0</v>
      </c>
      <c r="F110" s="1" t="s">
        <v>337</v>
      </c>
      <c r="G110" s="91"/>
      <c r="H110" s="91">
        <v>1</v>
      </c>
      <c r="I110" s="91" t="s">
        <v>551</v>
      </c>
      <c r="J110" s="1" t="s">
        <v>552</v>
      </c>
      <c r="K110" s="100">
        <v>32100</v>
      </c>
      <c r="L110" s="100">
        <v>32700</v>
      </c>
      <c r="M110" s="100">
        <v>33000</v>
      </c>
      <c r="N110" s="100">
        <v>33200</v>
      </c>
      <c r="O110" s="100">
        <v>34700</v>
      </c>
      <c r="P110" s="100">
        <v>36900</v>
      </c>
      <c r="Q110" s="100">
        <v>39300</v>
      </c>
      <c r="R110" s="100">
        <v>40900</v>
      </c>
      <c r="S110" s="100">
        <v>42200</v>
      </c>
      <c r="T110" s="100">
        <v>44100</v>
      </c>
      <c r="U110" s="100">
        <v>46300</v>
      </c>
      <c r="V110" s="100">
        <v>48900</v>
      </c>
      <c r="W110" s="100">
        <v>50100</v>
      </c>
      <c r="X110" s="100">
        <v>50200</v>
      </c>
      <c r="Y110" s="100">
        <v>50500</v>
      </c>
      <c r="Z110" s="100">
        <v>51800</v>
      </c>
      <c r="AA110" s="100">
        <v>54000</v>
      </c>
      <c r="AB110" s="100">
        <v>56200</v>
      </c>
      <c r="AC110" s="100">
        <v>53900</v>
      </c>
      <c r="AD110" s="100">
        <v>47600</v>
      </c>
      <c r="AE110" s="100">
        <v>47100</v>
      </c>
      <c r="AF110" s="100">
        <v>47900</v>
      </c>
      <c r="AG110" s="100">
        <v>49700</v>
      </c>
      <c r="AH110" s="100">
        <v>50600</v>
      </c>
      <c r="AI110" s="100">
        <v>50100</v>
      </c>
      <c r="AJ110" s="100">
        <v>49400</v>
      </c>
      <c r="AK110" s="100">
        <v>49200</v>
      </c>
      <c r="AL110" s="100">
        <v>49500</v>
      </c>
      <c r="AM110" s="100">
        <v>48900</v>
      </c>
      <c r="AN110" s="94">
        <v>48000</v>
      </c>
      <c r="AO110" s="94">
        <v>44000</v>
      </c>
      <c r="AP110" s="94">
        <v>45500</v>
      </c>
    </row>
    <row r="111" spans="2:44" x14ac:dyDescent="0.25">
      <c r="B111" s="1" t="str">
        <f>IFERROR(INDEX('[1]ISIC to NAICS'!$B$2:$B$55,MATCH(CA!I111,'[1]ISIC to NAICS'!$C$2:$C$55,0)),"")</f>
        <v/>
      </c>
      <c r="C111" s="91">
        <v>137</v>
      </c>
      <c r="D111" s="91">
        <v>2021</v>
      </c>
      <c r="E111" s="99">
        <v>0</v>
      </c>
      <c r="F111" s="1" t="s">
        <v>337</v>
      </c>
      <c r="G111" s="91"/>
      <c r="H111" s="91">
        <v>1</v>
      </c>
      <c r="I111" s="91" t="s">
        <v>553</v>
      </c>
      <c r="J111" s="1" t="s">
        <v>554</v>
      </c>
      <c r="K111" s="100">
        <v>23800</v>
      </c>
      <c r="L111" s="100">
        <v>30600</v>
      </c>
      <c r="M111" s="100">
        <v>32500</v>
      </c>
      <c r="N111" s="100">
        <v>32900</v>
      </c>
      <c r="O111" s="100">
        <v>31000</v>
      </c>
      <c r="P111" s="100">
        <v>29500</v>
      </c>
      <c r="Q111" s="100">
        <v>27900</v>
      </c>
      <c r="R111" s="100">
        <v>27300</v>
      </c>
      <c r="S111" s="100">
        <v>28800</v>
      </c>
      <c r="T111" s="100">
        <v>28000</v>
      </c>
      <c r="U111" s="100">
        <v>26400</v>
      </c>
      <c r="V111" s="100">
        <v>28000</v>
      </c>
      <c r="W111" s="100">
        <v>32600</v>
      </c>
      <c r="X111" s="100">
        <v>41100</v>
      </c>
      <c r="Y111" s="100">
        <v>50400</v>
      </c>
      <c r="Z111" s="100">
        <v>56900</v>
      </c>
      <c r="AA111" s="100">
        <v>65600</v>
      </c>
      <c r="AB111" s="100">
        <v>67800</v>
      </c>
      <c r="AC111" s="100">
        <v>66900</v>
      </c>
      <c r="AD111" s="100">
        <v>57400</v>
      </c>
      <c r="AE111" s="100">
        <v>56400</v>
      </c>
      <c r="AF111" s="100">
        <v>57700</v>
      </c>
      <c r="AG111" s="100">
        <v>60100</v>
      </c>
      <c r="AH111" s="100">
        <v>57900</v>
      </c>
      <c r="AI111" s="100">
        <v>56300</v>
      </c>
      <c r="AJ111" s="100">
        <v>53600</v>
      </c>
      <c r="AK111" s="100">
        <v>50500</v>
      </c>
      <c r="AL111" s="100">
        <v>45400</v>
      </c>
      <c r="AM111" s="100">
        <v>44800</v>
      </c>
      <c r="AN111" s="94">
        <v>43700</v>
      </c>
      <c r="AO111" s="94">
        <v>39900</v>
      </c>
      <c r="AP111" s="94">
        <v>40500</v>
      </c>
    </row>
    <row r="112" spans="2:44" ht="15.75" thickBot="1" x14ac:dyDescent="0.3">
      <c r="B112" s="110" t="str">
        <f>IFERROR(INDEX('[1]ISIC to NAICS'!$B$2:$B$55,MATCH(CA!I112,'[1]ISIC to NAICS'!$C$2:$C$55,0)),"")</f>
        <v>ISIC 45T47</v>
      </c>
      <c r="C112" s="111">
        <v>138</v>
      </c>
      <c r="D112" s="111">
        <v>2021</v>
      </c>
      <c r="E112" s="112">
        <v>0</v>
      </c>
      <c r="F112" s="110" t="s">
        <v>337</v>
      </c>
      <c r="G112" s="111"/>
      <c r="H112" s="111">
        <v>1</v>
      </c>
      <c r="I112" s="111" t="s">
        <v>555</v>
      </c>
      <c r="J112" s="110" t="s">
        <v>556</v>
      </c>
      <c r="K112" s="114">
        <v>1445500</v>
      </c>
      <c r="L112" s="114">
        <v>1391000</v>
      </c>
      <c r="M112" s="114">
        <v>1371300</v>
      </c>
      <c r="N112" s="114">
        <v>1357600</v>
      </c>
      <c r="O112" s="114">
        <v>1361700</v>
      </c>
      <c r="P112" s="114">
        <v>1385100</v>
      </c>
      <c r="Q112" s="114">
        <v>1410600</v>
      </c>
      <c r="R112" s="114">
        <v>1444500</v>
      </c>
      <c r="S112" s="114">
        <v>1476000</v>
      </c>
      <c r="T112" s="114">
        <v>1511500</v>
      </c>
      <c r="U112" s="114">
        <v>1562300</v>
      </c>
      <c r="V112" s="114">
        <v>1574700</v>
      </c>
      <c r="W112" s="114">
        <v>1581300</v>
      </c>
      <c r="X112" s="114">
        <v>1587200</v>
      </c>
      <c r="Y112" s="114">
        <v>1616600</v>
      </c>
      <c r="Z112" s="114">
        <v>1657900</v>
      </c>
      <c r="AA112" s="114">
        <v>1678900</v>
      </c>
      <c r="AB112" s="114">
        <v>1689100</v>
      </c>
      <c r="AC112" s="114">
        <v>1640300</v>
      </c>
      <c r="AD112" s="114">
        <v>1522000</v>
      </c>
      <c r="AE112" s="114">
        <v>1516500</v>
      </c>
      <c r="AF112" s="114">
        <v>1545400</v>
      </c>
      <c r="AG112" s="114">
        <v>1569600</v>
      </c>
      <c r="AH112" s="114">
        <v>1594200</v>
      </c>
      <c r="AI112" s="114">
        <v>1627700</v>
      </c>
      <c r="AJ112" s="114">
        <v>1661100</v>
      </c>
      <c r="AK112" s="114">
        <v>1679600</v>
      </c>
      <c r="AL112" s="114">
        <v>1689600</v>
      </c>
      <c r="AM112" s="114">
        <v>1685000</v>
      </c>
      <c r="AN112" s="115">
        <v>1658600</v>
      </c>
      <c r="AO112" s="115">
        <v>1527300</v>
      </c>
      <c r="AP112" s="115">
        <v>1599400</v>
      </c>
      <c r="AR112" s="129"/>
    </row>
    <row r="113" spans="2:42" ht="15.75" thickTop="1" x14ac:dyDescent="0.25">
      <c r="B113" s="1" t="str">
        <f>IFERROR(INDEX('[1]ISIC to NAICS'!$B$2:$B$55,MATCH(CA!I113,'[1]ISIC to NAICS'!$C$2:$C$55,0)),"")</f>
        <v/>
      </c>
      <c r="C113" s="91">
        <v>139</v>
      </c>
      <c r="D113" s="91">
        <v>2021</v>
      </c>
      <c r="E113" s="99">
        <v>0</v>
      </c>
      <c r="F113" s="1" t="s">
        <v>337</v>
      </c>
      <c r="G113" s="91"/>
      <c r="H113" s="91">
        <v>1</v>
      </c>
      <c r="I113" s="91" t="s">
        <v>557</v>
      </c>
      <c r="J113" s="1" t="s">
        <v>558</v>
      </c>
      <c r="K113" s="100">
        <v>170300</v>
      </c>
      <c r="L113" s="100">
        <v>159700</v>
      </c>
      <c r="M113" s="100">
        <v>154900</v>
      </c>
      <c r="N113" s="100">
        <v>156300</v>
      </c>
      <c r="O113" s="100">
        <v>161500</v>
      </c>
      <c r="P113" s="100">
        <v>167800</v>
      </c>
      <c r="Q113" s="100">
        <v>174600</v>
      </c>
      <c r="R113" s="100">
        <v>182500</v>
      </c>
      <c r="S113" s="100">
        <v>187700</v>
      </c>
      <c r="T113" s="100">
        <v>193100</v>
      </c>
      <c r="U113" s="100">
        <v>200300</v>
      </c>
      <c r="V113" s="100">
        <v>202600</v>
      </c>
      <c r="W113" s="100">
        <v>205400</v>
      </c>
      <c r="X113" s="100">
        <v>207400</v>
      </c>
      <c r="Y113" s="100">
        <v>210000</v>
      </c>
      <c r="Z113" s="100">
        <v>212600</v>
      </c>
      <c r="AA113" s="100">
        <v>211600</v>
      </c>
      <c r="AB113" s="100">
        <v>208100</v>
      </c>
      <c r="AC113" s="100">
        <v>192200</v>
      </c>
      <c r="AD113" s="100">
        <v>161700</v>
      </c>
      <c r="AE113" s="100">
        <v>157800</v>
      </c>
      <c r="AF113" s="100">
        <v>161800</v>
      </c>
      <c r="AG113" s="100">
        <v>168400</v>
      </c>
      <c r="AH113" s="100">
        <v>175500</v>
      </c>
      <c r="AI113" s="100">
        <v>182800</v>
      </c>
      <c r="AJ113" s="100">
        <v>191000</v>
      </c>
      <c r="AK113" s="100">
        <v>197500</v>
      </c>
      <c r="AL113" s="100">
        <v>201100</v>
      </c>
      <c r="AM113" s="100">
        <v>201200</v>
      </c>
      <c r="AN113" s="94">
        <v>197300</v>
      </c>
      <c r="AO113" s="94">
        <v>175700</v>
      </c>
      <c r="AP113" s="94">
        <v>181600</v>
      </c>
    </row>
    <row r="114" spans="2:42" x14ac:dyDescent="0.25">
      <c r="B114" s="1" t="str">
        <f>IFERROR(INDEX('[1]ISIC to NAICS'!$B$2:$B$55,MATCH(CA!I114,'[1]ISIC to NAICS'!$C$2:$C$55,0)),"")</f>
        <v/>
      </c>
      <c r="C114" s="91">
        <v>140</v>
      </c>
      <c r="D114" s="91">
        <v>2021</v>
      </c>
      <c r="E114" s="99">
        <v>0</v>
      </c>
      <c r="F114" s="1" t="s">
        <v>337</v>
      </c>
      <c r="G114" s="91"/>
      <c r="H114" s="91">
        <v>1</v>
      </c>
      <c r="I114" s="91" t="s">
        <v>559</v>
      </c>
      <c r="J114" s="1" t="s">
        <v>560</v>
      </c>
      <c r="K114" s="100">
        <v>104100</v>
      </c>
      <c r="L114" s="100">
        <v>97500</v>
      </c>
      <c r="M114" s="100">
        <v>93800</v>
      </c>
      <c r="N114" s="100">
        <v>95900</v>
      </c>
      <c r="O114" s="100">
        <v>100400</v>
      </c>
      <c r="P114" s="100">
        <v>104100</v>
      </c>
      <c r="Q114" s="100">
        <v>108700</v>
      </c>
      <c r="R114" s="100">
        <v>112500</v>
      </c>
      <c r="S114" s="100">
        <v>116200</v>
      </c>
      <c r="T114" s="100">
        <v>121300</v>
      </c>
      <c r="U114" s="100">
        <v>127500</v>
      </c>
      <c r="V114" s="100">
        <v>131500</v>
      </c>
      <c r="W114" s="100">
        <v>136400</v>
      </c>
      <c r="X114" s="100">
        <v>138100</v>
      </c>
      <c r="Y114" s="100">
        <v>139300</v>
      </c>
      <c r="Z114" s="100">
        <v>141200</v>
      </c>
      <c r="AA114" s="100">
        <v>140600</v>
      </c>
      <c r="AB114" s="100">
        <v>137400</v>
      </c>
      <c r="AC114" s="100">
        <v>125400</v>
      </c>
      <c r="AD114" s="100">
        <v>101400</v>
      </c>
      <c r="AE114" s="100">
        <v>99000</v>
      </c>
      <c r="AF114" s="100">
        <v>102700</v>
      </c>
      <c r="AG114" s="100">
        <v>107600</v>
      </c>
      <c r="AH114" s="100">
        <v>113100</v>
      </c>
      <c r="AI114" s="100">
        <v>118800</v>
      </c>
      <c r="AJ114" s="100">
        <v>125900</v>
      </c>
      <c r="AK114" s="100">
        <v>131400</v>
      </c>
      <c r="AL114" s="100">
        <v>134400</v>
      </c>
      <c r="AM114" s="100">
        <v>134600</v>
      </c>
      <c r="AN114" s="94">
        <v>131700</v>
      </c>
      <c r="AO114" s="94">
        <v>114400</v>
      </c>
      <c r="AP114" s="94">
        <v>117900</v>
      </c>
    </row>
    <row r="115" spans="2:42" x14ac:dyDescent="0.25">
      <c r="B115" s="1" t="str">
        <f>IFERROR(INDEX('[1]ISIC to NAICS'!$B$2:$B$55,MATCH(CA!I115,'[1]ISIC to NAICS'!$C$2:$C$55,0)),"")</f>
        <v/>
      </c>
      <c r="C115" s="91">
        <v>141</v>
      </c>
      <c r="D115" s="91">
        <v>2021</v>
      </c>
      <c r="E115" s="99">
        <v>0</v>
      </c>
      <c r="F115" s="1" t="s">
        <v>337</v>
      </c>
      <c r="G115" s="91"/>
      <c r="H115" s="91">
        <v>1</v>
      </c>
      <c r="I115" s="91" t="s">
        <v>561</v>
      </c>
      <c r="J115" s="1" t="s">
        <v>562</v>
      </c>
      <c r="K115" s="100">
        <v>10900</v>
      </c>
      <c r="L115" s="100">
        <v>10500</v>
      </c>
      <c r="M115" s="100">
        <v>10000</v>
      </c>
      <c r="N115" s="100">
        <v>9700</v>
      </c>
      <c r="O115" s="100">
        <v>10200</v>
      </c>
      <c r="P115" s="100">
        <v>10700</v>
      </c>
      <c r="Q115" s="100">
        <v>11300</v>
      </c>
      <c r="R115" s="100">
        <v>11800</v>
      </c>
      <c r="S115" s="100">
        <v>12100</v>
      </c>
      <c r="T115" s="100">
        <v>13000</v>
      </c>
      <c r="U115" s="100">
        <v>14000</v>
      </c>
      <c r="V115" s="100">
        <v>14700</v>
      </c>
      <c r="W115" s="100">
        <v>15900</v>
      </c>
      <c r="X115" s="100">
        <v>17100</v>
      </c>
      <c r="Y115" s="100">
        <v>18300</v>
      </c>
      <c r="Z115" s="100">
        <v>19000</v>
      </c>
      <c r="AA115" s="100">
        <v>19400</v>
      </c>
      <c r="AB115" s="100">
        <v>19300</v>
      </c>
      <c r="AC115" s="100">
        <v>16600</v>
      </c>
      <c r="AD115" s="100">
        <v>12500</v>
      </c>
      <c r="AE115" s="100">
        <v>11100</v>
      </c>
      <c r="AF115" s="100">
        <v>10700</v>
      </c>
      <c r="AG115" s="100">
        <v>11000</v>
      </c>
      <c r="AH115" s="100">
        <v>11300</v>
      </c>
      <c r="AI115" s="100">
        <v>11500</v>
      </c>
      <c r="AJ115" s="100">
        <v>11800</v>
      </c>
      <c r="AK115" s="100">
        <v>12300</v>
      </c>
      <c r="AL115" s="100">
        <v>12700</v>
      </c>
      <c r="AM115" s="100">
        <v>12900</v>
      </c>
      <c r="AN115" s="94">
        <v>12700</v>
      </c>
      <c r="AO115" s="94">
        <v>11300</v>
      </c>
      <c r="AP115" s="94">
        <v>12400</v>
      </c>
    </row>
    <row r="116" spans="2:42" x14ac:dyDescent="0.25">
      <c r="B116" s="1" t="str">
        <f>IFERROR(INDEX('[1]ISIC to NAICS'!$B$2:$B$55,MATCH(CA!I116,'[1]ISIC to NAICS'!$C$2:$C$55,0)),"")</f>
        <v/>
      </c>
      <c r="C116" s="91">
        <v>142</v>
      </c>
      <c r="D116" s="91">
        <v>2021</v>
      </c>
      <c r="E116" s="99">
        <v>0</v>
      </c>
      <c r="F116" s="1" t="s">
        <v>337</v>
      </c>
      <c r="G116" s="91"/>
      <c r="H116" s="91">
        <v>1</v>
      </c>
      <c r="I116" s="91" t="s">
        <v>563</v>
      </c>
      <c r="J116" s="1" t="s">
        <v>564</v>
      </c>
      <c r="K116" s="100">
        <v>55200</v>
      </c>
      <c r="L116" s="100">
        <v>51800</v>
      </c>
      <c r="M116" s="100">
        <v>51100</v>
      </c>
      <c r="N116" s="100">
        <v>50600</v>
      </c>
      <c r="O116" s="100">
        <v>50900</v>
      </c>
      <c r="P116" s="100">
        <v>52900</v>
      </c>
      <c r="Q116" s="100">
        <v>54700</v>
      </c>
      <c r="R116" s="100">
        <v>58100</v>
      </c>
      <c r="S116" s="100">
        <v>59300</v>
      </c>
      <c r="T116" s="100">
        <v>58800</v>
      </c>
      <c r="U116" s="100">
        <v>58800</v>
      </c>
      <c r="V116" s="100">
        <v>56400</v>
      </c>
      <c r="W116" s="100">
        <v>53100</v>
      </c>
      <c r="X116" s="100">
        <v>52200</v>
      </c>
      <c r="Y116" s="100">
        <v>52400</v>
      </c>
      <c r="Z116" s="100">
        <v>52300</v>
      </c>
      <c r="AA116" s="100">
        <v>51500</v>
      </c>
      <c r="AB116" s="100">
        <v>51400</v>
      </c>
      <c r="AC116" s="100">
        <v>50100</v>
      </c>
      <c r="AD116" s="100">
        <v>47800</v>
      </c>
      <c r="AE116" s="100">
        <v>47800</v>
      </c>
      <c r="AF116" s="100">
        <v>48400</v>
      </c>
      <c r="AG116" s="100">
        <v>49800</v>
      </c>
      <c r="AH116" s="100">
        <v>51100</v>
      </c>
      <c r="AI116" s="100">
        <v>52500</v>
      </c>
      <c r="AJ116" s="100">
        <v>53300</v>
      </c>
      <c r="AK116" s="100">
        <v>53800</v>
      </c>
      <c r="AL116" s="100">
        <v>54000</v>
      </c>
      <c r="AM116" s="100">
        <v>53600</v>
      </c>
      <c r="AN116" s="94">
        <v>52800</v>
      </c>
      <c r="AO116" s="94">
        <v>50000</v>
      </c>
      <c r="AP116" s="94">
        <v>51300</v>
      </c>
    </row>
    <row r="117" spans="2:42" x14ac:dyDescent="0.25">
      <c r="B117" s="1" t="str">
        <f>IFERROR(INDEX('[1]ISIC to NAICS'!$B$2:$B$55,MATCH(CA!I117,'[1]ISIC to NAICS'!$C$2:$C$55,0)),"")</f>
        <v/>
      </c>
      <c r="C117" s="91">
        <v>143</v>
      </c>
      <c r="D117" s="91">
        <v>2021</v>
      </c>
      <c r="E117" s="99">
        <v>0</v>
      </c>
      <c r="F117" s="1" t="s">
        <v>337</v>
      </c>
      <c r="G117" s="91"/>
      <c r="H117" s="91">
        <v>1</v>
      </c>
      <c r="I117" s="91" t="s">
        <v>565</v>
      </c>
      <c r="J117" s="1" t="s">
        <v>566</v>
      </c>
      <c r="K117" s="100">
        <v>50900</v>
      </c>
      <c r="L117" s="100">
        <v>46600</v>
      </c>
      <c r="M117" s="100">
        <v>45100</v>
      </c>
      <c r="N117" s="100">
        <v>43300</v>
      </c>
      <c r="O117" s="100">
        <v>43300</v>
      </c>
      <c r="P117" s="100">
        <v>45400</v>
      </c>
      <c r="Q117" s="100">
        <v>45700</v>
      </c>
      <c r="R117" s="100">
        <v>47000</v>
      </c>
      <c r="S117" s="100">
        <v>50000</v>
      </c>
      <c r="T117" s="100">
        <v>54900</v>
      </c>
      <c r="U117" s="100">
        <v>60900</v>
      </c>
      <c r="V117" s="100">
        <v>60900</v>
      </c>
      <c r="W117" s="100">
        <v>61700</v>
      </c>
      <c r="X117" s="100">
        <v>63500</v>
      </c>
      <c r="Y117" s="100">
        <v>65200</v>
      </c>
      <c r="Z117" s="100">
        <v>67500</v>
      </c>
      <c r="AA117" s="100">
        <v>69100</v>
      </c>
      <c r="AB117" s="100">
        <v>66400</v>
      </c>
      <c r="AC117" s="100">
        <v>59100</v>
      </c>
      <c r="AD117" s="100">
        <v>49900</v>
      </c>
      <c r="AE117" s="100">
        <v>50100</v>
      </c>
      <c r="AF117" s="100">
        <v>51400</v>
      </c>
      <c r="AG117" s="100">
        <v>50500</v>
      </c>
      <c r="AH117" s="100">
        <v>50500</v>
      </c>
      <c r="AI117" s="100">
        <v>52700</v>
      </c>
      <c r="AJ117" s="100">
        <v>54100</v>
      </c>
      <c r="AK117" s="100">
        <v>54700</v>
      </c>
      <c r="AL117" s="100">
        <v>55300</v>
      </c>
      <c r="AM117" s="100">
        <v>55000</v>
      </c>
      <c r="AN117" s="94">
        <v>53000</v>
      </c>
      <c r="AO117" s="94">
        <v>44200</v>
      </c>
      <c r="AP117" s="94">
        <v>48200</v>
      </c>
    </row>
    <row r="118" spans="2:42" x14ac:dyDescent="0.25">
      <c r="B118" s="1" t="str">
        <f>IFERROR(INDEX('[1]ISIC to NAICS'!$B$2:$B$55,MATCH(CA!I118,'[1]ISIC to NAICS'!$C$2:$C$55,0)),"")</f>
        <v/>
      </c>
      <c r="C118" s="91">
        <v>144</v>
      </c>
      <c r="D118" s="91">
        <v>2021</v>
      </c>
      <c r="E118" s="99">
        <v>0</v>
      </c>
      <c r="F118" s="1" t="s">
        <v>337</v>
      </c>
      <c r="G118" s="91"/>
      <c r="H118" s="91">
        <v>1</v>
      </c>
      <c r="I118" s="91" t="s">
        <v>567</v>
      </c>
      <c r="J118" s="1" t="s">
        <v>568</v>
      </c>
      <c r="K118" s="100">
        <v>26400</v>
      </c>
      <c r="L118" s="100">
        <v>23000</v>
      </c>
      <c r="M118" s="100">
        <v>21300</v>
      </c>
      <c r="N118" s="100">
        <v>20200</v>
      </c>
      <c r="O118" s="100">
        <v>20300</v>
      </c>
      <c r="P118" s="100">
        <v>21300</v>
      </c>
      <c r="Q118" s="100">
        <v>21000</v>
      </c>
      <c r="R118" s="100">
        <v>21800</v>
      </c>
      <c r="S118" s="100">
        <v>23200</v>
      </c>
      <c r="T118" s="100">
        <v>24700</v>
      </c>
      <c r="U118" s="100">
        <v>27100</v>
      </c>
      <c r="V118" s="100">
        <v>27300</v>
      </c>
      <c r="W118" s="100">
        <v>27500</v>
      </c>
      <c r="X118" s="100">
        <v>28600</v>
      </c>
      <c r="Y118" s="100">
        <v>29700</v>
      </c>
      <c r="Z118" s="100">
        <v>31100</v>
      </c>
      <c r="AA118" s="100">
        <v>31900</v>
      </c>
      <c r="AB118" s="100">
        <v>30100</v>
      </c>
      <c r="AC118" s="100">
        <v>25300</v>
      </c>
      <c r="AD118" s="100">
        <v>22000</v>
      </c>
      <c r="AE118" s="100">
        <v>21900</v>
      </c>
      <c r="AF118" s="100">
        <v>22100</v>
      </c>
      <c r="AG118" s="100">
        <v>21200</v>
      </c>
      <c r="AH118" s="100">
        <v>20200</v>
      </c>
      <c r="AI118" s="100">
        <v>20300</v>
      </c>
      <c r="AJ118" s="100">
        <v>20400</v>
      </c>
      <c r="AK118" s="100">
        <v>21100</v>
      </c>
      <c r="AL118" s="100">
        <v>21700</v>
      </c>
      <c r="AM118" s="100">
        <v>21900</v>
      </c>
      <c r="AN118" s="94">
        <v>21300</v>
      </c>
      <c r="AO118" s="94">
        <v>18600</v>
      </c>
      <c r="AP118" s="94">
        <v>20100</v>
      </c>
    </row>
    <row r="119" spans="2:42" x14ac:dyDescent="0.25">
      <c r="B119" s="1" t="str">
        <f>IFERROR(INDEX('[1]ISIC to NAICS'!$B$2:$B$55,MATCH(CA!I119,'[1]ISIC to NAICS'!$C$2:$C$55,0)),"")</f>
        <v/>
      </c>
      <c r="C119" s="91">
        <v>145</v>
      </c>
      <c r="D119" s="91">
        <v>2021</v>
      </c>
      <c r="E119" s="99">
        <v>0</v>
      </c>
      <c r="F119" s="1" t="s">
        <v>337</v>
      </c>
      <c r="G119" s="91"/>
      <c r="H119" s="91">
        <v>1</v>
      </c>
      <c r="I119" s="91" t="s">
        <v>569</v>
      </c>
      <c r="J119" s="1" t="s">
        <v>570</v>
      </c>
      <c r="K119" s="100">
        <v>24500</v>
      </c>
      <c r="L119" s="100">
        <v>23600</v>
      </c>
      <c r="M119" s="100">
        <v>23700</v>
      </c>
      <c r="N119" s="100">
        <v>23100</v>
      </c>
      <c r="O119" s="100">
        <v>23000</v>
      </c>
      <c r="P119" s="100">
        <v>24100</v>
      </c>
      <c r="Q119" s="100">
        <v>24800</v>
      </c>
      <c r="R119" s="100">
        <v>25200</v>
      </c>
      <c r="S119" s="100">
        <v>26800</v>
      </c>
      <c r="T119" s="100">
        <v>30200</v>
      </c>
      <c r="U119" s="100">
        <v>33800</v>
      </c>
      <c r="V119" s="100">
        <v>33600</v>
      </c>
      <c r="W119" s="100">
        <v>34200</v>
      </c>
      <c r="X119" s="100">
        <v>34900</v>
      </c>
      <c r="Y119" s="100">
        <v>35400</v>
      </c>
      <c r="Z119" s="100">
        <v>36500</v>
      </c>
      <c r="AA119" s="100">
        <v>37200</v>
      </c>
      <c r="AB119" s="100">
        <v>36300</v>
      </c>
      <c r="AC119" s="100">
        <v>33700</v>
      </c>
      <c r="AD119" s="100">
        <v>27900</v>
      </c>
      <c r="AE119" s="100">
        <v>28200</v>
      </c>
      <c r="AF119" s="100">
        <v>29300</v>
      </c>
      <c r="AG119" s="100">
        <v>29300</v>
      </c>
      <c r="AH119" s="100">
        <v>30300</v>
      </c>
      <c r="AI119" s="100">
        <v>32400</v>
      </c>
      <c r="AJ119" s="100">
        <v>33700</v>
      </c>
      <c r="AK119" s="100">
        <v>33500</v>
      </c>
      <c r="AL119" s="100">
        <v>33700</v>
      </c>
      <c r="AM119" s="100">
        <v>33100</v>
      </c>
      <c r="AN119" s="94">
        <v>31700</v>
      </c>
      <c r="AO119" s="94">
        <v>25700</v>
      </c>
      <c r="AP119" s="94">
        <v>28100</v>
      </c>
    </row>
    <row r="120" spans="2:42" x14ac:dyDescent="0.25">
      <c r="B120" s="1" t="str">
        <f>IFERROR(INDEX('[1]ISIC to NAICS'!$B$2:$B$55,MATCH(CA!I120,'[1]ISIC to NAICS'!$C$2:$C$55,0)),"")</f>
        <v/>
      </c>
      <c r="C120" s="91">
        <v>146</v>
      </c>
      <c r="D120" s="91">
        <v>2021</v>
      </c>
      <c r="E120" s="99">
        <v>0</v>
      </c>
      <c r="F120" s="1" t="s">
        <v>337</v>
      </c>
      <c r="G120" s="91"/>
      <c r="H120" s="91">
        <v>1</v>
      </c>
      <c r="I120" s="91" t="s">
        <v>571</v>
      </c>
      <c r="J120" s="1" t="s">
        <v>572</v>
      </c>
      <c r="K120" s="100">
        <v>63800</v>
      </c>
      <c r="L120" s="100">
        <v>61600</v>
      </c>
      <c r="M120" s="100">
        <v>59700</v>
      </c>
      <c r="N120" s="100">
        <v>61000</v>
      </c>
      <c r="O120" s="100">
        <v>63300</v>
      </c>
      <c r="P120" s="100">
        <v>68400</v>
      </c>
      <c r="Q120" s="100">
        <v>76500</v>
      </c>
      <c r="R120" s="100">
        <v>81500</v>
      </c>
      <c r="S120" s="100">
        <v>84300</v>
      </c>
      <c r="T120" s="100">
        <v>87900</v>
      </c>
      <c r="U120" s="100">
        <v>91600</v>
      </c>
      <c r="V120" s="100">
        <v>86000</v>
      </c>
      <c r="W120" s="100">
        <v>79400</v>
      </c>
      <c r="X120" s="100">
        <v>78300</v>
      </c>
      <c r="Y120" s="100">
        <v>77900</v>
      </c>
      <c r="Z120" s="100">
        <v>81000</v>
      </c>
      <c r="AA120" s="100">
        <v>81700</v>
      </c>
      <c r="AB120" s="100">
        <v>80400</v>
      </c>
      <c r="AC120" s="100">
        <v>77100</v>
      </c>
      <c r="AD120" s="100">
        <v>64700</v>
      </c>
      <c r="AE120" s="100">
        <v>64400</v>
      </c>
      <c r="AF120" s="100">
        <v>67000</v>
      </c>
      <c r="AG120" s="100">
        <v>64800</v>
      </c>
      <c r="AH120" s="100">
        <v>61500</v>
      </c>
      <c r="AI120" s="100">
        <v>61200</v>
      </c>
      <c r="AJ120" s="100">
        <v>63200</v>
      </c>
      <c r="AK120" s="100">
        <v>65200</v>
      </c>
      <c r="AL120" s="100">
        <v>64600</v>
      </c>
      <c r="AM120" s="100">
        <v>62900</v>
      </c>
      <c r="AN120" s="94">
        <v>59700</v>
      </c>
      <c r="AO120" s="94">
        <v>54400</v>
      </c>
      <c r="AP120" s="94">
        <v>51500</v>
      </c>
    </row>
    <row r="121" spans="2:42" x14ac:dyDescent="0.25">
      <c r="B121" s="1" t="str">
        <f>IFERROR(INDEX('[1]ISIC to NAICS'!$B$2:$B$55,MATCH(CA!I121,'[1]ISIC to NAICS'!$C$2:$C$55,0)),"")</f>
        <v/>
      </c>
      <c r="C121" s="91">
        <v>147</v>
      </c>
      <c r="D121" s="91">
        <v>2021</v>
      </c>
      <c r="E121" s="99">
        <v>0</v>
      </c>
      <c r="F121" s="1" t="s">
        <v>337</v>
      </c>
      <c r="G121" s="91"/>
      <c r="H121" s="91">
        <v>1</v>
      </c>
      <c r="I121" s="91" t="s">
        <v>573</v>
      </c>
      <c r="J121" s="1" t="s">
        <v>574</v>
      </c>
      <c r="K121" s="100">
        <v>101400</v>
      </c>
      <c r="L121" s="100">
        <v>99700</v>
      </c>
      <c r="M121" s="100">
        <v>96100</v>
      </c>
      <c r="N121" s="100">
        <v>92000</v>
      </c>
      <c r="O121" s="100">
        <v>89900</v>
      </c>
      <c r="P121" s="100">
        <v>89800</v>
      </c>
      <c r="Q121" s="100">
        <v>90900</v>
      </c>
      <c r="R121" s="100">
        <v>93600</v>
      </c>
      <c r="S121" s="100">
        <v>95700</v>
      </c>
      <c r="T121" s="100">
        <v>102100</v>
      </c>
      <c r="U121" s="100">
        <v>108300</v>
      </c>
      <c r="V121" s="100">
        <v>115300</v>
      </c>
      <c r="W121" s="100">
        <v>120800</v>
      </c>
      <c r="X121" s="100">
        <v>123800</v>
      </c>
      <c r="Y121" s="100">
        <v>129800</v>
      </c>
      <c r="Z121" s="100">
        <v>134400</v>
      </c>
      <c r="AA121" s="100">
        <v>136200</v>
      </c>
      <c r="AB121" s="100">
        <v>130400</v>
      </c>
      <c r="AC121" s="100">
        <v>121500</v>
      </c>
      <c r="AD121" s="100">
        <v>111300</v>
      </c>
      <c r="AE121" s="100">
        <v>108600</v>
      </c>
      <c r="AF121" s="100">
        <v>109100</v>
      </c>
      <c r="AG121" s="100">
        <v>113500</v>
      </c>
      <c r="AH121" s="100">
        <v>118600</v>
      </c>
      <c r="AI121" s="100">
        <v>118400</v>
      </c>
      <c r="AJ121" s="100">
        <v>119500</v>
      </c>
      <c r="AK121" s="100">
        <v>121800</v>
      </c>
      <c r="AL121" s="100">
        <v>123600</v>
      </c>
      <c r="AM121" s="100">
        <v>125500</v>
      </c>
      <c r="AN121" s="94">
        <v>120700</v>
      </c>
      <c r="AO121" s="94">
        <v>128600</v>
      </c>
      <c r="AP121" s="94">
        <v>136000</v>
      </c>
    </row>
    <row r="122" spans="2:42" x14ac:dyDescent="0.25">
      <c r="B122" s="1" t="str">
        <f>IFERROR(INDEX('[1]ISIC to NAICS'!$B$2:$B$55,MATCH(CA!I122,'[1]ISIC to NAICS'!$C$2:$C$55,0)),"")</f>
        <v/>
      </c>
      <c r="C122" s="91">
        <v>148</v>
      </c>
      <c r="D122" s="91">
        <v>2021</v>
      </c>
      <c r="E122" s="99">
        <v>0</v>
      </c>
      <c r="F122" s="1" t="s">
        <v>337</v>
      </c>
      <c r="G122" s="91"/>
      <c r="H122" s="91">
        <v>1</v>
      </c>
      <c r="I122" s="91" t="s">
        <v>575</v>
      </c>
      <c r="J122" s="1" t="s">
        <v>576</v>
      </c>
      <c r="K122" s="100">
        <v>83400</v>
      </c>
      <c r="L122" s="100">
        <v>81900</v>
      </c>
      <c r="M122" s="100">
        <v>79100</v>
      </c>
      <c r="N122" s="100">
        <v>76000</v>
      </c>
      <c r="O122" s="100">
        <v>74500</v>
      </c>
      <c r="P122" s="100">
        <v>74800</v>
      </c>
      <c r="Q122" s="100">
        <v>75900</v>
      </c>
      <c r="R122" s="100">
        <v>79100</v>
      </c>
      <c r="S122" s="100">
        <v>82300</v>
      </c>
      <c r="T122" s="100">
        <v>88000</v>
      </c>
      <c r="U122" s="100">
        <v>94500</v>
      </c>
      <c r="V122" s="100">
        <v>102100</v>
      </c>
      <c r="W122" s="100">
        <v>107300</v>
      </c>
      <c r="X122" s="100">
        <v>110700</v>
      </c>
      <c r="Y122" s="100">
        <v>116900</v>
      </c>
      <c r="Z122" s="100">
        <v>122200</v>
      </c>
      <c r="AA122" s="100">
        <v>124200</v>
      </c>
      <c r="AB122" s="100">
        <v>119200</v>
      </c>
      <c r="AC122" s="100">
        <v>110600</v>
      </c>
      <c r="AD122" s="100">
        <v>101300</v>
      </c>
      <c r="AE122" s="100">
        <v>98800</v>
      </c>
      <c r="AF122" s="100">
        <v>99000</v>
      </c>
      <c r="AG122" s="100">
        <v>103300</v>
      </c>
      <c r="AH122" s="100">
        <v>108100</v>
      </c>
      <c r="AI122" s="100">
        <v>108000</v>
      </c>
      <c r="AJ122" s="100">
        <v>108500</v>
      </c>
      <c r="AK122" s="100">
        <v>110800</v>
      </c>
      <c r="AL122" s="100">
        <v>112200</v>
      </c>
      <c r="AM122" s="100">
        <v>114200</v>
      </c>
      <c r="AN122" s="94">
        <v>109600</v>
      </c>
      <c r="AO122" s="94">
        <v>117200</v>
      </c>
      <c r="AP122" s="94">
        <v>123200</v>
      </c>
    </row>
    <row r="123" spans="2:42" ht="15.75" thickBot="1" x14ac:dyDescent="0.3">
      <c r="B123" s="110" t="str">
        <f>IFERROR(INDEX('[1]ISIC to NAICS'!$B$2:$B$55,MATCH(CA!I123,'[1]ISIC to NAICS'!$C$2:$C$55,0)),"")</f>
        <v/>
      </c>
      <c r="C123" s="111">
        <v>151</v>
      </c>
      <c r="D123" s="111">
        <v>2021</v>
      </c>
      <c r="E123" s="112">
        <v>0</v>
      </c>
      <c r="F123" s="110" t="s">
        <v>337</v>
      </c>
      <c r="G123" s="111"/>
      <c r="H123" s="111">
        <v>1</v>
      </c>
      <c r="I123" s="111" t="s">
        <v>577</v>
      </c>
      <c r="J123" s="110" t="s">
        <v>578</v>
      </c>
      <c r="K123" s="114">
        <v>286900</v>
      </c>
      <c r="L123" s="114">
        <v>284900</v>
      </c>
      <c r="M123" s="114">
        <v>282900</v>
      </c>
      <c r="N123" s="114">
        <v>276400</v>
      </c>
      <c r="O123" s="114">
        <v>275200</v>
      </c>
      <c r="P123" s="114">
        <v>277600</v>
      </c>
      <c r="Q123" s="114">
        <v>283400</v>
      </c>
      <c r="R123" s="114">
        <v>288100</v>
      </c>
      <c r="S123" s="114">
        <v>290600</v>
      </c>
      <c r="T123" s="114">
        <v>298700</v>
      </c>
      <c r="U123" s="114">
        <v>299700</v>
      </c>
      <c r="V123" s="114">
        <v>309700</v>
      </c>
      <c r="W123" s="114">
        <v>314600</v>
      </c>
      <c r="X123" s="114">
        <v>315700</v>
      </c>
      <c r="Y123" s="114">
        <v>315600</v>
      </c>
      <c r="Z123" s="114">
        <v>322900</v>
      </c>
      <c r="AA123" s="114">
        <v>326200</v>
      </c>
      <c r="AB123" s="114">
        <v>334600</v>
      </c>
      <c r="AC123" s="114">
        <v>334500</v>
      </c>
      <c r="AD123" s="114">
        <v>328900</v>
      </c>
      <c r="AE123" s="114">
        <v>327800</v>
      </c>
      <c r="AF123" s="114">
        <v>329400</v>
      </c>
      <c r="AG123" s="114">
        <v>333100</v>
      </c>
      <c r="AH123" s="114">
        <v>338800</v>
      </c>
      <c r="AI123" s="114">
        <v>349600</v>
      </c>
      <c r="AJ123" s="114">
        <v>357600</v>
      </c>
      <c r="AK123" s="114">
        <v>359200</v>
      </c>
      <c r="AL123" s="114">
        <v>360200</v>
      </c>
      <c r="AM123" s="114">
        <v>357700</v>
      </c>
      <c r="AN123" s="115">
        <v>357000</v>
      </c>
      <c r="AO123" s="115">
        <v>362100</v>
      </c>
      <c r="AP123" s="115">
        <v>363900</v>
      </c>
    </row>
    <row r="124" spans="2:42" ht="15.75" thickTop="1" x14ac:dyDescent="0.25">
      <c r="B124" s="1" t="str">
        <f>IFERROR(INDEX('[1]ISIC to NAICS'!$B$2:$B$55,MATCH(CA!I124,'[1]ISIC to NAICS'!$C$2:$C$55,0)),"")</f>
        <v/>
      </c>
      <c r="C124" s="91">
        <v>152</v>
      </c>
      <c r="D124" s="91">
        <v>2021</v>
      </c>
      <c r="E124" s="99">
        <v>0</v>
      </c>
      <c r="F124" s="1" t="s">
        <v>337</v>
      </c>
      <c r="G124" s="91"/>
      <c r="H124" s="91">
        <v>1</v>
      </c>
      <c r="I124" s="91" t="s">
        <v>579</v>
      </c>
      <c r="J124" s="1" t="s">
        <v>580</v>
      </c>
      <c r="K124" s="100">
        <v>240800</v>
      </c>
      <c r="L124" s="100">
        <v>237400</v>
      </c>
      <c r="M124" s="100">
        <v>237800</v>
      </c>
      <c r="N124" s="100">
        <v>231400</v>
      </c>
      <c r="O124" s="100">
        <v>229500</v>
      </c>
      <c r="P124" s="100">
        <v>231200</v>
      </c>
      <c r="Q124" s="100">
        <v>235400</v>
      </c>
      <c r="R124" s="100">
        <v>239600</v>
      </c>
      <c r="S124" s="100">
        <v>241600</v>
      </c>
      <c r="T124" s="100">
        <v>248600</v>
      </c>
      <c r="U124" s="100">
        <v>248600</v>
      </c>
      <c r="V124" s="100">
        <v>257800</v>
      </c>
      <c r="W124" s="100">
        <v>263600</v>
      </c>
      <c r="X124" s="100">
        <v>268100</v>
      </c>
      <c r="Y124" s="100">
        <v>270500</v>
      </c>
      <c r="Z124" s="100">
        <v>276900</v>
      </c>
      <c r="AA124" s="100">
        <v>282100</v>
      </c>
      <c r="AB124" s="100">
        <v>290000</v>
      </c>
      <c r="AC124" s="100">
        <v>290800</v>
      </c>
      <c r="AD124" s="100">
        <v>288000</v>
      </c>
      <c r="AE124" s="100">
        <v>286400</v>
      </c>
      <c r="AF124" s="100">
        <v>287500</v>
      </c>
      <c r="AG124" s="100">
        <v>290700</v>
      </c>
      <c r="AH124" s="100">
        <v>296800</v>
      </c>
      <c r="AI124" s="100">
        <v>306800</v>
      </c>
      <c r="AJ124" s="100">
        <v>314300</v>
      </c>
      <c r="AK124" s="100">
        <v>315800</v>
      </c>
      <c r="AL124" s="100">
        <v>316400</v>
      </c>
      <c r="AM124" s="100">
        <v>313900</v>
      </c>
      <c r="AN124" s="94">
        <v>313300</v>
      </c>
      <c r="AO124" s="94">
        <v>322400</v>
      </c>
      <c r="AP124" s="94">
        <v>320600</v>
      </c>
    </row>
    <row r="125" spans="2:42" x14ac:dyDescent="0.25">
      <c r="B125" s="1" t="str">
        <f>IFERROR(INDEX('[1]ISIC to NAICS'!$B$2:$B$55,MATCH(CA!I125,'[1]ISIC to NAICS'!$C$2:$C$55,0)),"")</f>
        <v/>
      </c>
      <c r="C125" s="91">
        <v>153</v>
      </c>
      <c r="D125" s="91">
        <v>2021</v>
      </c>
      <c r="E125" s="99">
        <v>0</v>
      </c>
      <c r="F125" s="1" t="s">
        <v>337</v>
      </c>
      <c r="G125" s="91"/>
      <c r="H125" s="91">
        <v>1</v>
      </c>
      <c r="I125" s="91" t="s">
        <v>581</v>
      </c>
      <c r="J125" s="1" t="s">
        <v>582</v>
      </c>
      <c r="K125" s="100">
        <v>29600</v>
      </c>
      <c r="L125" s="100">
        <v>31700</v>
      </c>
      <c r="M125" s="100">
        <v>30400</v>
      </c>
      <c r="N125" s="100">
        <v>31300</v>
      </c>
      <c r="O125" s="100">
        <v>32400</v>
      </c>
      <c r="P125" s="100">
        <v>33000</v>
      </c>
      <c r="Q125" s="100">
        <v>34700</v>
      </c>
      <c r="R125" s="100">
        <v>35400</v>
      </c>
      <c r="S125" s="100">
        <v>36100</v>
      </c>
      <c r="T125" s="100">
        <v>37300</v>
      </c>
      <c r="U125" s="100">
        <v>38300</v>
      </c>
      <c r="V125" s="100">
        <v>39500</v>
      </c>
      <c r="W125" s="100">
        <v>38500</v>
      </c>
      <c r="X125" s="100">
        <v>35400</v>
      </c>
      <c r="Y125" s="100">
        <v>33200</v>
      </c>
      <c r="Z125" s="100">
        <v>33900</v>
      </c>
      <c r="AA125" s="100">
        <v>31400</v>
      </c>
      <c r="AB125" s="100">
        <v>31700</v>
      </c>
      <c r="AC125" s="100">
        <v>31000</v>
      </c>
      <c r="AD125" s="100">
        <v>28700</v>
      </c>
      <c r="AE125" s="100">
        <v>28600</v>
      </c>
      <c r="AF125" s="100">
        <v>28700</v>
      </c>
      <c r="AG125" s="100">
        <v>28400</v>
      </c>
      <c r="AH125" s="100">
        <v>27300</v>
      </c>
      <c r="AI125" s="100">
        <v>27600</v>
      </c>
      <c r="AJ125" s="100">
        <v>27800</v>
      </c>
      <c r="AK125" s="100">
        <v>27600</v>
      </c>
      <c r="AL125" s="100">
        <v>27600</v>
      </c>
      <c r="AM125" s="100">
        <v>27400</v>
      </c>
      <c r="AN125" s="94">
        <v>26600</v>
      </c>
      <c r="AO125" s="94">
        <v>23700</v>
      </c>
      <c r="AP125" s="94">
        <v>25500</v>
      </c>
    </row>
    <row r="126" spans="2:42" x14ac:dyDescent="0.25">
      <c r="B126" s="1" t="str">
        <f>IFERROR(INDEX('[1]ISIC to NAICS'!$B$2:$B$55,MATCH(CA!I126,'[1]ISIC to NAICS'!$C$2:$C$55,0)),"")</f>
        <v/>
      </c>
      <c r="C126" s="91">
        <v>154</v>
      </c>
      <c r="D126" s="91">
        <v>2021</v>
      </c>
      <c r="E126" s="99">
        <v>0</v>
      </c>
      <c r="F126" s="1" t="s">
        <v>337</v>
      </c>
      <c r="G126" s="91"/>
      <c r="H126" s="91">
        <v>1</v>
      </c>
      <c r="I126" s="91" t="s">
        <v>583</v>
      </c>
      <c r="J126" s="1" t="s">
        <v>584</v>
      </c>
      <c r="K126" s="100">
        <v>16400</v>
      </c>
      <c r="L126" s="100">
        <v>15700</v>
      </c>
      <c r="M126" s="100">
        <v>14700</v>
      </c>
      <c r="N126" s="100">
        <v>13700</v>
      </c>
      <c r="O126" s="100">
        <v>13300</v>
      </c>
      <c r="P126" s="100">
        <v>13400</v>
      </c>
      <c r="Q126" s="100">
        <v>13300</v>
      </c>
      <c r="R126" s="100">
        <v>13100</v>
      </c>
      <c r="S126" s="100">
        <v>12900</v>
      </c>
      <c r="T126" s="100">
        <v>12800</v>
      </c>
      <c r="U126" s="100">
        <v>12900</v>
      </c>
      <c r="V126" s="100">
        <v>12500</v>
      </c>
      <c r="W126" s="100">
        <v>12400</v>
      </c>
      <c r="X126" s="100">
        <v>12300</v>
      </c>
      <c r="Y126" s="100">
        <v>12000</v>
      </c>
      <c r="Z126" s="100">
        <v>12100</v>
      </c>
      <c r="AA126" s="100">
        <v>12700</v>
      </c>
      <c r="AB126" s="100">
        <v>12900</v>
      </c>
      <c r="AC126" s="100">
        <v>12600</v>
      </c>
      <c r="AD126" s="100">
        <v>12300</v>
      </c>
      <c r="AE126" s="100">
        <v>12800</v>
      </c>
      <c r="AF126" s="100">
        <v>13200</v>
      </c>
      <c r="AG126" s="100">
        <v>14000</v>
      </c>
      <c r="AH126" s="100">
        <v>14800</v>
      </c>
      <c r="AI126" s="100">
        <v>15200</v>
      </c>
      <c r="AJ126" s="100">
        <v>15600</v>
      </c>
      <c r="AK126" s="100">
        <v>15900</v>
      </c>
      <c r="AL126" s="100">
        <v>16100</v>
      </c>
      <c r="AM126" s="100">
        <v>16400</v>
      </c>
      <c r="AN126" s="94">
        <v>17100</v>
      </c>
      <c r="AO126" s="94">
        <v>16000</v>
      </c>
      <c r="AP126" s="94">
        <v>17800</v>
      </c>
    </row>
    <row r="127" spans="2:42" x14ac:dyDescent="0.25">
      <c r="B127" s="1" t="str">
        <f>IFERROR(INDEX('[1]ISIC to NAICS'!$B$2:$B$55,MATCH(CA!I127,'[1]ISIC to NAICS'!$C$2:$C$55,0)),"")</f>
        <v/>
      </c>
      <c r="C127" s="91">
        <v>155</v>
      </c>
      <c r="D127" s="91">
        <v>2021</v>
      </c>
      <c r="E127" s="99">
        <v>0</v>
      </c>
      <c r="F127" s="1" t="s">
        <v>337</v>
      </c>
      <c r="G127" s="91"/>
      <c r="H127" s="91">
        <v>1</v>
      </c>
      <c r="I127" s="91" t="s">
        <v>585</v>
      </c>
      <c r="J127" s="1" t="s">
        <v>586</v>
      </c>
      <c r="K127" s="100">
        <v>91100</v>
      </c>
      <c r="L127" s="100">
        <v>96800</v>
      </c>
      <c r="M127" s="100">
        <v>93100</v>
      </c>
      <c r="N127" s="100">
        <v>88800</v>
      </c>
      <c r="O127" s="100">
        <v>87800</v>
      </c>
      <c r="P127" s="100">
        <v>88900</v>
      </c>
      <c r="Q127" s="100">
        <v>93000</v>
      </c>
      <c r="R127" s="100">
        <v>95000</v>
      </c>
      <c r="S127" s="100">
        <v>95100</v>
      </c>
      <c r="T127" s="100">
        <v>96700</v>
      </c>
      <c r="U127" s="100">
        <v>100800</v>
      </c>
      <c r="V127" s="100">
        <v>105000</v>
      </c>
      <c r="W127" s="100">
        <v>103700</v>
      </c>
      <c r="X127" s="100">
        <v>103100</v>
      </c>
      <c r="Y127" s="100">
        <v>104100</v>
      </c>
      <c r="Z127" s="100">
        <v>103200</v>
      </c>
      <c r="AA127" s="100">
        <v>104000</v>
      </c>
      <c r="AB127" s="100">
        <v>106800</v>
      </c>
      <c r="AC127" s="100">
        <v>107700</v>
      </c>
      <c r="AD127" s="100">
        <v>105500</v>
      </c>
      <c r="AE127" s="100">
        <v>103600</v>
      </c>
      <c r="AF127" s="100">
        <v>104100</v>
      </c>
      <c r="AG127" s="100">
        <v>106900</v>
      </c>
      <c r="AH127" s="100">
        <v>108600</v>
      </c>
      <c r="AI127" s="100">
        <v>108700</v>
      </c>
      <c r="AJ127" s="100">
        <v>109800</v>
      </c>
      <c r="AK127" s="100">
        <v>113700</v>
      </c>
      <c r="AL127" s="100">
        <v>116600</v>
      </c>
      <c r="AM127" s="100">
        <v>116400</v>
      </c>
      <c r="AN127" s="94">
        <v>115000</v>
      </c>
      <c r="AO127" s="94">
        <v>105200</v>
      </c>
      <c r="AP127" s="94">
        <v>110500</v>
      </c>
    </row>
    <row r="128" spans="2:42" x14ac:dyDescent="0.25">
      <c r="B128" s="1" t="str">
        <f>IFERROR(INDEX('[1]ISIC to NAICS'!$B$2:$B$55,MATCH(CA!I128,'[1]ISIC to NAICS'!$C$2:$C$55,0)),"")</f>
        <v/>
      </c>
      <c r="C128" s="91">
        <v>156</v>
      </c>
      <c r="D128" s="91">
        <v>2021</v>
      </c>
      <c r="E128" s="99">
        <v>0</v>
      </c>
      <c r="F128" s="1" t="s">
        <v>337</v>
      </c>
      <c r="G128" s="91"/>
      <c r="H128" s="91">
        <v>1</v>
      </c>
      <c r="I128" s="91" t="s">
        <v>587</v>
      </c>
      <c r="J128" s="1" t="s">
        <v>588</v>
      </c>
      <c r="K128" s="100">
        <v>62900</v>
      </c>
      <c r="L128" s="100">
        <v>60500</v>
      </c>
      <c r="M128" s="100">
        <v>58400</v>
      </c>
      <c r="N128" s="100">
        <v>58600</v>
      </c>
      <c r="O128" s="100">
        <v>58100</v>
      </c>
      <c r="P128" s="100">
        <v>58800</v>
      </c>
      <c r="Q128" s="100">
        <v>60700</v>
      </c>
      <c r="R128" s="100">
        <v>61200</v>
      </c>
      <c r="S128" s="100">
        <v>60500</v>
      </c>
      <c r="T128" s="100">
        <v>59600</v>
      </c>
      <c r="U128" s="100">
        <v>58500</v>
      </c>
      <c r="V128" s="100">
        <v>56900</v>
      </c>
      <c r="W128" s="100">
        <v>56800</v>
      </c>
      <c r="X128" s="100">
        <v>56000</v>
      </c>
      <c r="Y128" s="100">
        <v>56300</v>
      </c>
      <c r="Z128" s="100">
        <v>54500</v>
      </c>
      <c r="AA128" s="100">
        <v>54400</v>
      </c>
      <c r="AB128" s="100">
        <v>53900</v>
      </c>
      <c r="AC128" s="100">
        <v>52600</v>
      </c>
      <c r="AD128" s="100">
        <v>50800</v>
      </c>
      <c r="AE128" s="100">
        <v>50600</v>
      </c>
      <c r="AF128" s="100">
        <v>50900</v>
      </c>
      <c r="AG128" s="100">
        <v>51500</v>
      </c>
      <c r="AH128" s="100">
        <v>53100</v>
      </c>
      <c r="AI128" s="100">
        <v>55000</v>
      </c>
      <c r="AJ128" s="100">
        <v>56600</v>
      </c>
      <c r="AK128" s="100">
        <v>59500</v>
      </c>
      <c r="AL128" s="100">
        <v>61400</v>
      </c>
      <c r="AM128" s="100">
        <v>62400</v>
      </c>
      <c r="AN128" s="94">
        <v>63500</v>
      </c>
      <c r="AO128" s="94">
        <v>61800</v>
      </c>
      <c r="AP128" s="94">
        <v>62000</v>
      </c>
    </row>
    <row r="129" spans="2:42" x14ac:dyDescent="0.25">
      <c r="B129" s="1" t="str">
        <f>IFERROR(INDEX('[1]ISIC to NAICS'!$B$2:$B$55,MATCH(CA!I129,'[1]ISIC to NAICS'!$C$2:$C$55,0)),"")</f>
        <v/>
      </c>
      <c r="C129" s="91">
        <v>157</v>
      </c>
      <c r="D129" s="91">
        <v>2021</v>
      </c>
      <c r="E129" s="99">
        <v>0</v>
      </c>
      <c r="F129" s="1" t="s">
        <v>337</v>
      </c>
      <c r="G129" s="91"/>
      <c r="H129" s="91">
        <v>1</v>
      </c>
      <c r="I129" s="91" t="s">
        <v>589</v>
      </c>
      <c r="J129" s="1" t="s">
        <v>590</v>
      </c>
      <c r="K129" s="100">
        <v>165000</v>
      </c>
      <c r="L129" s="100">
        <v>156700</v>
      </c>
      <c r="M129" s="100">
        <v>153500</v>
      </c>
      <c r="N129" s="100">
        <v>152900</v>
      </c>
      <c r="O129" s="100">
        <v>152900</v>
      </c>
      <c r="P129" s="100">
        <v>150100</v>
      </c>
      <c r="Q129" s="100">
        <v>146100</v>
      </c>
      <c r="R129" s="100">
        <v>150100</v>
      </c>
      <c r="S129" s="100">
        <v>153700</v>
      </c>
      <c r="T129" s="100">
        <v>158000</v>
      </c>
      <c r="U129" s="100">
        <v>165200</v>
      </c>
      <c r="V129" s="100">
        <v>167900</v>
      </c>
      <c r="W129" s="100">
        <v>173700</v>
      </c>
      <c r="X129" s="100">
        <v>176900</v>
      </c>
      <c r="Y129" s="100">
        <v>182100</v>
      </c>
      <c r="Z129" s="100">
        <v>191200</v>
      </c>
      <c r="AA129" s="100">
        <v>191600</v>
      </c>
      <c r="AB129" s="100">
        <v>200400</v>
      </c>
      <c r="AC129" s="100">
        <v>198400</v>
      </c>
      <c r="AD129" s="100">
        <v>176100</v>
      </c>
      <c r="AE129" s="100">
        <v>181300</v>
      </c>
      <c r="AF129" s="100">
        <v>188400</v>
      </c>
      <c r="AG129" s="100">
        <v>192700</v>
      </c>
      <c r="AH129" s="100">
        <v>193700</v>
      </c>
      <c r="AI129" s="100">
        <v>195400</v>
      </c>
      <c r="AJ129" s="100">
        <v>192200</v>
      </c>
      <c r="AK129" s="100">
        <v>189400</v>
      </c>
      <c r="AL129" s="100">
        <v>188400</v>
      </c>
      <c r="AM129" s="100">
        <v>183700</v>
      </c>
      <c r="AN129" s="94">
        <v>174700</v>
      </c>
      <c r="AO129" s="94">
        <v>122500</v>
      </c>
      <c r="AP129" s="94">
        <v>142200</v>
      </c>
    </row>
    <row r="130" spans="2:42" x14ac:dyDescent="0.25">
      <c r="B130" s="1" t="str">
        <f>IFERROR(INDEX('[1]ISIC to NAICS'!$B$2:$B$55,MATCH(CA!I130,'[1]ISIC to NAICS'!$C$2:$C$55,0)),"")</f>
        <v/>
      </c>
      <c r="C130" s="91">
        <v>158</v>
      </c>
      <c r="D130" s="91">
        <v>2021</v>
      </c>
      <c r="E130" s="99">
        <v>0</v>
      </c>
      <c r="F130" s="1" t="s">
        <v>337</v>
      </c>
      <c r="G130" s="91"/>
      <c r="H130" s="91">
        <v>1</v>
      </c>
      <c r="I130" s="91" t="s">
        <v>591</v>
      </c>
      <c r="J130" s="1" t="s">
        <v>592</v>
      </c>
      <c r="K130" s="100">
        <v>123000</v>
      </c>
      <c r="L130" s="100">
        <v>115400</v>
      </c>
      <c r="M130" s="100">
        <v>114000</v>
      </c>
      <c r="N130" s="100">
        <v>114700</v>
      </c>
      <c r="O130" s="100">
        <v>115400</v>
      </c>
      <c r="P130" s="100">
        <v>112500</v>
      </c>
      <c r="Q130" s="100">
        <v>108900</v>
      </c>
      <c r="R130" s="100">
        <v>111800</v>
      </c>
      <c r="S130" s="100">
        <v>114000</v>
      </c>
      <c r="T130" s="100">
        <v>118300</v>
      </c>
      <c r="U130" s="100">
        <v>125100</v>
      </c>
      <c r="V130" s="100">
        <v>127300</v>
      </c>
      <c r="W130" s="100">
        <v>133700</v>
      </c>
      <c r="X130" s="100">
        <v>137300</v>
      </c>
      <c r="Y130" s="100">
        <v>141900</v>
      </c>
      <c r="Z130" s="100">
        <v>151100</v>
      </c>
      <c r="AA130" s="100">
        <v>149600</v>
      </c>
      <c r="AB130" s="100">
        <v>158000</v>
      </c>
      <c r="AC130" s="100">
        <v>158100</v>
      </c>
      <c r="AD130" s="100">
        <v>139400</v>
      </c>
      <c r="AE130" s="100">
        <v>144400</v>
      </c>
      <c r="AF130" s="100">
        <v>150600</v>
      </c>
      <c r="AG130" s="100">
        <v>153300</v>
      </c>
      <c r="AH130" s="100">
        <v>152700</v>
      </c>
      <c r="AI130" s="100">
        <v>153100</v>
      </c>
      <c r="AJ130" s="100">
        <v>148100</v>
      </c>
      <c r="AK130" s="100">
        <v>144700</v>
      </c>
      <c r="AL130" s="100">
        <v>144000</v>
      </c>
      <c r="AM130" s="100">
        <v>140300</v>
      </c>
      <c r="AN130" s="94">
        <v>132300</v>
      </c>
      <c r="AO130" s="94">
        <v>90600</v>
      </c>
      <c r="AP130" s="94">
        <v>107300</v>
      </c>
    </row>
    <row r="131" spans="2:42" x14ac:dyDescent="0.25">
      <c r="B131" s="1" t="str">
        <f>IFERROR(INDEX('[1]ISIC to NAICS'!$B$2:$B$55,MATCH(CA!I131,'[1]ISIC to NAICS'!$C$2:$C$55,0)),"")</f>
        <v/>
      </c>
      <c r="C131" s="91">
        <v>160</v>
      </c>
      <c r="D131" s="91">
        <v>2021</v>
      </c>
      <c r="E131" s="99">
        <v>0</v>
      </c>
      <c r="F131" s="1" t="s">
        <v>337</v>
      </c>
      <c r="G131" s="91"/>
      <c r="H131" s="91">
        <v>1</v>
      </c>
      <c r="I131" s="91" t="s">
        <v>593</v>
      </c>
      <c r="J131" s="1" t="s">
        <v>594</v>
      </c>
      <c r="K131" s="100">
        <v>18900</v>
      </c>
      <c r="L131" s="100">
        <v>18400</v>
      </c>
      <c r="M131" s="100">
        <v>17900</v>
      </c>
      <c r="N131" s="100">
        <v>17300</v>
      </c>
      <c r="O131" s="100">
        <v>16900</v>
      </c>
      <c r="P131" s="100">
        <v>16600</v>
      </c>
      <c r="Q131" s="100">
        <v>16700</v>
      </c>
      <c r="R131" s="100">
        <v>17200</v>
      </c>
      <c r="S131" s="100">
        <v>17600</v>
      </c>
      <c r="T131" s="100">
        <v>18100</v>
      </c>
      <c r="U131" s="100">
        <v>18700</v>
      </c>
      <c r="V131" s="100">
        <v>18800</v>
      </c>
      <c r="W131" s="100">
        <v>18400</v>
      </c>
      <c r="X131" s="100">
        <v>18000</v>
      </c>
      <c r="Y131" s="100">
        <v>18400</v>
      </c>
      <c r="Z131" s="100">
        <v>18500</v>
      </c>
      <c r="AA131" s="100">
        <v>19000</v>
      </c>
      <c r="AB131" s="100">
        <v>18800</v>
      </c>
      <c r="AC131" s="100">
        <v>17700</v>
      </c>
      <c r="AD131" s="100">
        <v>15200</v>
      </c>
      <c r="AE131" s="100">
        <v>14700</v>
      </c>
      <c r="AF131" s="100">
        <v>15000</v>
      </c>
      <c r="AG131" s="100">
        <v>15700</v>
      </c>
      <c r="AH131" s="100">
        <v>15700</v>
      </c>
      <c r="AI131" s="100">
        <v>15800</v>
      </c>
      <c r="AJ131" s="100">
        <v>15700</v>
      </c>
      <c r="AK131" s="100">
        <v>15700</v>
      </c>
      <c r="AL131" s="100">
        <v>15600</v>
      </c>
      <c r="AM131" s="100">
        <v>15700</v>
      </c>
      <c r="AN131" s="94">
        <v>15700</v>
      </c>
      <c r="AO131" s="94">
        <v>11600</v>
      </c>
      <c r="AP131" s="94">
        <v>12700</v>
      </c>
    </row>
    <row r="132" spans="2:42" x14ac:dyDescent="0.25">
      <c r="B132" s="1" t="str">
        <f>IFERROR(INDEX('[1]ISIC to NAICS'!$B$2:$B$55,MATCH(CA!I132,'[1]ISIC to NAICS'!$C$2:$C$55,0)),"")</f>
        <v/>
      </c>
      <c r="C132" s="91">
        <v>162</v>
      </c>
      <c r="D132" s="91">
        <v>2021</v>
      </c>
      <c r="E132" s="99">
        <v>0</v>
      </c>
      <c r="F132" s="1" t="s">
        <v>337</v>
      </c>
      <c r="G132" s="91"/>
      <c r="H132" s="91">
        <v>1</v>
      </c>
      <c r="I132" s="91" t="s">
        <v>595</v>
      </c>
      <c r="J132" s="1" t="s">
        <v>596</v>
      </c>
      <c r="K132" s="100">
        <v>85300</v>
      </c>
      <c r="L132" s="100">
        <v>80500</v>
      </c>
      <c r="M132" s="100">
        <v>81000</v>
      </c>
      <c r="N132" s="100">
        <v>82400</v>
      </c>
      <c r="O132" s="100">
        <v>82900</v>
      </c>
      <c r="P132" s="100">
        <v>84800</v>
      </c>
      <c r="Q132" s="100">
        <v>83700</v>
      </c>
      <c r="R132" s="100">
        <v>83000</v>
      </c>
      <c r="S132" s="100">
        <v>84500</v>
      </c>
      <c r="T132" s="100">
        <v>87000</v>
      </c>
      <c r="U132" s="100">
        <v>89200</v>
      </c>
      <c r="V132" s="100">
        <v>89100</v>
      </c>
      <c r="W132" s="100">
        <v>87300</v>
      </c>
      <c r="X132" s="100">
        <v>85300</v>
      </c>
      <c r="Y132" s="100">
        <v>84500</v>
      </c>
      <c r="Z132" s="100">
        <v>85000</v>
      </c>
      <c r="AA132" s="100">
        <v>85300</v>
      </c>
      <c r="AB132" s="100">
        <v>84400</v>
      </c>
      <c r="AC132" s="100">
        <v>82000</v>
      </c>
      <c r="AD132" s="100">
        <v>75000</v>
      </c>
      <c r="AE132" s="100">
        <v>71000</v>
      </c>
      <c r="AF132" s="100">
        <v>68600</v>
      </c>
      <c r="AG132" s="100">
        <v>68100</v>
      </c>
      <c r="AH132" s="100">
        <v>69300</v>
      </c>
      <c r="AI132" s="100">
        <v>70500</v>
      </c>
      <c r="AJ132" s="100">
        <v>69600</v>
      </c>
      <c r="AK132" s="100">
        <v>67600</v>
      </c>
      <c r="AL132" s="100">
        <v>65300</v>
      </c>
      <c r="AM132" s="100">
        <v>62100</v>
      </c>
      <c r="AN132" s="94">
        <v>59800</v>
      </c>
      <c r="AO132" s="94">
        <v>50900</v>
      </c>
      <c r="AP132" s="94">
        <v>56900</v>
      </c>
    </row>
    <row r="133" spans="2:42" x14ac:dyDescent="0.25">
      <c r="B133" s="1" t="str">
        <f>IFERROR(INDEX('[1]ISIC to NAICS'!$B$2:$B$55,MATCH(CA!I133,'[1]ISIC to NAICS'!$C$2:$C$55,0)),"")</f>
        <v/>
      </c>
      <c r="C133" s="91">
        <v>163</v>
      </c>
      <c r="D133" s="91">
        <v>2021</v>
      </c>
      <c r="E133" s="99">
        <v>0</v>
      </c>
      <c r="F133" s="1" t="s">
        <v>337</v>
      </c>
      <c r="G133" s="91"/>
      <c r="H133" s="91">
        <v>1</v>
      </c>
      <c r="I133" s="91" t="s">
        <v>597</v>
      </c>
      <c r="J133" s="1" t="s">
        <v>598</v>
      </c>
      <c r="K133" s="100">
        <v>51000</v>
      </c>
      <c r="L133" s="100">
        <v>48300</v>
      </c>
      <c r="M133" s="100">
        <v>48900</v>
      </c>
      <c r="N133" s="100">
        <v>49800</v>
      </c>
      <c r="O133" s="100">
        <v>50500</v>
      </c>
      <c r="P133" s="100">
        <v>50800</v>
      </c>
      <c r="Q133" s="100">
        <v>49700</v>
      </c>
      <c r="R133" s="100">
        <v>49600</v>
      </c>
      <c r="S133" s="100">
        <v>50500</v>
      </c>
      <c r="T133" s="100">
        <v>52300</v>
      </c>
      <c r="U133" s="100">
        <v>54700</v>
      </c>
      <c r="V133" s="100">
        <v>55800</v>
      </c>
      <c r="W133" s="100">
        <v>55400</v>
      </c>
      <c r="X133" s="100">
        <v>55200</v>
      </c>
      <c r="Y133" s="100">
        <v>55900</v>
      </c>
      <c r="Z133" s="100">
        <v>56800</v>
      </c>
      <c r="AA133" s="100">
        <v>58500</v>
      </c>
      <c r="AB133" s="100">
        <v>59800</v>
      </c>
      <c r="AC133" s="100">
        <v>59700</v>
      </c>
      <c r="AD133" s="100">
        <v>55800</v>
      </c>
      <c r="AE133" s="100">
        <v>55300</v>
      </c>
      <c r="AF133" s="100">
        <v>56300</v>
      </c>
      <c r="AG133" s="100">
        <v>57100</v>
      </c>
      <c r="AH133" s="100">
        <v>58800</v>
      </c>
      <c r="AI133" s="100">
        <v>60300</v>
      </c>
      <c r="AJ133" s="100">
        <v>59500</v>
      </c>
      <c r="AK133" s="100">
        <v>57700</v>
      </c>
      <c r="AL133" s="100">
        <v>55900</v>
      </c>
      <c r="AM133" s="100">
        <v>53100</v>
      </c>
      <c r="AN133" s="94">
        <v>50700</v>
      </c>
      <c r="AO133" s="94">
        <v>44200</v>
      </c>
      <c r="AP133" s="94">
        <v>48500</v>
      </c>
    </row>
    <row r="134" spans="2:42" x14ac:dyDescent="0.25">
      <c r="B134" s="1" t="str">
        <f>IFERROR(INDEX('[1]ISIC to NAICS'!$B$2:$B$55,MATCH(CA!I134,'[1]ISIC to NAICS'!$C$2:$C$55,0)),"")</f>
        <v/>
      </c>
      <c r="C134" s="91">
        <v>164</v>
      </c>
      <c r="D134" s="91">
        <v>2021</v>
      </c>
      <c r="E134" s="99">
        <v>0</v>
      </c>
      <c r="F134" s="1" t="s">
        <v>337</v>
      </c>
      <c r="G134" s="91"/>
      <c r="H134" s="91">
        <v>1</v>
      </c>
      <c r="I134" s="91" t="s">
        <v>599</v>
      </c>
      <c r="J134" s="1" t="s">
        <v>600</v>
      </c>
      <c r="K134" s="100">
        <v>34200</v>
      </c>
      <c r="L134" s="100">
        <v>32300</v>
      </c>
      <c r="M134" s="100">
        <v>32100</v>
      </c>
      <c r="N134" s="100">
        <v>32500</v>
      </c>
      <c r="O134" s="100">
        <v>32400</v>
      </c>
      <c r="P134" s="100">
        <v>34000</v>
      </c>
      <c r="Q134" s="100">
        <v>34000</v>
      </c>
      <c r="R134" s="100">
        <v>33400</v>
      </c>
      <c r="S134" s="100">
        <v>33900</v>
      </c>
      <c r="T134" s="100">
        <v>34700</v>
      </c>
      <c r="U134" s="100">
        <v>34500</v>
      </c>
      <c r="V134" s="100">
        <v>33300</v>
      </c>
      <c r="W134" s="100">
        <v>31900</v>
      </c>
      <c r="X134" s="100">
        <v>30100</v>
      </c>
      <c r="Y134" s="100">
        <v>28500</v>
      </c>
      <c r="Z134" s="100">
        <v>28200</v>
      </c>
      <c r="AA134" s="100">
        <v>26800</v>
      </c>
      <c r="AB134" s="100">
        <v>24700</v>
      </c>
      <c r="AC134" s="100">
        <v>22300</v>
      </c>
      <c r="AD134" s="100">
        <v>19100</v>
      </c>
      <c r="AE134" s="100">
        <v>15700</v>
      </c>
      <c r="AF134" s="100">
        <v>12200</v>
      </c>
      <c r="AG134" s="100">
        <v>10900</v>
      </c>
      <c r="AH134" s="100">
        <v>10500</v>
      </c>
      <c r="AI134" s="100">
        <v>10200</v>
      </c>
      <c r="AJ134" s="100">
        <v>10200</v>
      </c>
      <c r="AK134" s="100">
        <v>9900</v>
      </c>
      <c r="AL134" s="100">
        <v>9300</v>
      </c>
      <c r="AM134" s="100">
        <v>9000</v>
      </c>
      <c r="AN134" s="94">
        <v>9000</v>
      </c>
      <c r="AO134" s="94">
        <v>6700</v>
      </c>
      <c r="AP134" s="94">
        <v>8400</v>
      </c>
    </row>
    <row r="135" spans="2:42" x14ac:dyDescent="0.25">
      <c r="B135" s="1" t="str">
        <f>IFERROR(INDEX('[1]ISIC to NAICS'!$B$2:$B$55,MATCH(CA!I135,'[1]ISIC to NAICS'!$C$2:$C$55,0)),"")</f>
        <v/>
      </c>
      <c r="C135" s="91">
        <v>165</v>
      </c>
      <c r="D135" s="91">
        <v>2021</v>
      </c>
      <c r="E135" s="99">
        <v>0</v>
      </c>
      <c r="F135" s="1" t="s">
        <v>337</v>
      </c>
      <c r="G135" s="91"/>
      <c r="H135" s="91">
        <v>1</v>
      </c>
      <c r="I135" s="91" t="s">
        <v>601</v>
      </c>
      <c r="J135" s="1" t="s">
        <v>602</v>
      </c>
      <c r="K135" s="100">
        <v>242200</v>
      </c>
      <c r="L135" s="100">
        <v>224800</v>
      </c>
      <c r="M135" s="100">
        <v>230600</v>
      </c>
      <c r="N135" s="100">
        <v>230200</v>
      </c>
      <c r="O135" s="100">
        <v>227800</v>
      </c>
      <c r="P135" s="100">
        <v>228800</v>
      </c>
      <c r="Q135" s="100">
        <v>225600</v>
      </c>
      <c r="R135" s="100">
        <v>229100</v>
      </c>
      <c r="S135" s="100">
        <v>236300</v>
      </c>
      <c r="T135" s="100">
        <v>230300</v>
      </c>
      <c r="U135" s="100">
        <v>234700</v>
      </c>
      <c r="V135" s="100">
        <v>232500</v>
      </c>
      <c r="W135" s="100">
        <v>235800</v>
      </c>
      <c r="X135" s="100">
        <v>239900</v>
      </c>
      <c r="Y135" s="100">
        <v>254800</v>
      </c>
      <c r="Z135" s="100">
        <v>268900</v>
      </c>
      <c r="AA135" s="100">
        <v>281200</v>
      </c>
      <c r="AB135" s="100">
        <v>285300</v>
      </c>
      <c r="AC135" s="100">
        <v>280200</v>
      </c>
      <c r="AD135" s="100">
        <v>274200</v>
      </c>
      <c r="AE135" s="100">
        <v>279200</v>
      </c>
      <c r="AF135" s="100">
        <v>289300</v>
      </c>
      <c r="AG135" s="100">
        <v>290400</v>
      </c>
      <c r="AH135" s="100">
        <v>288900</v>
      </c>
      <c r="AI135" s="100">
        <v>292400</v>
      </c>
      <c r="AJ135" s="100">
        <v>302300</v>
      </c>
      <c r="AK135" s="100">
        <v>304000</v>
      </c>
      <c r="AL135" s="100">
        <v>301900</v>
      </c>
      <c r="AM135" s="100">
        <v>304100</v>
      </c>
      <c r="AN135" s="94">
        <v>302800</v>
      </c>
      <c r="AO135" s="94">
        <v>285400</v>
      </c>
      <c r="AP135" s="94">
        <v>295100</v>
      </c>
    </row>
    <row r="136" spans="2:42" x14ac:dyDescent="0.25">
      <c r="B136" s="1" t="str">
        <f>IFERROR(INDEX('[1]ISIC to NAICS'!$B$2:$B$55,MATCH(CA!I136,'[1]ISIC to NAICS'!$C$2:$C$55,0)),"")</f>
        <v/>
      </c>
      <c r="C136" s="91">
        <v>166</v>
      </c>
      <c r="D136" s="91">
        <v>2021</v>
      </c>
      <c r="E136" s="99">
        <v>0</v>
      </c>
      <c r="F136" s="1" t="s">
        <v>337</v>
      </c>
      <c r="G136" s="91"/>
      <c r="H136" s="91">
        <v>1</v>
      </c>
      <c r="I136" s="91" t="s">
        <v>603</v>
      </c>
      <c r="J136" s="1" t="s">
        <v>604</v>
      </c>
      <c r="K136" s="100">
        <v>173900</v>
      </c>
      <c r="L136" s="100">
        <v>154300</v>
      </c>
      <c r="M136" s="100">
        <v>154500</v>
      </c>
      <c r="N136" s="100">
        <v>155700</v>
      </c>
      <c r="O136" s="100">
        <v>152300</v>
      </c>
      <c r="P136" s="100">
        <v>154100</v>
      </c>
      <c r="Q136" s="100">
        <v>151500</v>
      </c>
      <c r="R136" s="100">
        <v>157000</v>
      </c>
      <c r="S136" s="100">
        <v>165800</v>
      </c>
      <c r="T136" s="100">
        <v>159000</v>
      </c>
      <c r="U136" s="100">
        <v>162400</v>
      </c>
      <c r="V136" s="100">
        <v>157500</v>
      </c>
      <c r="W136" s="100">
        <v>151600</v>
      </c>
      <c r="X136" s="100">
        <v>141900</v>
      </c>
      <c r="Y136" s="100">
        <v>151100</v>
      </c>
      <c r="Z136" s="100">
        <v>160900</v>
      </c>
      <c r="AA136" s="100">
        <v>167100</v>
      </c>
      <c r="AB136" s="100">
        <v>163800</v>
      </c>
      <c r="AC136" s="100">
        <v>153700</v>
      </c>
      <c r="AD136" s="100">
        <v>144200</v>
      </c>
      <c r="AE136" s="100">
        <v>143600</v>
      </c>
      <c r="AF136" s="100">
        <v>143600</v>
      </c>
      <c r="AG136" s="100">
        <v>132700</v>
      </c>
      <c r="AH136" s="100">
        <v>125800</v>
      </c>
      <c r="AI136" s="100">
        <v>128900</v>
      </c>
      <c r="AJ136" s="100">
        <v>134400</v>
      </c>
      <c r="AK136" s="100">
        <v>132000</v>
      </c>
      <c r="AL136" s="100">
        <v>127600</v>
      </c>
      <c r="AM136" s="100">
        <v>125500</v>
      </c>
      <c r="AN136" s="94">
        <v>121200</v>
      </c>
      <c r="AO136" s="94">
        <v>97200</v>
      </c>
      <c r="AP136" s="94">
        <v>102900</v>
      </c>
    </row>
    <row r="137" spans="2:42" x14ac:dyDescent="0.25">
      <c r="B137" s="1" t="str">
        <f>IFERROR(INDEX('[1]ISIC to NAICS'!$B$2:$B$55,MATCH(CA!I137,'[1]ISIC to NAICS'!$C$2:$C$55,0)),"")</f>
        <v/>
      </c>
      <c r="C137" s="91">
        <v>167</v>
      </c>
      <c r="D137" s="91">
        <v>2021</v>
      </c>
      <c r="E137" s="99">
        <v>0</v>
      </c>
      <c r="F137" s="1" t="s">
        <v>337</v>
      </c>
      <c r="G137" s="91"/>
      <c r="H137" s="91">
        <v>1</v>
      </c>
      <c r="I137" s="91" t="s">
        <v>605</v>
      </c>
      <c r="J137" s="1" t="s">
        <v>606</v>
      </c>
      <c r="K137" s="100">
        <v>68300</v>
      </c>
      <c r="L137" s="100">
        <v>70500</v>
      </c>
      <c r="M137" s="100">
        <v>76100</v>
      </c>
      <c r="N137" s="100">
        <v>74600</v>
      </c>
      <c r="O137" s="100">
        <v>75500</v>
      </c>
      <c r="P137" s="100">
        <v>74700</v>
      </c>
      <c r="Q137" s="100">
        <v>74100</v>
      </c>
      <c r="R137" s="100">
        <v>72200</v>
      </c>
      <c r="S137" s="100">
        <v>70500</v>
      </c>
      <c r="T137" s="100">
        <v>71300</v>
      </c>
      <c r="U137" s="100">
        <v>72300</v>
      </c>
      <c r="V137" s="100">
        <v>75000</v>
      </c>
      <c r="W137" s="100">
        <v>84200</v>
      </c>
      <c r="X137" s="100">
        <v>98000</v>
      </c>
      <c r="Y137" s="100">
        <v>103700</v>
      </c>
      <c r="Z137" s="100">
        <v>108000</v>
      </c>
      <c r="AA137" s="100">
        <v>114100</v>
      </c>
      <c r="AB137" s="100">
        <v>121500</v>
      </c>
      <c r="AC137" s="100">
        <v>126500</v>
      </c>
      <c r="AD137" s="100">
        <v>130000</v>
      </c>
      <c r="AE137" s="100">
        <v>135600</v>
      </c>
      <c r="AF137" s="100">
        <v>145800</v>
      </c>
      <c r="AG137" s="100">
        <v>157700</v>
      </c>
      <c r="AH137" s="100">
        <v>163100</v>
      </c>
      <c r="AI137" s="100">
        <v>163400</v>
      </c>
      <c r="AJ137" s="100">
        <v>167900</v>
      </c>
      <c r="AK137" s="100">
        <v>172000</v>
      </c>
      <c r="AL137" s="100">
        <v>174300</v>
      </c>
      <c r="AM137" s="100">
        <v>178700</v>
      </c>
      <c r="AN137" s="94">
        <v>181600</v>
      </c>
      <c r="AO137" s="94">
        <v>188200</v>
      </c>
      <c r="AP137" s="94">
        <v>192200</v>
      </c>
    </row>
    <row r="138" spans="2:42" x14ac:dyDescent="0.25">
      <c r="B138" s="1" t="str">
        <f>IFERROR(INDEX('[1]ISIC to NAICS'!$B$2:$B$55,MATCH(CA!I138,'[1]ISIC to NAICS'!$C$2:$C$55,0)),"")</f>
        <v/>
      </c>
      <c r="C138" s="91">
        <v>168</v>
      </c>
      <c r="D138" s="91">
        <v>2021</v>
      </c>
      <c r="E138" s="99">
        <v>0</v>
      </c>
      <c r="F138" s="1" t="s">
        <v>337</v>
      </c>
      <c r="G138" s="91"/>
      <c r="H138" s="91">
        <v>1</v>
      </c>
      <c r="I138" s="91" t="s">
        <v>607</v>
      </c>
      <c r="J138" s="1" t="s">
        <v>608</v>
      </c>
      <c r="K138" s="100">
        <v>96700</v>
      </c>
      <c r="L138" s="100">
        <v>91200</v>
      </c>
      <c r="M138" s="100">
        <v>89300</v>
      </c>
      <c r="N138" s="100">
        <v>89200</v>
      </c>
      <c r="O138" s="100">
        <v>92300</v>
      </c>
      <c r="P138" s="100">
        <v>96700</v>
      </c>
      <c r="Q138" s="100">
        <v>101600</v>
      </c>
      <c r="R138" s="100">
        <v>104900</v>
      </c>
      <c r="S138" s="100">
        <v>108400</v>
      </c>
      <c r="T138" s="100">
        <v>111800</v>
      </c>
      <c r="U138" s="100">
        <v>114600</v>
      </c>
      <c r="V138" s="100">
        <v>112700</v>
      </c>
      <c r="W138" s="100">
        <v>109800</v>
      </c>
      <c r="X138" s="100">
        <v>105400</v>
      </c>
      <c r="Y138" s="100">
        <v>103600</v>
      </c>
      <c r="Z138" s="100">
        <v>102600</v>
      </c>
      <c r="AA138" s="100">
        <v>101900</v>
      </c>
      <c r="AB138" s="100">
        <v>100100</v>
      </c>
      <c r="AC138" s="100">
        <v>94800</v>
      </c>
      <c r="AD138" s="100">
        <v>87300</v>
      </c>
      <c r="AE138" s="100">
        <v>86900</v>
      </c>
      <c r="AF138" s="100">
        <v>87600</v>
      </c>
      <c r="AG138" s="100">
        <v>89300</v>
      </c>
      <c r="AH138" s="100">
        <v>91700</v>
      </c>
      <c r="AI138" s="100">
        <v>93100</v>
      </c>
      <c r="AJ138" s="100">
        <v>93900</v>
      </c>
      <c r="AK138" s="100">
        <v>91900</v>
      </c>
      <c r="AL138" s="100">
        <v>91200</v>
      </c>
      <c r="AM138" s="100">
        <v>91100</v>
      </c>
      <c r="AN138" s="94">
        <v>91900</v>
      </c>
      <c r="AO138" s="94">
        <v>77200</v>
      </c>
      <c r="AP138" s="94">
        <v>86800</v>
      </c>
    </row>
    <row r="139" spans="2:42" x14ac:dyDescent="0.25">
      <c r="B139" s="1" t="str">
        <f>IFERROR(INDEX('[1]ISIC to NAICS'!$B$2:$B$55,MATCH(CA!I139,'[1]ISIC to NAICS'!$C$2:$C$55,0)),"")</f>
        <v/>
      </c>
      <c r="C139" s="91">
        <v>170</v>
      </c>
      <c r="D139" s="91">
        <v>2021</v>
      </c>
      <c r="E139" s="99">
        <v>0</v>
      </c>
      <c r="F139" s="1" t="s">
        <v>337</v>
      </c>
      <c r="G139" s="91"/>
      <c r="H139" s="91">
        <v>1</v>
      </c>
      <c r="I139" s="91" t="s">
        <v>609</v>
      </c>
      <c r="J139" s="1" t="s">
        <v>610</v>
      </c>
      <c r="K139" s="100">
        <v>46500</v>
      </c>
      <c r="L139" s="100">
        <v>44000</v>
      </c>
      <c r="M139" s="100">
        <v>43000</v>
      </c>
      <c r="N139" s="100">
        <v>44000</v>
      </c>
      <c r="O139" s="100">
        <v>46400</v>
      </c>
      <c r="P139" s="100">
        <v>49400</v>
      </c>
      <c r="Q139" s="100">
        <v>52200</v>
      </c>
      <c r="R139" s="100">
        <v>54400</v>
      </c>
      <c r="S139" s="100">
        <v>56400</v>
      </c>
      <c r="T139" s="100">
        <v>57800</v>
      </c>
      <c r="U139" s="100">
        <v>58800</v>
      </c>
      <c r="V139" s="100">
        <v>56300</v>
      </c>
      <c r="W139" s="100">
        <v>53600</v>
      </c>
      <c r="X139" s="100">
        <v>49300</v>
      </c>
      <c r="Y139" s="100">
        <v>48300</v>
      </c>
      <c r="Z139" s="100">
        <v>47500</v>
      </c>
      <c r="AA139" s="100">
        <v>46000</v>
      </c>
      <c r="AB139" s="100">
        <v>44600</v>
      </c>
      <c r="AC139" s="100">
        <v>41400</v>
      </c>
      <c r="AD139" s="100">
        <v>37700</v>
      </c>
      <c r="AE139" s="100">
        <v>37400</v>
      </c>
      <c r="AF139" s="100">
        <v>36900</v>
      </c>
      <c r="AG139" s="100">
        <v>36300</v>
      </c>
      <c r="AH139" s="100">
        <v>36700</v>
      </c>
      <c r="AI139" s="100">
        <v>35700</v>
      </c>
      <c r="AJ139" s="100">
        <v>34500</v>
      </c>
      <c r="AK139" s="100">
        <v>32800</v>
      </c>
      <c r="AL139" s="100">
        <v>31300</v>
      </c>
      <c r="AM139" s="100">
        <v>30000</v>
      </c>
      <c r="AN139" s="94">
        <v>28800</v>
      </c>
      <c r="AO139" s="94">
        <v>21500</v>
      </c>
      <c r="AP139" s="94">
        <v>21800</v>
      </c>
    </row>
    <row r="140" spans="2:42" x14ac:dyDescent="0.25">
      <c r="B140" s="1" t="str">
        <f>IFERROR(INDEX('[1]ISIC to NAICS'!$B$2:$B$55,MATCH(CA!I140,'[1]ISIC to NAICS'!$C$2:$C$55,0)),"")</f>
        <v/>
      </c>
      <c r="C140" s="91">
        <v>171</v>
      </c>
      <c r="D140" s="91">
        <v>2021</v>
      </c>
      <c r="E140" s="99">
        <v>0</v>
      </c>
      <c r="F140" s="1" t="s">
        <v>337</v>
      </c>
      <c r="G140" s="91"/>
      <c r="H140" s="91">
        <v>1</v>
      </c>
      <c r="I140" s="91" t="s">
        <v>611</v>
      </c>
      <c r="J140" s="1" t="s">
        <v>612</v>
      </c>
      <c r="K140" s="100">
        <v>9500</v>
      </c>
      <c r="L140" s="100">
        <v>9000</v>
      </c>
      <c r="M140" s="100">
        <v>9100</v>
      </c>
      <c r="N140" s="100">
        <v>9200</v>
      </c>
      <c r="O140" s="100">
        <v>9700</v>
      </c>
      <c r="P140" s="100">
        <v>10200</v>
      </c>
      <c r="Q140" s="100">
        <v>11000</v>
      </c>
      <c r="R140" s="100">
        <v>11500</v>
      </c>
      <c r="S140" s="100">
        <v>12100</v>
      </c>
      <c r="T140" s="100">
        <v>12700</v>
      </c>
      <c r="U140" s="100">
        <v>12700</v>
      </c>
      <c r="V140" s="100">
        <v>13200</v>
      </c>
      <c r="W140" s="100">
        <v>13200</v>
      </c>
      <c r="X140" s="100">
        <v>12700</v>
      </c>
      <c r="Y140" s="100">
        <v>12500</v>
      </c>
      <c r="Z140" s="100">
        <v>12700</v>
      </c>
      <c r="AA140" s="100">
        <v>12900</v>
      </c>
      <c r="AB140" s="100">
        <v>13100</v>
      </c>
      <c r="AC140" s="100">
        <v>13200</v>
      </c>
      <c r="AD140" s="100">
        <v>13100</v>
      </c>
      <c r="AE140" s="100">
        <v>13800</v>
      </c>
      <c r="AF140" s="100">
        <v>14400</v>
      </c>
      <c r="AG140" s="100">
        <v>15200</v>
      </c>
      <c r="AH140" s="100">
        <v>16700</v>
      </c>
      <c r="AI140" s="100">
        <v>18000</v>
      </c>
      <c r="AJ140" s="100">
        <v>18800</v>
      </c>
      <c r="AK140" s="100">
        <v>18400</v>
      </c>
      <c r="AL140" s="100">
        <v>18500</v>
      </c>
      <c r="AM140" s="100">
        <v>18300</v>
      </c>
      <c r="AN140" s="94">
        <v>18400</v>
      </c>
      <c r="AO140" s="94">
        <v>14800</v>
      </c>
      <c r="AP140" s="94">
        <v>17100</v>
      </c>
    </row>
    <row r="141" spans="2:42" x14ac:dyDescent="0.25">
      <c r="B141" s="1" t="str">
        <f>IFERROR(INDEX('[1]ISIC to NAICS'!$B$2:$B$55,MATCH(CA!I141,'[1]ISIC to NAICS'!$C$2:$C$55,0)),"")</f>
        <v/>
      </c>
      <c r="C141" s="91">
        <v>172</v>
      </c>
      <c r="D141" s="91">
        <v>2021</v>
      </c>
      <c r="E141" s="99">
        <v>0</v>
      </c>
      <c r="F141" s="1" t="s">
        <v>337</v>
      </c>
      <c r="G141" s="91"/>
      <c r="H141" s="91">
        <v>1</v>
      </c>
      <c r="I141" s="91" t="s">
        <v>613</v>
      </c>
      <c r="J141" s="1" t="s">
        <v>614</v>
      </c>
      <c r="K141" s="100">
        <v>26600</v>
      </c>
      <c r="L141" s="100">
        <v>25000</v>
      </c>
      <c r="M141" s="100">
        <v>25100</v>
      </c>
      <c r="N141" s="100">
        <v>24900</v>
      </c>
      <c r="O141" s="100">
        <v>25100</v>
      </c>
      <c r="P141" s="100">
        <v>26200</v>
      </c>
      <c r="Q141" s="100">
        <v>27500</v>
      </c>
      <c r="R141" s="100">
        <v>28300</v>
      </c>
      <c r="S141" s="100">
        <v>29200</v>
      </c>
      <c r="T141" s="100">
        <v>30800</v>
      </c>
      <c r="U141" s="100">
        <v>32200</v>
      </c>
      <c r="V141" s="100">
        <v>32600</v>
      </c>
      <c r="W141" s="100">
        <v>33300</v>
      </c>
      <c r="X141" s="100">
        <v>34200</v>
      </c>
      <c r="Y141" s="100">
        <v>34300</v>
      </c>
      <c r="Z141" s="100">
        <v>34200</v>
      </c>
      <c r="AA141" s="100">
        <v>35200</v>
      </c>
      <c r="AB141" s="100">
        <v>35100</v>
      </c>
      <c r="AC141" s="100">
        <v>33800</v>
      </c>
      <c r="AD141" s="100">
        <v>31400</v>
      </c>
      <c r="AE141" s="100">
        <v>31200</v>
      </c>
      <c r="AF141" s="100">
        <v>32000</v>
      </c>
      <c r="AG141" s="100">
        <v>33400</v>
      </c>
      <c r="AH141" s="100">
        <v>33800</v>
      </c>
      <c r="AI141" s="100">
        <v>34800</v>
      </c>
      <c r="AJ141" s="100">
        <v>35800</v>
      </c>
      <c r="AK141" s="100">
        <v>35900</v>
      </c>
      <c r="AL141" s="100">
        <v>36500</v>
      </c>
      <c r="AM141" s="100">
        <v>37900</v>
      </c>
      <c r="AN141" s="94">
        <v>39700</v>
      </c>
      <c r="AO141" s="94">
        <v>36800</v>
      </c>
      <c r="AP141" s="94">
        <v>43300</v>
      </c>
    </row>
    <row r="142" spans="2:42" x14ac:dyDescent="0.25">
      <c r="B142" s="1" t="str">
        <f>IFERROR(INDEX('[1]ISIC to NAICS'!$B$2:$B$55,MATCH(CA!I142,'[1]ISIC to NAICS'!$C$2:$C$55,0)),"")</f>
        <v/>
      </c>
      <c r="C142" s="91">
        <v>174</v>
      </c>
      <c r="D142" s="91">
        <v>2021</v>
      </c>
      <c r="E142" s="99">
        <v>0</v>
      </c>
      <c r="F142" s="1" t="s">
        <v>337</v>
      </c>
      <c r="G142" s="91"/>
      <c r="H142" s="91">
        <v>1</v>
      </c>
      <c r="I142" s="91" t="s">
        <v>615</v>
      </c>
      <c r="J142" s="1" t="s">
        <v>616</v>
      </c>
      <c r="K142" s="100">
        <v>29100</v>
      </c>
      <c r="L142" s="100">
        <v>28100</v>
      </c>
      <c r="M142" s="100">
        <v>26800</v>
      </c>
      <c r="N142" s="100">
        <v>26500</v>
      </c>
      <c r="O142" s="100">
        <v>26700</v>
      </c>
      <c r="P142" s="100">
        <v>28000</v>
      </c>
      <c r="Q142" s="100">
        <v>28800</v>
      </c>
      <c r="R142" s="100">
        <v>28500</v>
      </c>
      <c r="S142" s="100">
        <v>29300</v>
      </c>
      <c r="T142" s="100">
        <v>31400</v>
      </c>
      <c r="U142" s="100">
        <v>38600</v>
      </c>
      <c r="V142" s="100">
        <v>36100</v>
      </c>
      <c r="W142" s="100">
        <v>32500</v>
      </c>
      <c r="X142" s="100">
        <v>32000</v>
      </c>
      <c r="Y142" s="100">
        <v>32900</v>
      </c>
      <c r="Z142" s="100">
        <v>34200</v>
      </c>
      <c r="AA142" s="100">
        <v>35800</v>
      </c>
      <c r="AB142" s="100">
        <v>38400</v>
      </c>
      <c r="AC142" s="100">
        <v>40100</v>
      </c>
      <c r="AD142" s="100">
        <v>36700</v>
      </c>
      <c r="AE142" s="100">
        <v>35400</v>
      </c>
      <c r="AF142" s="100">
        <v>37700</v>
      </c>
      <c r="AG142" s="100">
        <v>40500</v>
      </c>
      <c r="AH142" s="100">
        <v>44200</v>
      </c>
      <c r="AI142" s="100">
        <v>47900</v>
      </c>
      <c r="AJ142" s="100">
        <v>51400</v>
      </c>
      <c r="AK142" s="100">
        <v>55200</v>
      </c>
      <c r="AL142" s="100">
        <v>60100</v>
      </c>
      <c r="AM142" s="100">
        <v>62900</v>
      </c>
      <c r="AN142" s="94">
        <v>63200</v>
      </c>
      <c r="AO142" s="94">
        <v>59500</v>
      </c>
      <c r="AP142" s="94">
        <v>64800</v>
      </c>
    </row>
    <row r="143" spans="2:42" x14ac:dyDescent="0.25">
      <c r="B143" s="1" t="str">
        <f>IFERROR(INDEX('[1]ISIC to NAICS'!$B$2:$B$55,MATCH(CA!I143,'[1]ISIC to NAICS'!$C$2:$C$55,0)),"")</f>
        <v/>
      </c>
      <c r="C143" s="91">
        <v>175</v>
      </c>
      <c r="D143" s="91">
        <v>2021</v>
      </c>
      <c r="E143" s="99">
        <v>0</v>
      </c>
      <c r="F143" s="1" t="s">
        <v>337</v>
      </c>
      <c r="G143" s="91"/>
      <c r="H143" s="91">
        <v>1</v>
      </c>
      <c r="I143" s="91" t="s">
        <v>617</v>
      </c>
      <c r="J143" s="1" t="s">
        <v>618</v>
      </c>
      <c r="K143" s="100">
        <v>11900</v>
      </c>
      <c r="L143" s="100">
        <v>11200</v>
      </c>
      <c r="M143" s="100">
        <v>11400</v>
      </c>
      <c r="N143" s="100">
        <v>10800</v>
      </c>
      <c r="O143" s="100">
        <v>11400</v>
      </c>
      <c r="P143" s="100">
        <v>12500</v>
      </c>
      <c r="Q143" s="100">
        <v>13200</v>
      </c>
      <c r="R143" s="100">
        <v>13700</v>
      </c>
      <c r="S143" s="100">
        <v>14300</v>
      </c>
      <c r="T143" s="100">
        <v>15800</v>
      </c>
      <c r="U143" s="100">
        <v>23100</v>
      </c>
      <c r="V143" s="100">
        <v>20800</v>
      </c>
      <c r="W143" s="100">
        <v>17700</v>
      </c>
      <c r="X143" s="100">
        <v>18300</v>
      </c>
      <c r="Y143" s="100">
        <v>19400</v>
      </c>
      <c r="Z143" s="100">
        <v>21100</v>
      </c>
      <c r="AA143" s="100">
        <v>22700</v>
      </c>
      <c r="AB143" s="100">
        <v>25200</v>
      </c>
      <c r="AC143" s="100">
        <v>27300</v>
      </c>
      <c r="AD143" s="100">
        <v>25000</v>
      </c>
      <c r="AE143" s="100">
        <v>24300</v>
      </c>
      <c r="AF143" s="100">
        <v>27000</v>
      </c>
      <c r="AG143" s="100">
        <v>30300</v>
      </c>
      <c r="AH143" s="100">
        <v>34100</v>
      </c>
      <c r="AI143" s="100">
        <v>37900</v>
      </c>
      <c r="AJ143" s="100">
        <v>41600</v>
      </c>
      <c r="AK143" s="100">
        <v>45100</v>
      </c>
      <c r="AL143" s="100">
        <v>49800</v>
      </c>
      <c r="AM143" s="100">
        <v>52500</v>
      </c>
      <c r="AN143" s="94">
        <v>52900</v>
      </c>
      <c r="AO143" s="94">
        <v>50200</v>
      </c>
      <c r="AP143" s="94">
        <v>55100</v>
      </c>
    </row>
    <row r="144" spans="2:42" x14ac:dyDescent="0.25">
      <c r="B144" s="1" t="str">
        <f>IFERROR(INDEX('[1]ISIC to NAICS'!$B$2:$B$55,MATCH(CA!I144,'[1]ISIC to NAICS'!$C$2:$C$55,0)),"")</f>
        <v/>
      </c>
      <c r="C144" s="91">
        <v>177</v>
      </c>
      <c r="D144" s="91">
        <v>2021</v>
      </c>
      <c r="E144" s="99">
        <v>0</v>
      </c>
      <c r="F144" s="1" t="s">
        <v>619</v>
      </c>
      <c r="G144" s="91"/>
      <c r="H144" s="91">
        <v>1</v>
      </c>
      <c r="I144" s="91" t="s">
        <v>620</v>
      </c>
      <c r="J144" s="1" t="s">
        <v>621</v>
      </c>
      <c r="K144" s="100">
        <v>427000</v>
      </c>
      <c r="L144" s="100">
        <v>440000</v>
      </c>
      <c r="M144" s="100">
        <v>439700</v>
      </c>
      <c r="N144" s="100">
        <v>442700</v>
      </c>
      <c r="O144" s="100">
        <v>449300</v>
      </c>
      <c r="P144" s="100">
        <v>461700</v>
      </c>
      <c r="Q144" s="100">
        <v>470700</v>
      </c>
      <c r="R144" s="100">
        <v>480200</v>
      </c>
      <c r="S144" s="100">
        <v>499200</v>
      </c>
      <c r="T144" s="100">
        <v>510400</v>
      </c>
      <c r="U144" s="100">
        <v>519800</v>
      </c>
      <c r="V144" s="100">
        <v>515700</v>
      </c>
      <c r="W144" s="100">
        <v>492800</v>
      </c>
      <c r="X144" s="100">
        <v>482000</v>
      </c>
      <c r="Y144" s="100">
        <v>484100</v>
      </c>
      <c r="Z144" s="100">
        <v>488500</v>
      </c>
      <c r="AA144" s="100">
        <v>497500</v>
      </c>
      <c r="AB144" s="100">
        <v>509000</v>
      </c>
      <c r="AC144" s="100">
        <v>505800</v>
      </c>
      <c r="AD144" s="100">
        <v>474900</v>
      </c>
      <c r="AE144" s="100">
        <v>466800</v>
      </c>
      <c r="AF144" s="100">
        <v>474700</v>
      </c>
      <c r="AG144" s="100">
        <v>487900</v>
      </c>
      <c r="AH144" s="100">
        <v>503700</v>
      </c>
      <c r="AI144" s="100">
        <v>524900</v>
      </c>
      <c r="AJ144" s="100">
        <v>557900</v>
      </c>
      <c r="AK144" s="100">
        <v>594900</v>
      </c>
      <c r="AL144" s="100">
        <v>632400</v>
      </c>
      <c r="AM144" s="100">
        <v>665100</v>
      </c>
      <c r="AN144" s="94">
        <v>704600</v>
      </c>
      <c r="AO144" s="94">
        <v>732000</v>
      </c>
      <c r="AP144" s="94">
        <v>788200</v>
      </c>
    </row>
    <row r="145" spans="2:42" x14ac:dyDescent="0.25">
      <c r="B145" s="1" t="str">
        <f>IFERROR(INDEX('[1]ISIC to NAICS'!$B$2:$B$55,MATCH(CA!I145,'[1]ISIC to NAICS'!$C$2:$C$55,0)),"")</f>
        <v/>
      </c>
      <c r="C145" s="91">
        <v>178</v>
      </c>
      <c r="D145" s="91">
        <v>2021</v>
      </c>
      <c r="E145" s="99">
        <v>0</v>
      </c>
      <c r="F145" s="1" t="s">
        <v>337</v>
      </c>
      <c r="G145" s="91"/>
      <c r="H145" s="91">
        <v>1</v>
      </c>
      <c r="I145" s="91" t="s">
        <v>622</v>
      </c>
      <c r="J145" s="1" t="s">
        <v>623</v>
      </c>
      <c r="K145" s="100">
        <v>65200</v>
      </c>
      <c r="L145" s="100">
        <v>66500</v>
      </c>
      <c r="M145" s="100">
        <v>67300</v>
      </c>
      <c r="N145" s="100">
        <v>65900</v>
      </c>
      <c r="O145" s="100">
        <v>62500</v>
      </c>
      <c r="P145" s="100">
        <v>57500</v>
      </c>
      <c r="Q145" s="100">
        <v>56000</v>
      </c>
      <c r="R145" s="100">
        <v>56300</v>
      </c>
      <c r="S145" s="100">
        <v>57800</v>
      </c>
      <c r="T145" s="100">
        <v>57200</v>
      </c>
      <c r="U145" s="100">
        <v>56200</v>
      </c>
      <c r="V145" s="100">
        <v>55000</v>
      </c>
      <c r="W145" s="100">
        <v>55000</v>
      </c>
      <c r="X145" s="100">
        <v>55600</v>
      </c>
      <c r="Y145" s="100">
        <v>56200</v>
      </c>
      <c r="Z145" s="100">
        <v>55800</v>
      </c>
      <c r="AA145" s="100">
        <v>56400</v>
      </c>
      <c r="AB145" s="100">
        <v>58000</v>
      </c>
      <c r="AC145" s="100">
        <v>59000</v>
      </c>
      <c r="AD145" s="100">
        <v>59400</v>
      </c>
      <c r="AE145" s="100">
        <v>57800</v>
      </c>
      <c r="AF145" s="100">
        <v>58600</v>
      </c>
      <c r="AG145" s="100">
        <v>59600</v>
      </c>
      <c r="AH145" s="100">
        <v>59100</v>
      </c>
      <c r="AI145" s="100">
        <v>58200</v>
      </c>
      <c r="AJ145" s="100">
        <v>58300</v>
      </c>
      <c r="AK145" s="100">
        <v>59400</v>
      </c>
      <c r="AL145" s="100">
        <v>58100</v>
      </c>
      <c r="AM145" s="100">
        <v>56600</v>
      </c>
      <c r="AN145" s="94">
        <v>56400</v>
      </c>
      <c r="AO145" s="94">
        <v>57800</v>
      </c>
      <c r="AP145" s="94">
        <v>59400</v>
      </c>
    </row>
    <row r="146" spans="2:42" ht="15.75" thickBot="1" x14ac:dyDescent="0.3">
      <c r="B146" s="110" t="str">
        <f>IFERROR(INDEX('[1]ISIC to NAICS'!$B$2:$B$55,MATCH(CA!I146,'[1]ISIC to NAICS'!$C$2:$C$55,0)),"")</f>
        <v>ISIC 351</v>
      </c>
      <c r="C146" s="111">
        <v>179</v>
      </c>
      <c r="D146" s="111">
        <v>2021</v>
      </c>
      <c r="E146" s="112">
        <v>0</v>
      </c>
      <c r="F146" s="110" t="s">
        <v>337</v>
      </c>
      <c r="G146" s="111"/>
      <c r="H146" s="111">
        <v>1</v>
      </c>
      <c r="I146" s="111" t="s">
        <v>624</v>
      </c>
      <c r="J146" s="110" t="s">
        <v>625</v>
      </c>
      <c r="K146" s="114">
        <v>21300</v>
      </c>
      <c r="L146" s="114">
        <v>21400</v>
      </c>
      <c r="M146" s="114">
        <v>21400</v>
      </c>
      <c r="N146" s="114">
        <v>21200</v>
      </c>
      <c r="O146" s="114">
        <v>20600</v>
      </c>
      <c r="P146" s="114">
        <v>19500</v>
      </c>
      <c r="Q146" s="114">
        <v>17400</v>
      </c>
      <c r="R146" s="114">
        <v>16100</v>
      </c>
      <c r="S146" s="114">
        <v>17700</v>
      </c>
      <c r="T146" s="114">
        <v>18500</v>
      </c>
      <c r="U146" s="114">
        <v>18200</v>
      </c>
      <c r="V146" s="114">
        <v>19100</v>
      </c>
      <c r="W146" s="114">
        <v>18200</v>
      </c>
      <c r="X146" s="114">
        <v>18100</v>
      </c>
      <c r="Y146" s="114">
        <v>18900</v>
      </c>
      <c r="Z146" s="114">
        <v>19400</v>
      </c>
      <c r="AA146" s="114">
        <v>20100</v>
      </c>
      <c r="AB146" s="114">
        <v>21000</v>
      </c>
      <c r="AC146" s="114">
        <v>21400</v>
      </c>
      <c r="AD146" s="114">
        <v>22100</v>
      </c>
      <c r="AE146" s="114">
        <v>22300</v>
      </c>
      <c r="AF146" s="114">
        <v>22700</v>
      </c>
      <c r="AG146" s="114">
        <v>22500</v>
      </c>
      <c r="AH146" s="114">
        <v>20700</v>
      </c>
      <c r="AI146" s="114">
        <v>19200</v>
      </c>
      <c r="AJ146" s="114">
        <v>19300</v>
      </c>
      <c r="AK146" s="114">
        <v>19500</v>
      </c>
      <c r="AL146" s="114">
        <v>19300</v>
      </c>
      <c r="AM146" s="114">
        <v>18500</v>
      </c>
      <c r="AN146" s="115">
        <v>18300</v>
      </c>
      <c r="AO146" s="115">
        <v>18500</v>
      </c>
      <c r="AP146" s="115">
        <v>18200</v>
      </c>
    </row>
    <row r="147" spans="2:42" ht="16.5" thickTop="1" thickBot="1" x14ac:dyDescent="0.3">
      <c r="B147" s="116" t="str">
        <f>IFERROR(INDEX('[1]ISIC to NAICS'!$B$2:$B$55,MATCH(CA!I147,'[1]ISIC to NAICS'!$C$2:$C$55,0)),"")</f>
        <v>ISIC 352T353</v>
      </c>
      <c r="C147" s="117">
        <v>180</v>
      </c>
      <c r="D147" s="117">
        <v>2021</v>
      </c>
      <c r="E147" s="118">
        <v>0</v>
      </c>
      <c r="F147" s="116" t="s">
        <v>337</v>
      </c>
      <c r="G147" s="117"/>
      <c r="H147" s="117">
        <v>1</v>
      </c>
      <c r="I147" s="117" t="s">
        <v>626</v>
      </c>
      <c r="J147" s="116" t="s">
        <v>627</v>
      </c>
      <c r="K147" s="120">
        <v>37300</v>
      </c>
      <c r="L147" s="120">
        <v>40400</v>
      </c>
      <c r="M147" s="120">
        <v>40400</v>
      </c>
      <c r="N147" s="120">
        <v>39200</v>
      </c>
      <c r="O147" s="120">
        <v>36900</v>
      </c>
      <c r="P147" s="120">
        <v>35200</v>
      </c>
      <c r="Q147" s="120">
        <v>34000</v>
      </c>
      <c r="R147" s="120">
        <v>35600</v>
      </c>
      <c r="S147" s="120">
        <v>35000</v>
      </c>
      <c r="T147" s="120">
        <v>33500</v>
      </c>
      <c r="U147" s="120">
        <v>32400</v>
      </c>
      <c r="V147" s="120">
        <v>30100</v>
      </c>
      <c r="W147" s="120">
        <v>30900</v>
      </c>
      <c r="X147" s="120">
        <v>32000</v>
      </c>
      <c r="Y147" s="120">
        <v>32200</v>
      </c>
      <c r="Z147" s="120">
        <v>31800</v>
      </c>
      <c r="AA147" s="120">
        <v>32000</v>
      </c>
      <c r="AB147" s="120">
        <v>32600</v>
      </c>
      <c r="AC147" s="120">
        <v>32800</v>
      </c>
      <c r="AD147" s="120">
        <v>32400</v>
      </c>
      <c r="AE147" s="120">
        <v>31000</v>
      </c>
      <c r="AF147" s="120">
        <v>31200</v>
      </c>
      <c r="AG147" s="120">
        <v>32100</v>
      </c>
      <c r="AH147" s="120">
        <v>33400</v>
      </c>
      <c r="AI147" s="120">
        <v>33800</v>
      </c>
      <c r="AJ147" s="120">
        <v>34100</v>
      </c>
      <c r="AK147" s="120">
        <v>34900</v>
      </c>
      <c r="AL147" s="120">
        <v>33800</v>
      </c>
      <c r="AM147" s="120">
        <v>33100</v>
      </c>
      <c r="AN147" s="121">
        <v>33000</v>
      </c>
      <c r="AO147" s="121">
        <v>34300</v>
      </c>
      <c r="AP147" s="121">
        <v>36100</v>
      </c>
    </row>
    <row r="148" spans="2:42" ht="16.5" thickTop="1" thickBot="1" x14ac:dyDescent="0.3">
      <c r="B148" s="116" t="str">
        <f>IFERROR(INDEX('[1]ISIC to NAICS'!$B$2:$B$55,MATCH(CA!I148,'[1]ISIC to NAICS'!$C$2:$C$55,0)),"")</f>
        <v>ISIC 49T53</v>
      </c>
      <c r="C148" s="117">
        <v>183</v>
      </c>
      <c r="D148" s="117">
        <v>2021</v>
      </c>
      <c r="E148" s="118">
        <v>0</v>
      </c>
      <c r="F148" s="116" t="s">
        <v>628</v>
      </c>
      <c r="G148" s="117"/>
      <c r="H148" s="117">
        <v>1</v>
      </c>
      <c r="I148" s="117" t="s">
        <v>629</v>
      </c>
      <c r="J148" s="116" t="s">
        <v>630</v>
      </c>
      <c r="K148" s="120">
        <v>361900</v>
      </c>
      <c r="L148" s="120">
        <v>373600</v>
      </c>
      <c r="M148" s="120">
        <v>372400</v>
      </c>
      <c r="N148" s="120">
        <v>376700</v>
      </c>
      <c r="O148" s="120">
        <v>386800</v>
      </c>
      <c r="P148" s="120">
        <v>404200</v>
      </c>
      <c r="Q148" s="120">
        <v>414700</v>
      </c>
      <c r="R148" s="120">
        <v>423900</v>
      </c>
      <c r="S148" s="120">
        <v>441400</v>
      </c>
      <c r="T148" s="120">
        <v>453200</v>
      </c>
      <c r="U148" s="120">
        <v>463600</v>
      </c>
      <c r="V148" s="120">
        <v>460700</v>
      </c>
      <c r="W148" s="120">
        <v>437800</v>
      </c>
      <c r="X148" s="120">
        <v>426400</v>
      </c>
      <c r="Y148" s="120">
        <v>427900</v>
      </c>
      <c r="Z148" s="120">
        <v>432700</v>
      </c>
      <c r="AA148" s="120">
        <v>441100</v>
      </c>
      <c r="AB148" s="120">
        <v>450900</v>
      </c>
      <c r="AC148" s="120">
        <v>446800</v>
      </c>
      <c r="AD148" s="120">
        <v>415500</v>
      </c>
      <c r="AE148" s="120">
        <v>409000</v>
      </c>
      <c r="AF148" s="120">
        <v>416100</v>
      </c>
      <c r="AG148" s="120">
        <v>428400</v>
      </c>
      <c r="AH148" s="120">
        <v>444600</v>
      </c>
      <c r="AI148" s="120">
        <v>466700</v>
      </c>
      <c r="AJ148" s="120">
        <v>499600</v>
      </c>
      <c r="AK148" s="120">
        <v>535600</v>
      </c>
      <c r="AL148" s="120">
        <v>574300</v>
      </c>
      <c r="AM148" s="120">
        <v>608400</v>
      </c>
      <c r="AN148" s="121">
        <v>648200</v>
      </c>
      <c r="AO148" s="121">
        <v>674200</v>
      </c>
      <c r="AP148" s="121">
        <v>728900</v>
      </c>
    </row>
    <row r="149" spans="2:42" ht="15.75" thickTop="1" x14ac:dyDescent="0.25">
      <c r="B149" s="1" t="str">
        <f>IFERROR(INDEX('[1]ISIC to NAICS'!$B$2:$B$55,MATCH(CA!I149,'[1]ISIC to NAICS'!$C$2:$C$55,0)),"")</f>
        <v/>
      </c>
      <c r="C149" s="91">
        <v>184</v>
      </c>
      <c r="D149" s="91">
        <v>2021</v>
      </c>
      <c r="E149" s="99">
        <v>0</v>
      </c>
      <c r="F149" s="1" t="s">
        <v>337</v>
      </c>
      <c r="G149" s="91"/>
      <c r="H149" s="91">
        <v>1</v>
      </c>
      <c r="I149" s="91" t="s">
        <v>631</v>
      </c>
      <c r="J149" s="1" t="s">
        <v>632</v>
      </c>
      <c r="K149" s="100">
        <v>72700</v>
      </c>
      <c r="L149" s="100">
        <v>74600</v>
      </c>
      <c r="M149" s="100">
        <v>72100</v>
      </c>
      <c r="N149" s="100">
        <v>67400</v>
      </c>
      <c r="O149" s="100">
        <v>63900</v>
      </c>
      <c r="P149" s="100">
        <v>63500</v>
      </c>
      <c r="Q149" s="100">
        <v>64600</v>
      </c>
      <c r="R149" s="100">
        <v>64700</v>
      </c>
      <c r="S149" s="100">
        <v>65500</v>
      </c>
      <c r="T149" s="100">
        <v>66500</v>
      </c>
      <c r="U149" s="100">
        <v>68500</v>
      </c>
      <c r="V149" s="100">
        <v>69000</v>
      </c>
      <c r="W149" s="100">
        <v>59200</v>
      </c>
      <c r="X149" s="100">
        <v>53600</v>
      </c>
      <c r="Y149" s="100">
        <v>50800</v>
      </c>
      <c r="Z149" s="100">
        <v>47900</v>
      </c>
      <c r="AA149" s="100">
        <v>45000</v>
      </c>
      <c r="AB149" s="100">
        <v>46100</v>
      </c>
      <c r="AC149" s="100">
        <v>46700</v>
      </c>
      <c r="AD149" s="100">
        <v>43100</v>
      </c>
      <c r="AE149" s="100">
        <v>41500</v>
      </c>
      <c r="AF149" s="100">
        <v>41500</v>
      </c>
      <c r="AG149" s="100">
        <v>42500</v>
      </c>
      <c r="AH149" s="100">
        <v>43700</v>
      </c>
      <c r="AI149" s="100">
        <v>44600</v>
      </c>
      <c r="AJ149" s="100">
        <v>47600</v>
      </c>
      <c r="AK149" s="100">
        <v>51600</v>
      </c>
      <c r="AL149" s="100">
        <v>54800</v>
      </c>
      <c r="AM149" s="100">
        <v>56500</v>
      </c>
      <c r="AN149" s="94">
        <v>58600</v>
      </c>
      <c r="AO149" s="94">
        <v>52600</v>
      </c>
      <c r="AP149" s="94">
        <v>50100</v>
      </c>
    </row>
    <row r="150" spans="2:42" x14ac:dyDescent="0.25">
      <c r="B150" s="1" t="str">
        <f>IFERROR(INDEX('[1]ISIC to NAICS'!$B$2:$B$55,MATCH(CA!I150,'[1]ISIC to NAICS'!$C$2:$C$55,0)),"")</f>
        <v/>
      </c>
      <c r="C150" s="91">
        <v>185</v>
      </c>
      <c r="D150" s="91">
        <v>2021</v>
      </c>
      <c r="E150" s="99">
        <v>0</v>
      </c>
      <c r="F150" s="1" t="s">
        <v>337</v>
      </c>
      <c r="G150" s="91"/>
      <c r="H150" s="91">
        <v>1</v>
      </c>
      <c r="I150" s="91" t="s">
        <v>633</v>
      </c>
      <c r="J150" s="1" t="s">
        <v>634</v>
      </c>
      <c r="K150" s="100">
        <v>69500</v>
      </c>
      <c r="L150" s="100">
        <v>71000</v>
      </c>
      <c r="M150" s="100">
        <v>68400</v>
      </c>
      <c r="N150" s="100">
        <v>64000</v>
      </c>
      <c r="O150" s="100">
        <v>60700</v>
      </c>
      <c r="P150" s="100">
        <v>60100</v>
      </c>
      <c r="Q150" s="100">
        <v>62000</v>
      </c>
      <c r="R150" s="100">
        <v>62200</v>
      </c>
      <c r="S150" s="100">
        <v>62700</v>
      </c>
      <c r="T150" s="100">
        <v>63300</v>
      </c>
      <c r="U150" s="100">
        <v>64900</v>
      </c>
      <c r="V150" s="100">
        <v>65000</v>
      </c>
      <c r="W150" s="100">
        <v>55300</v>
      </c>
      <c r="X150" s="100">
        <v>49500</v>
      </c>
      <c r="Y150" s="100">
        <v>46800</v>
      </c>
      <c r="Z150" s="100">
        <v>44000</v>
      </c>
      <c r="AA150" s="100">
        <v>41000</v>
      </c>
      <c r="AB150" s="100">
        <v>41800</v>
      </c>
      <c r="AC150" s="100">
        <v>42700</v>
      </c>
      <c r="AD150" s="100">
        <v>39800</v>
      </c>
      <c r="AE150" s="100">
        <v>38300</v>
      </c>
      <c r="AF150" s="100">
        <v>38300</v>
      </c>
      <c r="AG150" s="100">
        <v>39100</v>
      </c>
      <c r="AH150" s="100">
        <v>40300</v>
      </c>
      <c r="AI150" s="100">
        <v>41100</v>
      </c>
      <c r="AJ150" s="100">
        <v>43800</v>
      </c>
      <c r="AK150" s="100">
        <v>47300</v>
      </c>
      <c r="AL150" s="100">
        <v>50200</v>
      </c>
      <c r="AM150" s="100">
        <v>51600</v>
      </c>
      <c r="AN150" s="94">
        <v>53200</v>
      </c>
      <c r="AO150" s="94">
        <v>47400</v>
      </c>
      <c r="AP150" s="94">
        <v>44500</v>
      </c>
    </row>
    <row r="151" spans="2:42" x14ac:dyDescent="0.25">
      <c r="B151" s="1" t="str">
        <f>IFERROR(INDEX('[1]ISIC to NAICS'!$B$2:$B$55,MATCH(CA!I151,'[1]ISIC to NAICS'!$C$2:$C$55,0)),"")</f>
        <v/>
      </c>
      <c r="C151" s="91">
        <v>189</v>
      </c>
      <c r="D151" s="91">
        <v>2021</v>
      </c>
      <c r="E151" s="99">
        <v>0</v>
      </c>
      <c r="F151" s="1" t="s">
        <v>337</v>
      </c>
      <c r="G151" s="91"/>
      <c r="H151" s="91">
        <v>1</v>
      </c>
      <c r="I151" s="91" t="s">
        <v>635</v>
      </c>
      <c r="J151" s="1" t="s">
        <v>636</v>
      </c>
      <c r="K151" s="100">
        <v>89800</v>
      </c>
      <c r="L151" s="100">
        <v>93400</v>
      </c>
      <c r="M151" s="100">
        <v>92200</v>
      </c>
      <c r="N151" s="100">
        <v>92700</v>
      </c>
      <c r="O151" s="100">
        <v>97300</v>
      </c>
      <c r="P151" s="100">
        <v>102000</v>
      </c>
      <c r="Q151" s="100">
        <v>105200</v>
      </c>
      <c r="R151" s="100">
        <v>106500</v>
      </c>
      <c r="S151" s="100">
        <v>110100</v>
      </c>
      <c r="T151" s="100">
        <v>114000</v>
      </c>
      <c r="U151" s="100">
        <v>117600</v>
      </c>
      <c r="V151" s="100">
        <v>114800</v>
      </c>
      <c r="W151" s="100">
        <v>109700</v>
      </c>
      <c r="X151" s="100">
        <v>108400</v>
      </c>
      <c r="Y151" s="100">
        <v>110800</v>
      </c>
      <c r="Z151" s="100">
        <v>111700</v>
      </c>
      <c r="AA151" s="100">
        <v>112200</v>
      </c>
      <c r="AB151" s="100">
        <v>112900</v>
      </c>
      <c r="AC151" s="100">
        <v>110900</v>
      </c>
      <c r="AD151" s="100">
        <v>100200</v>
      </c>
      <c r="AE151" s="100">
        <v>99300</v>
      </c>
      <c r="AF151" s="100">
        <v>102700</v>
      </c>
      <c r="AG151" s="100">
        <v>105300</v>
      </c>
      <c r="AH151" s="100">
        <v>109700</v>
      </c>
      <c r="AI151" s="100">
        <v>113600</v>
      </c>
      <c r="AJ151" s="100">
        <v>117600</v>
      </c>
      <c r="AK151" s="100">
        <v>121200</v>
      </c>
      <c r="AL151" s="100">
        <v>122800</v>
      </c>
      <c r="AM151" s="100">
        <v>128200</v>
      </c>
      <c r="AN151" s="94">
        <v>134600</v>
      </c>
      <c r="AO151" s="94">
        <v>134600</v>
      </c>
      <c r="AP151" s="94">
        <v>140700</v>
      </c>
    </row>
    <row r="152" spans="2:42" x14ac:dyDescent="0.25">
      <c r="B152" s="1" t="str">
        <f>IFERROR(INDEX('[1]ISIC to NAICS'!$B$2:$B$55,MATCH(CA!I152,'[1]ISIC to NAICS'!$C$2:$C$55,0)),"")</f>
        <v/>
      </c>
      <c r="C152" s="91">
        <v>190</v>
      </c>
      <c r="D152" s="91">
        <v>2021</v>
      </c>
      <c r="E152" s="99">
        <v>0</v>
      </c>
      <c r="F152" s="1" t="s">
        <v>337</v>
      </c>
      <c r="G152" s="91"/>
      <c r="H152" s="91">
        <v>1</v>
      </c>
      <c r="I152" s="91" t="s">
        <v>637</v>
      </c>
      <c r="J152" s="1" t="s">
        <v>638</v>
      </c>
      <c r="K152" s="100">
        <v>48600</v>
      </c>
      <c r="L152" s="100">
        <v>55200</v>
      </c>
      <c r="M152" s="100">
        <v>55600</v>
      </c>
      <c r="N152" s="100">
        <v>56100</v>
      </c>
      <c r="O152" s="100">
        <v>59600</v>
      </c>
      <c r="P152" s="100">
        <v>63000</v>
      </c>
      <c r="Q152" s="100">
        <v>65800</v>
      </c>
      <c r="R152" s="100">
        <v>66100</v>
      </c>
      <c r="S152" s="100">
        <v>68000</v>
      </c>
      <c r="T152" s="100">
        <v>69400</v>
      </c>
      <c r="U152" s="100">
        <v>72400</v>
      </c>
      <c r="V152" s="100">
        <v>68700</v>
      </c>
      <c r="W152" s="100">
        <v>63500</v>
      </c>
      <c r="X152" s="100">
        <v>62100</v>
      </c>
      <c r="Y152" s="100">
        <v>65200</v>
      </c>
      <c r="Z152" s="100">
        <v>67500</v>
      </c>
      <c r="AA152" s="100">
        <v>69600</v>
      </c>
      <c r="AB152" s="100">
        <v>70600</v>
      </c>
      <c r="AC152" s="100">
        <v>70500</v>
      </c>
      <c r="AD152" s="100">
        <v>64000</v>
      </c>
      <c r="AE152" s="100">
        <v>63700</v>
      </c>
      <c r="AF152" s="100">
        <v>66400</v>
      </c>
      <c r="AG152" s="100">
        <v>67800</v>
      </c>
      <c r="AH152" s="100">
        <v>70100</v>
      </c>
      <c r="AI152" s="100">
        <v>73100</v>
      </c>
      <c r="AJ152" s="100">
        <v>77900</v>
      </c>
      <c r="AK152" s="100">
        <v>81200</v>
      </c>
      <c r="AL152" s="100">
        <v>82900</v>
      </c>
      <c r="AM152" s="100">
        <v>88200</v>
      </c>
      <c r="AN152" s="94">
        <v>93900</v>
      </c>
      <c r="AO152" s="94">
        <v>95000</v>
      </c>
      <c r="AP152" s="94">
        <v>99700</v>
      </c>
    </row>
    <row r="153" spans="2:42" x14ac:dyDescent="0.25">
      <c r="B153" s="1" t="str">
        <f>IFERROR(INDEX('[1]ISIC to NAICS'!$B$2:$B$55,MATCH(CA!I153,'[1]ISIC to NAICS'!$C$2:$C$55,0)),"")</f>
        <v/>
      </c>
      <c r="C153" s="91">
        <v>191</v>
      </c>
      <c r="D153" s="91">
        <v>2021</v>
      </c>
      <c r="E153" s="99">
        <v>0</v>
      </c>
      <c r="F153" s="1" t="s">
        <v>337</v>
      </c>
      <c r="G153" s="91"/>
      <c r="H153" s="91">
        <v>1</v>
      </c>
      <c r="I153" s="91" t="s">
        <v>639</v>
      </c>
      <c r="J153" s="1" t="s">
        <v>640</v>
      </c>
      <c r="K153" s="100">
        <v>41200</v>
      </c>
      <c r="L153" s="100">
        <v>38200</v>
      </c>
      <c r="M153" s="100">
        <v>36500</v>
      </c>
      <c r="N153" s="100">
        <v>36600</v>
      </c>
      <c r="O153" s="100">
        <v>37700</v>
      </c>
      <c r="P153" s="100">
        <v>39000</v>
      </c>
      <c r="Q153" s="100">
        <v>39400</v>
      </c>
      <c r="R153" s="100">
        <v>40500</v>
      </c>
      <c r="S153" s="100">
        <v>42100</v>
      </c>
      <c r="T153" s="100">
        <v>44600</v>
      </c>
      <c r="U153" s="100">
        <v>45200</v>
      </c>
      <c r="V153" s="100">
        <v>46100</v>
      </c>
      <c r="W153" s="100">
        <v>46100</v>
      </c>
      <c r="X153" s="100">
        <v>46300</v>
      </c>
      <c r="Y153" s="100">
        <v>45600</v>
      </c>
      <c r="Z153" s="100">
        <v>44200</v>
      </c>
      <c r="AA153" s="100">
        <v>42700</v>
      </c>
      <c r="AB153" s="100">
        <v>42300</v>
      </c>
      <c r="AC153" s="100">
        <v>40400</v>
      </c>
      <c r="AD153" s="100">
        <v>36200</v>
      </c>
      <c r="AE153" s="100">
        <v>35600</v>
      </c>
      <c r="AF153" s="100">
        <v>36300</v>
      </c>
      <c r="AG153" s="100">
        <v>37500</v>
      </c>
      <c r="AH153" s="100">
        <v>39500</v>
      </c>
      <c r="AI153" s="100">
        <v>40500</v>
      </c>
      <c r="AJ153" s="100">
        <v>39700</v>
      </c>
      <c r="AK153" s="100">
        <v>40000</v>
      </c>
      <c r="AL153" s="100">
        <v>39800</v>
      </c>
      <c r="AM153" s="100">
        <v>40000</v>
      </c>
      <c r="AN153" s="94">
        <v>40700</v>
      </c>
      <c r="AO153" s="94">
        <v>39500</v>
      </c>
      <c r="AP153" s="94">
        <v>41000</v>
      </c>
    </row>
    <row r="154" spans="2:42" x14ac:dyDescent="0.25">
      <c r="B154" s="1" t="str">
        <f>IFERROR(INDEX('[1]ISIC to NAICS'!$B$2:$B$55,MATCH(CA!I154,'[1]ISIC to NAICS'!$C$2:$C$55,0)),"")</f>
        <v/>
      </c>
      <c r="C154" s="91">
        <v>192</v>
      </c>
      <c r="D154" s="91">
        <v>2021</v>
      </c>
      <c r="E154" s="99">
        <v>0</v>
      </c>
      <c r="F154" s="1" t="s">
        <v>337</v>
      </c>
      <c r="G154" s="91"/>
      <c r="H154" s="91">
        <v>1</v>
      </c>
      <c r="I154" s="91" t="s">
        <v>641</v>
      </c>
      <c r="J154" s="1" t="s">
        <v>642</v>
      </c>
      <c r="K154" s="100">
        <v>27000</v>
      </c>
      <c r="L154" s="100">
        <v>26400</v>
      </c>
      <c r="M154" s="100">
        <v>26800</v>
      </c>
      <c r="N154" s="100">
        <v>26700</v>
      </c>
      <c r="O154" s="100">
        <v>27700</v>
      </c>
      <c r="P154" s="100">
        <v>28700</v>
      </c>
      <c r="Q154" s="100">
        <v>29200</v>
      </c>
      <c r="R154" s="100">
        <v>31800</v>
      </c>
      <c r="S154" s="100">
        <v>33500</v>
      </c>
      <c r="T154" s="100">
        <v>35500</v>
      </c>
      <c r="U154" s="100">
        <v>35800</v>
      </c>
      <c r="V154" s="100">
        <v>35500</v>
      </c>
      <c r="W154" s="100">
        <v>35900</v>
      </c>
      <c r="X154" s="100">
        <v>34500</v>
      </c>
      <c r="Y154" s="100">
        <v>34000</v>
      </c>
      <c r="Z154" s="100">
        <v>34000</v>
      </c>
      <c r="AA154" s="100">
        <v>34800</v>
      </c>
      <c r="AB154" s="100">
        <v>36300</v>
      </c>
      <c r="AC154" s="100">
        <v>37800</v>
      </c>
      <c r="AD154" s="100">
        <v>36800</v>
      </c>
      <c r="AE154" s="100">
        <v>37100</v>
      </c>
      <c r="AF154" s="100">
        <v>37700</v>
      </c>
      <c r="AG154" s="100">
        <v>39100</v>
      </c>
      <c r="AH154" s="100">
        <v>40000</v>
      </c>
      <c r="AI154" s="100">
        <v>41000</v>
      </c>
      <c r="AJ154" s="100">
        <v>42700</v>
      </c>
      <c r="AK154" s="100">
        <v>45200</v>
      </c>
      <c r="AL154" s="100">
        <v>46900</v>
      </c>
      <c r="AM154" s="100">
        <v>48800</v>
      </c>
      <c r="AN154" s="94">
        <v>52300</v>
      </c>
      <c r="AO154" s="94">
        <v>40000</v>
      </c>
      <c r="AP154" s="94">
        <v>38100</v>
      </c>
    </row>
    <row r="155" spans="2:42" x14ac:dyDescent="0.25">
      <c r="B155" s="1" t="str">
        <f>IFERROR(INDEX('[1]ISIC to NAICS'!$B$2:$B$55,MATCH(CA!I155,'[1]ISIC to NAICS'!$C$2:$C$55,0)),"")</f>
        <v/>
      </c>
      <c r="C155" s="91">
        <v>195</v>
      </c>
      <c r="D155" s="91">
        <v>2021</v>
      </c>
      <c r="E155" s="99">
        <v>0</v>
      </c>
      <c r="F155" s="1" t="s">
        <v>337</v>
      </c>
      <c r="G155" s="91"/>
      <c r="H155" s="91">
        <v>1</v>
      </c>
      <c r="I155" s="91" t="s">
        <v>643</v>
      </c>
      <c r="J155" s="1" t="s">
        <v>644</v>
      </c>
      <c r="K155" s="100">
        <v>51800</v>
      </c>
      <c r="L155" s="100">
        <v>50700</v>
      </c>
      <c r="M155" s="100">
        <v>49600</v>
      </c>
      <c r="N155" s="100">
        <v>49900</v>
      </c>
      <c r="O155" s="100">
        <v>51300</v>
      </c>
      <c r="P155" s="100">
        <v>56400</v>
      </c>
      <c r="Q155" s="100">
        <v>58900</v>
      </c>
      <c r="R155" s="100">
        <v>64000</v>
      </c>
      <c r="S155" s="100">
        <v>70100</v>
      </c>
      <c r="T155" s="100">
        <v>71900</v>
      </c>
      <c r="U155" s="100">
        <v>74600</v>
      </c>
      <c r="V155" s="100">
        <v>76400</v>
      </c>
      <c r="W155" s="100">
        <v>76000</v>
      </c>
      <c r="X155" s="100">
        <v>76500</v>
      </c>
      <c r="Y155" s="100">
        <v>78500</v>
      </c>
      <c r="Z155" s="100">
        <v>82100</v>
      </c>
      <c r="AA155" s="100">
        <v>87000</v>
      </c>
      <c r="AB155" s="100">
        <v>88200</v>
      </c>
      <c r="AC155" s="100">
        <v>84900</v>
      </c>
      <c r="AD155" s="100">
        <v>77000</v>
      </c>
      <c r="AE155" s="100">
        <v>75300</v>
      </c>
      <c r="AF155" s="100">
        <v>77600</v>
      </c>
      <c r="AG155" s="100">
        <v>82600</v>
      </c>
      <c r="AH155" s="100">
        <v>87100</v>
      </c>
      <c r="AI155" s="100">
        <v>91300</v>
      </c>
      <c r="AJ155" s="100">
        <v>95400</v>
      </c>
      <c r="AK155" s="100">
        <v>100600</v>
      </c>
      <c r="AL155" s="100">
        <v>108500</v>
      </c>
      <c r="AM155" s="100">
        <v>110900</v>
      </c>
      <c r="AN155" s="94">
        <v>113800</v>
      </c>
      <c r="AO155" s="94">
        <v>104400</v>
      </c>
      <c r="AP155" s="94">
        <v>109500</v>
      </c>
    </row>
    <row r="156" spans="2:42" x14ac:dyDescent="0.25">
      <c r="B156" s="1" t="str">
        <f>IFERROR(INDEX('[1]ISIC to NAICS'!$B$2:$B$55,MATCH(CA!I156,'[1]ISIC to NAICS'!$C$2:$C$55,0)),"")</f>
        <v/>
      </c>
      <c r="C156" s="91">
        <v>196</v>
      </c>
      <c r="D156" s="91">
        <v>2021</v>
      </c>
      <c r="E156" s="99">
        <v>0</v>
      </c>
      <c r="F156" s="1" t="s">
        <v>337</v>
      </c>
      <c r="G156" s="91"/>
      <c r="H156" s="91">
        <v>1</v>
      </c>
      <c r="I156" s="91" t="s">
        <v>645</v>
      </c>
      <c r="J156" s="1" t="s">
        <v>646</v>
      </c>
      <c r="K156" s="100">
        <v>10600</v>
      </c>
      <c r="L156" s="100">
        <v>10300</v>
      </c>
      <c r="M156" s="100">
        <v>9200</v>
      </c>
      <c r="N156" s="100">
        <v>9000</v>
      </c>
      <c r="O156" s="100">
        <v>9200</v>
      </c>
      <c r="P156" s="100">
        <v>10400</v>
      </c>
      <c r="Q156" s="100">
        <v>10100</v>
      </c>
      <c r="R156" s="100">
        <v>10500</v>
      </c>
      <c r="S156" s="100">
        <v>12600</v>
      </c>
      <c r="T156" s="100">
        <v>14900</v>
      </c>
      <c r="U156" s="100">
        <v>15500</v>
      </c>
      <c r="V156" s="100">
        <v>17600</v>
      </c>
      <c r="W156" s="100">
        <v>18300</v>
      </c>
      <c r="X156" s="100">
        <v>18500</v>
      </c>
      <c r="Y156" s="100">
        <v>19400</v>
      </c>
      <c r="Z156" s="100">
        <v>20900</v>
      </c>
      <c r="AA156" s="100">
        <v>24800</v>
      </c>
      <c r="AB156" s="100">
        <v>24100</v>
      </c>
      <c r="AC156" s="100">
        <v>20700</v>
      </c>
      <c r="AD156" s="100">
        <v>17700</v>
      </c>
      <c r="AE156" s="100">
        <v>16300</v>
      </c>
      <c r="AF156" s="100">
        <v>16500</v>
      </c>
      <c r="AG156" s="100">
        <v>19400</v>
      </c>
      <c r="AH156" s="100">
        <v>19700</v>
      </c>
      <c r="AI156" s="100">
        <v>20500</v>
      </c>
      <c r="AJ156" s="100">
        <v>21000</v>
      </c>
      <c r="AK156" s="100">
        <v>21900</v>
      </c>
      <c r="AL156" s="100">
        <v>22500</v>
      </c>
      <c r="AM156" s="100">
        <v>22200</v>
      </c>
      <c r="AN156" s="94">
        <v>22800</v>
      </c>
      <c r="AO156" s="94">
        <v>20900</v>
      </c>
      <c r="AP156" s="94">
        <v>23000</v>
      </c>
    </row>
    <row r="157" spans="2:42" x14ac:dyDescent="0.25">
      <c r="B157" s="1" t="str">
        <f>IFERROR(INDEX('[1]ISIC to NAICS'!$B$2:$B$55,MATCH(CA!I157,'[1]ISIC to NAICS'!$C$2:$C$55,0)),"")</f>
        <v/>
      </c>
      <c r="C157" s="91">
        <v>197</v>
      </c>
      <c r="D157" s="91">
        <v>2021</v>
      </c>
      <c r="E157" s="99">
        <v>0</v>
      </c>
      <c r="F157" s="1" t="s">
        <v>337</v>
      </c>
      <c r="G157" s="91"/>
      <c r="H157" s="91">
        <v>1</v>
      </c>
      <c r="I157" s="91" t="s">
        <v>647</v>
      </c>
      <c r="J157" s="1" t="s">
        <v>648</v>
      </c>
      <c r="K157" s="100">
        <v>8300</v>
      </c>
      <c r="L157" s="100">
        <v>8400</v>
      </c>
      <c r="M157" s="100">
        <v>8100</v>
      </c>
      <c r="N157" s="100">
        <v>8500</v>
      </c>
      <c r="O157" s="100">
        <v>8400</v>
      </c>
      <c r="P157" s="100">
        <v>9300</v>
      </c>
      <c r="Q157" s="100">
        <v>10500</v>
      </c>
      <c r="R157" s="100">
        <v>11600</v>
      </c>
      <c r="S157" s="100">
        <v>12800</v>
      </c>
      <c r="T157" s="100">
        <v>12600</v>
      </c>
      <c r="U157" s="100">
        <v>12600</v>
      </c>
      <c r="V157" s="100">
        <v>13500</v>
      </c>
      <c r="W157" s="100">
        <v>14400</v>
      </c>
      <c r="X157" s="100">
        <v>14000</v>
      </c>
      <c r="Y157" s="100">
        <v>13600</v>
      </c>
      <c r="Z157" s="100">
        <v>14000</v>
      </c>
      <c r="AA157" s="100">
        <v>14400</v>
      </c>
      <c r="AB157" s="100">
        <v>15200</v>
      </c>
      <c r="AC157" s="100">
        <v>15400</v>
      </c>
      <c r="AD157" s="100">
        <v>14400</v>
      </c>
      <c r="AE157" s="100">
        <v>15200</v>
      </c>
      <c r="AF157" s="100">
        <v>14200</v>
      </c>
      <c r="AG157" s="100">
        <v>14100</v>
      </c>
      <c r="AH157" s="100">
        <v>14200</v>
      </c>
      <c r="AI157" s="100">
        <v>14200</v>
      </c>
      <c r="AJ157" s="100">
        <v>14700</v>
      </c>
      <c r="AK157" s="100">
        <v>15100</v>
      </c>
      <c r="AL157" s="100">
        <v>15300</v>
      </c>
      <c r="AM157" s="100">
        <v>15400</v>
      </c>
      <c r="AN157" s="94">
        <v>15500</v>
      </c>
      <c r="AO157" s="94">
        <v>16000</v>
      </c>
      <c r="AP157" s="94">
        <v>16900</v>
      </c>
    </row>
    <row r="158" spans="2:42" x14ac:dyDescent="0.25">
      <c r="B158" s="1" t="str">
        <f>IFERROR(INDEX('[1]ISIC to NAICS'!$B$2:$B$55,MATCH(CA!I158,'[1]ISIC to NAICS'!$C$2:$C$55,0)),"")</f>
        <v/>
      </c>
      <c r="C158" s="91">
        <v>198</v>
      </c>
      <c r="D158" s="91">
        <v>2021</v>
      </c>
      <c r="E158" s="99">
        <v>0</v>
      </c>
      <c r="F158" s="1" t="s">
        <v>337</v>
      </c>
      <c r="G158" s="91"/>
      <c r="H158" s="91">
        <v>1</v>
      </c>
      <c r="I158" s="91" t="s">
        <v>649</v>
      </c>
      <c r="J158" s="1" t="s">
        <v>650</v>
      </c>
      <c r="K158" s="100">
        <v>15600</v>
      </c>
      <c r="L158" s="100">
        <v>17300</v>
      </c>
      <c r="M158" s="100">
        <v>17600</v>
      </c>
      <c r="N158" s="100">
        <v>18600</v>
      </c>
      <c r="O158" s="100">
        <v>19700</v>
      </c>
      <c r="P158" s="100">
        <v>21400</v>
      </c>
      <c r="Q158" s="100">
        <v>22000</v>
      </c>
      <c r="R158" s="100">
        <v>23700</v>
      </c>
      <c r="S158" s="100">
        <v>25300</v>
      </c>
      <c r="T158" s="100">
        <v>25300</v>
      </c>
      <c r="U158" s="100">
        <v>26800</v>
      </c>
      <c r="V158" s="100">
        <v>26200</v>
      </c>
      <c r="W158" s="100">
        <v>24000</v>
      </c>
      <c r="X158" s="100">
        <v>23500</v>
      </c>
      <c r="Y158" s="100">
        <v>24200</v>
      </c>
      <c r="Z158" s="100">
        <v>25700</v>
      </c>
      <c r="AA158" s="100">
        <v>26100</v>
      </c>
      <c r="AB158" s="100">
        <v>26100</v>
      </c>
      <c r="AC158" s="100">
        <v>26000</v>
      </c>
      <c r="AD158" s="100">
        <v>24100</v>
      </c>
      <c r="AE158" s="100">
        <v>24200</v>
      </c>
      <c r="AF158" s="100">
        <v>24900</v>
      </c>
      <c r="AG158" s="100">
        <v>25200</v>
      </c>
      <c r="AH158" s="100">
        <v>26200</v>
      </c>
      <c r="AI158" s="100">
        <v>27700</v>
      </c>
      <c r="AJ158" s="100">
        <v>29000</v>
      </c>
      <c r="AK158" s="100">
        <v>30500</v>
      </c>
      <c r="AL158" s="100">
        <v>32100</v>
      </c>
      <c r="AM158" s="100">
        <v>32500</v>
      </c>
      <c r="AN158" s="94">
        <v>33800</v>
      </c>
      <c r="AO158" s="94">
        <v>32900</v>
      </c>
      <c r="AP158" s="94">
        <v>34400</v>
      </c>
    </row>
    <row r="159" spans="2:42" x14ac:dyDescent="0.25">
      <c r="B159" s="1" t="str">
        <f>IFERROR(INDEX('[1]ISIC to NAICS'!$B$2:$B$55,MATCH(CA!I159,'[1]ISIC to NAICS'!$C$2:$C$55,0)),"")</f>
        <v/>
      </c>
      <c r="C159" s="91">
        <v>200</v>
      </c>
      <c r="D159" s="91">
        <v>2021</v>
      </c>
      <c r="E159" s="99">
        <v>0</v>
      </c>
      <c r="F159" s="1" t="s">
        <v>337</v>
      </c>
      <c r="G159" s="91"/>
      <c r="H159" s="91">
        <v>1</v>
      </c>
      <c r="I159" s="91" t="s">
        <v>651</v>
      </c>
      <c r="J159" s="1" t="s">
        <v>652</v>
      </c>
      <c r="K159" s="100">
        <v>51400</v>
      </c>
      <c r="L159" s="100">
        <v>50900</v>
      </c>
      <c r="M159" s="100">
        <v>52300</v>
      </c>
      <c r="N159" s="100">
        <v>57300</v>
      </c>
      <c r="O159" s="100">
        <v>63000</v>
      </c>
      <c r="P159" s="100">
        <v>67300</v>
      </c>
      <c r="Q159" s="100">
        <v>71600</v>
      </c>
      <c r="R159" s="100">
        <v>71600</v>
      </c>
      <c r="S159" s="100">
        <v>75800</v>
      </c>
      <c r="T159" s="100">
        <v>77100</v>
      </c>
      <c r="U159" s="100">
        <v>78900</v>
      </c>
      <c r="V159" s="100">
        <v>78900</v>
      </c>
      <c r="W159" s="100">
        <v>74200</v>
      </c>
      <c r="X159" s="100">
        <v>72200</v>
      </c>
      <c r="Y159" s="100">
        <v>70500</v>
      </c>
      <c r="Z159" s="100">
        <v>70400</v>
      </c>
      <c r="AA159" s="100">
        <v>71200</v>
      </c>
      <c r="AB159" s="100">
        <v>71300</v>
      </c>
      <c r="AC159" s="100">
        <v>70300</v>
      </c>
      <c r="AD159" s="100">
        <v>64500</v>
      </c>
      <c r="AE159" s="100">
        <v>62200</v>
      </c>
      <c r="AF159" s="100">
        <v>61600</v>
      </c>
      <c r="AG159" s="100">
        <v>62000</v>
      </c>
      <c r="AH159" s="100">
        <v>63400</v>
      </c>
      <c r="AI159" s="100">
        <v>68100</v>
      </c>
      <c r="AJ159" s="100">
        <v>75000</v>
      </c>
      <c r="AK159" s="100">
        <v>81600</v>
      </c>
      <c r="AL159" s="100">
        <v>87900</v>
      </c>
      <c r="AM159" s="100">
        <v>94300</v>
      </c>
      <c r="AN159" s="94">
        <v>102600</v>
      </c>
      <c r="AO159" s="94">
        <v>129700</v>
      </c>
      <c r="AP159" s="94">
        <v>144400</v>
      </c>
    </row>
    <row r="160" spans="2:42" x14ac:dyDescent="0.25">
      <c r="B160" s="1" t="str">
        <f>IFERROR(INDEX('[1]ISIC to NAICS'!$B$2:$B$55,MATCH(CA!I160,'[1]ISIC to NAICS'!$C$2:$C$55,0)),"")</f>
        <v/>
      </c>
      <c r="C160" s="91">
        <v>203</v>
      </c>
      <c r="D160" s="91">
        <v>2021</v>
      </c>
      <c r="E160" s="99">
        <v>0</v>
      </c>
      <c r="F160" s="1" t="s">
        <v>337</v>
      </c>
      <c r="G160" s="91"/>
      <c r="H160" s="91">
        <v>1</v>
      </c>
      <c r="I160" s="91" t="s">
        <v>653</v>
      </c>
      <c r="J160" s="1" t="s">
        <v>654</v>
      </c>
      <c r="K160" s="100">
        <v>44800</v>
      </c>
      <c r="L160" s="100">
        <v>48500</v>
      </c>
      <c r="M160" s="100">
        <v>51000</v>
      </c>
      <c r="N160" s="100">
        <v>55300</v>
      </c>
      <c r="O160" s="100">
        <v>56600</v>
      </c>
      <c r="P160" s="100">
        <v>59200</v>
      </c>
      <c r="Q160" s="100">
        <v>58700</v>
      </c>
      <c r="R160" s="100">
        <v>59800</v>
      </c>
      <c r="S160" s="100">
        <v>61000</v>
      </c>
      <c r="T160" s="100">
        <v>63200</v>
      </c>
      <c r="U160" s="100">
        <v>63600</v>
      </c>
      <c r="V160" s="100">
        <v>62600</v>
      </c>
      <c r="W160" s="100">
        <v>59500</v>
      </c>
      <c r="X160" s="100">
        <v>58800</v>
      </c>
      <c r="Y160" s="100">
        <v>62000</v>
      </c>
      <c r="Z160" s="100">
        <v>63900</v>
      </c>
      <c r="AA160" s="100">
        <v>67700</v>
      </c>
      <c r="AB160" s="100">
        <v>72600</v>
      </c>
      <c r="AC160" s="100">
        <v>71800</v>
      </c>
      <c r="AD160" s="100">
        <v>69500</v>
      </c>
      <c r="AE160" s="100">
        <v>68400</v>
      </c>
      <c r="AF160" s="100">
        <v>69000</v>
      </c>
      <c r="AG160" s="100">
        <v>72000</v>
      </c>
      <c r="AH160" s="100">
        <v>76200</v>
      </c>
      <c r="AI160" s="100">
        <v>82700</v>
      </c>
      <c r="AJ160" s="100">
        <v>96400</v>
      </c>
      <c r="AK160" s="100">
        <v>111000</v>
      </c>
      <c r="AL160" s="100">
        <v>129000</v>
      </c>
      <c r="AM160" s="100">
        <v>145800</v>
      </c>
      <c r="AN160" s="94">
        <v>163200</v>
      </c>
      <c r="AO160" s="94">
        <v>194500</v>
      </c>
      <c r="AP160" s="94">
        <v>228000</v>
      </c>
    </row>
    <row r="161" spans="2:44" x14ac:dyDescent="0.25">
      <c r="B161" s="1" t="str">
        <f>IFERROR(INDEX('[1]ISIC to NAICS'!$B$2:$B$55,MATCH(CA!I161,'[1]ISIC to NAICS'!$C$2:$C$55,0)),"")</f>
        <v/>
      </c>
      <c r="C161" s="91">
        <v>205</v>
      </c>
      <c r="D161" s="91">
        <v>2021</v>
      </c>
      <c r="E161" s="99">
        <v>0</v>
      </c>
      <c r="F161" s="1" t="s">
        <v>337</v>
      </c>
      <c r="G161" s="91"/>
      <c r="H161" s="91">
        <v>1</v>
      </c>
      <c r="I161" s="91" t="s">
        <v>655</v>
      </c>
      <c r="J161" s="1" t="s">
        <v>656</v>
      </c>
      <c r="K161" s="100">
        <v>394000</v>
      </c>
      <c r="L161" s="100">
        <v>397500</v>
      </c>
      <c r="M161" s="100">
        <v>389300</v>
      </c>
      <c r="N161" s="100">
        <v>388000</v>
      </c>
      <c r="O161" s="100">
        <v>397800</v>
      </c>
      <c r="P161" s="100">
        <v>418100</v>
      </c>
      <c r="Q161" s="100">
        <v>435300</v>
      </c>
      <c r="R161" s="100">
        <v>463900</v>
      </c>
      <c r="S161" s="100">
        <v>484900</v>
      </c>
      <c r="T161" s="100">
        <v>519700</v>
      </c>
      <c r="U161" s="100">
        <v>578200</v>
      </c>
      <c r="V161" s="100">
        <v>553000</v>
      </c>
      <c r="W161" s="100">
        <v>497600</v>
      </c>
      <c r="X161" s="100">
        <v>476400</v>
      </c>
      <c r="Y161" s="100">
        <v>482400</v>
      </c>
      <c r="Z161" s="100">
        <v>473700</v>
      </c>
      <c r="AA161" s="100">
        <v>466200</v>
      </c>
      <c r="AB161" s="100">
        <v>471400</v>
      </c>
      <c r="AC161" s="100">
        <v>476400</v>
      </c>
      <c r="AD161" s="100">
        <v>441100</v>
      </c>
      <c r="AE161" s="100">
        <v>428500</v>
      </c>
      <c r="AF161" s="100">
        <v>430900</v>
      </c>
      <c r="AG161" s="100">
        <v>436300</v>
      </c>
      <c r="AH161" s="100">
        <v>450000</v>
      </c>
      <c r="AI161" s="100">
        <v>463900</v>
      </c>
      <c r="AJ161" s="100">
        <v>488400</v>
      </c>
      <c r="AK161" s="100">
        <v>526200</v>
      </c>
      <c r="AL161" s="100">
        <v>529200</v>
      </c>
      <c r="AM161" s="100">
        <v>542900</v>
      </c>
      <c r="AN161" s="94">
        <v>561900</v>
      </c>
      <c r="AO161" s="94">
        <v>535900</v>
      </c>
      <c r="AP161" s="94">
        <v>566500</v>
      </c>
    </row>
    <row r="162" spans="2:44" ht="15.75" thickBot="1" x14ac:dyDescent="0.3">
      <c r="B162" s="110" t="str">
        <f>IFERROR(INDEX('[1]ISIC to NAICS'!$B$2:$B$55,MATCH(CA!I162,'[1]ISIC to NAICS'!$C$2:$C$55,0)),"")</f>
        <v>ISIC 58T60</v>
      </c>
      <c r="C162" s="111">
        <v>206</v>
      </c>
      <c r="D162" s="111">
        <v>2021</v>
      </c>
      <c r="E162" s="112">
        <v>0</v>
      </c>
      <c r="F162" s="110" t="s">
        <v>337</v>
      </c>
      <c r="G162" s="111"/>
      <c r="H162" s="111">
        <v>1</v>
      </c>
      <c r="I162" s="111" t="s">
        <v>657</v>
      </c>
      <c r="J162" s="110" t="s">
        <v>658</v>
      </c>
      <c r="K162" s="114">
        <v>89400</v>
      </c>
      <c r="L162" s="114">
        <v>90900</v>
      </c>
      <c r="M162" s="114">
        <v>93500</v>
      </c>
      <c r="N162" s="114">
        <v>95100</v>
      </c>
      <c r="O162" s="114">
        <v>95900</v>
      </c>
      <c r="P162" s="114">
        <v>98400</v>
      </c>
      <c r="Q162" s="114">
        <v>99400</v>
      </c>
      <c r="R162" s="114">
        <v>102600</v>
      </c>
      <c r="S162" s="114">
        <v>105900</v>
      </c>
      <c r="T162" s="114">
        <v>109000</v>
      </c>
      <c r="U162" s="114">
        <v>118100</v>
      </c>
      <c r="V162" s="114">
        <v>120000</v>
      </c>
      <c r="W162" s="114">
        <v>111900</v>
      </c>
      <c r="X162" s="114">
        <v>106700</v>
      </c>
      <c r="Y162" s="114">
        <v>103600</v>
      </c>
      <c r="Z162" s="114">
        <v>101000</v>
      </c>
      <c r="AA162" s="114">
        <v>99600</v>
      </c>
      <c r="AB162" s="114">
        <v>99700</v>
      </c>
      <c r="AC162" s="114">
        <v>98000</v>
      </c>
      <c r="AD162" s="114">
        <v>89600</v>
      </c>
      <c r="AE162" s="114">
        <v>84600</v>
      </c>
      <c r="AF162" s="114">
        <v>86400</v>
      </c>
      <c r="AG162" s="114">
        <v>89400</v>
      </c>
      <c r="AH162" s="114">
        <v>91200</v>
      </c>
      <c r="AI162" s="114">
        <v>93400</v>
      </c>
      <c r="AJ162" s="114">
        <v>99300</v>
      </c>
      <c r="AK162" s="114">
        <v>103100</v>
      </c>
      <c r="AL162" s="114">
        <v>108300</v>
      </c>
      <c r="AM162" s="114">
        <v>114800</v>
      </c>
      <c r="AN162" s="115">
        <v>121700</v>
      </c>
      <c r="AO162" s="115">
        <v>125900</v>
      </c>
      <c r="AP162" s="115">
        <v>128300</v>
      </c>
    </row>
    <row r="163" spans="2:44" ht="15.75" thickTop="1" x14ac:dyDescent="0.25">
      <c r="B163" s="1" t="str">
        <f>IFERROR(INDEX('[1]ISIC to NAICS'!$B$2:$B$55,MATCH(CA!I163,'[1]ISIC to NAICS'!$C$2:$C$55,0)),"")</f>
        <v/>
      </c>
      <c r="C163" s="91">
        <v>207</v>
      </c>
      <c r="D163" s="91">
        <v>2021</v>
      </c>
      <c r="E163" s="99">
        <v>0</v>
      </c>
      <c r="F163" s="1" t="s">
        <v>337</v>
      </c>
      <c r="G163" s="91"/>
      <c r="H163" s="91">
        <v>1</v>
      </c>
      <c r="I163" s="91" t="s">
        <v>659</v>
      </c>
      <c r="J163" s="1" t="s">
        <v>660</v>
      </c>
      <c r="K163" s="100">
        <v>70700</v>
      </c>
      <c r="L163" s="100">
        <v>72000</v>
      </c>
      <c r="M163" s="100">
        <v>71700</v>
      </c>
      <c r="N163" s="100">
        <v>71700</v>
      </c>
      <c r="O163" s="100">
        <v>70300</v>
      </c>
      <c r="P163" s="100">
        <v>70200</v>
      </c>
      <c r="Q163" s="100">
        <v>68200</v>
      </c>
      <c r="R163" s="100">
        <v>67800</v>
      </c>
      <c r="S163" s="100">
        <v>68300</v>
      </c>
      <c r="T163" s="100">
        <v>68000</v>
      </c>
      <c r="U163" s="100">
        <v>69500</v>
      </c>
      <c r="V163" s="100">
        <v>67000</v>
      </c>
      <c r="W163" s="100">
        <v>62600</v>
      </c>
      <c r="X163" s="100">
        <v>61500</v>
      </c>
      <c r="Y163" s="100">
        <v>60400</v>
      </c>
      <c r="Z163" s="100">
        <v>58800</v>
      </c>
      <c r="AA163" s="100">
        <v>57600</v>
      </c>
      <c r="AB163" s="100">
        <v>55900</v>
      </c>
      <c r="AC163" s="100">
        <v>52300</v>
      </c>
      <c r="AD163" s="100">
        <v>43800</v>
      </c>
      <c r="AE163" s="100">
        <v>38500</v>
      </c>
      <c r="AF163" s="100">
        <v>36500</v>
      </c>
      <c r="AG163" s="100">
        <v>35200</v>
      </c>
      <c r="AH163" s="100">
        <v>34200</v>
      </c>
      <c r="AI163" s="100">
        <v>32700</v>
      </c>
      <c r="AJ163" s="100">
        <v>31800</v>
      </c>
      <c r="AK163" s="100">
        <v>30400</v>
      </c>
      <c r="AL163" s="100">
        <v>28200</v>
      </c>
      <c r="AM163" s="100">
        <v>26300</v>
      </c>
      <c r="AN163" s="94">
        <v>24500</v>
      </c>
      <c r="AO163" s="94">
        <v>22100</v>
      </c>
      <c r="AP163" s="94">
        <v>20200</v>
      </c>
    </row>
    <row r="164" spans="2:44" x14ac:dyDescent="0.25">
      <c r="B164" s="1" t="str">
        <f>IFERROR(INDEX('[1]ISIC to NAICS'!$B$2:$B$55,MATCH(CA!I164,'[1]ISIC to NAICS'!$C$2:$C$55,0)),"")</f>
        <v/>
      </c>
      <c r="C164" s="91">
        <v>208</v>
      </c>
      <c r="D164" s="91">
        <v>2021</v>
      </c>
      <c r="E164" s="99">
        <v>0</v>
      </c>
      <c r="F164" s="1" t="s">
        <v>337</v>
      </c>
      <c r="G164" s="91"/>
      <c r="H164" s="91">
        <v>1</v>
      </c>
      <c r="I164" s="91" t="s">
        <v>661</v>
      </c>
      <c r="J164" s="1" t="s">
        <v>662</v>
      </c>
      <c r="K164" s="100">
        <v>18700</v>
      </c>
      <c r="L164" s="100">
        <v>18900</v>
      </c>
      <c r="M164" s="100">
        <v>21800</v>
      </c>
      <c r="N164" s="100">
        <v>23400</v>
      </c>
      <c r="O164" s="100">
        <v>25600</v>
      </c>
      <c r="P164" s="100">
        <v>28200</v>
      </c>
      <c r="Q164" s="100">
        <v>31200</v>
      </c>
      <c r="R164" s="100">
        <v>34800</v>
      </c>
      <c r="S164" s="100">
        <v>37600</v>
      </c>
      <c r="T164" s="100">
        <v>41000</v>
      </c>
      <c r="U164" s="100">
        <v>48600</v>
      </c>
      <c r="V164" s="100">
        <v>53000</v>
      </c>
      <c r="W164" s="100">
        <v>49300</v>
      </c>
      <c r="X164" s="100">
        <v>45300</v>
      </c>
      <c r="Y164" s="100">
        <v>43200</v>
      </c>
      <c r="Z164" s="100">
        <v>42200</v>
      </c>
      <c r="AA164" s="100">
        <v>42000</v>
      </c>
      <c r="AB164" s="100">
        <v>43800</v>
      </c>
      <c r="AC164" s="100">
        <v>45700</v>
      </c>
      <c r="AD164" s="100">
        <v>45800</v>
      </c>
      <c r="AE164" s="100">
        <v>46100</v>
      </c>
      <c r="AF164" s="100">
        <v>49800</v>
      </c>
      <c r="AG164" s="100">
        <v>54200</v>
      </c>
      <c r="AH164" s="100">
        <v>57000</v>
      </c>
      <c r="AI164" s="100">
        <v>60700</v>
      </c>
      <c r="AJ164" s="100">
        <v>67500</v>
      </c>
      <c r="AK164" s="100">
        <v>72700</v>
      </c>
      <c r="AL164" s="100">
        <v>80100</v>
      </c>
      <c r="AM164" s="100">
        <v>88600</v>
      </c>
      <c r="AN164" s="94">
        <v>97200</v>
      </c>
      <c r="AO164" s="94">
        <v>103800</v>
      </c>
      <c r="AP164" s="94">
        <v>108100</v>
      </c>
    </row>
    <row r="165" spans="2:44" ht="15.75" thickBot="1" x14ac:dyDescent="0.3">
      <c r="B165" s="110" t="str">
        <f>IFERROR(INDEX('[1]ISIC to NAICS'!$B$2:$B$55,MATCH(CA!I165,'[1]ISIC to NAICS'!$C$2:$C$55,0)),"")</f>
        <v>ISIC 58T60</v>
      </c>
      <c r="C165" s="111">
        <v>209</v>
      </c>
      <c r="D165" s="111">
        <v>2021</v>
      </c>
      <c r="E165" s="112">
        <v>0</v>
      </c>
      <c r="F165" s="110" t="s">
        <v>337</v>
      </c>
      <c r="G165" s="111"/>
      <c r="H165" s="111">
        <v>1</v>
      </c>
      <c r="I165" s="111" t="s">
        <v>663</v>
      </c>
      <c r="J165" s="110" t="s">
        <v>664</v>
      </c>
      <c r="K165" s="114">
        <v>112900</v>
      </c>
      <c r="L165" s="114">
        <v>117500</v>
      </c>
      <c r="M165" s="114">
        <v>113100</v>
      </c>
      <c r="N165" s="114">
        <v>112700</v>
      </c>
      <c r="O165" s="114">
        <v>124600</v>
      </c>
      <c r="P165" s="114">
        <v>139300</v>
      </c>
      <c r="Q165" s="114">
        <v>155000</v>
      </c>
      <c r="R165" s="114">
        <v>165300</v>
      </c>
      <c r="S165" s="114">
        <v>167600</v>
      </c>
      <c r="T165" s="114">
        <v>175600</v>
      </c>
      <c r="U165" s="114">
        <v>170500</v>
      </c>
      <c r="V165" s="114">
        <v>154200</v>
      </c>
      <c r="W165" s="114">
        <v>145900</v>
      </c>
      <c r="X165" s="114">
        <v>145100</v>
      </c>
      <c r="Y165" s="114">
        <v>157600</v>
      </c>
      <c r="Z165" s="114">
        <v>151700</v>
      </c>
      <c r="AA165" s="114">
        <v>148300</v>
      </c>
      <c r="AB165" s="114">
        <v>151300</v>
      </c>
      <c r="AC165" s="114">
        <v>154100</v>
      </c>
      <c r="AD165" s="114">
        <v>141300</v>
      </c>
      <c r="AE165" s="114">
        <v>144900</v>
      </c>
      <c r="AF165" s="114">
        <v>144200</v>
      </c>
      <c r="AG165" s="114">
        <v>141300</v>
      </c>
      <c r="AH165" s="114">
        <v>144400</v>
      </c>
      <c r="AI165" s="114">
        <v>145700</v>
      </c>
      <c r="AJ165" s="114">
        <v>152700</v>
      </c>
      <c r="AK165" s="114">
        <v>173600</v>
      </c>
      <c r="AL165" s="114">
        <v>159600</v>
      </c>
      <c r="AM165" s="114">
        <v>158500</v>
      </c>
      <c r="AN165" s="115">
        <v>158000</v>
      </c>
      <c r="AO165" s="115">
        <v>123700</v>
      </c>
      <c r="AP165" s="115">
        <v>147200</v>
      </c>
    </row>
    <row r="166" spans="2:44" ht="15.75" thickTop="1" x14ac:dyDescent="0.25">
      <c r="B166" s="1" t="str">
        <f>IFERROR(INDEX('[1]ISIC to NAICS'!$B$2:$B$55,MATCH(CA!I166,'[1]ISIC to NAICS'!$C$2:$C$55,0)),"")</f>
        <v/>
      </c>
      <c r="C166" s="91">
        <v>210</v>
      </c>
      <c r="D166" s="91">
        <v>2021</v>
      </c>
      <c r="E166" s="99">
        <v>0</v>
      </c>
      <c r="F166" s="1" t="s">
        <v>337</v>
      </c>
      <c r="G166" s="91"/>
      <c r="H166" s="91">
        <v>1</v>
      </c>
      <c r="I166" s="91" t="s">
        <v>665</v>
      </c>
      <c r="J166" s="1" t="s">
        <v>666</v>
      </c>
      <c r="K166" s="100">
        <v>104000</v>
      </c>
      <c r="L166" s="100">
        <v>109600</v>
      </c>
      <c r="M166" s="100">
        <v>105700</v>
      </c>
      <c r="N166" s="100">
        <v>105400</v>
      </c>
      <c r="O166" s="100">
        <v>116500</v>
      </c>
      <c r="P166" s="100">
        <v>131100</v>
      </c>
      <c r="Q166" s="100">
        <v>146500</v>
      </c>
      <c r="R166" s="100">
        <v>156700</v>
      </c>
      <c r="S166" s="100">
        <v>157800</v>
      </c>
      <c r="T166" s="100">
        <v>165600</v>
      </c>
      <c r="U166" s="100">
        <v>160300</v>
      </c>
      <c r="V166" s="100">
        <v>145600</v>
      </c>
      <c r="W166" s="100">
        <v>139100</v>
      </c>
      <c r="X166" s="100">
        <v>139300</v>
      </c>
      <c r="Y166" s="100">
        <v>152600</v>
      </c>
      <c r="Z166" s="100">
        <v>146800</v>
      </c>
      <c r="AA166" s="100">
        <v>143500</v>
      </c>
      <c r="AB166" s="100">
        <v>146100</v>
      </c>
      <c r="AC166" s="100">
        <v>150200</v>
      </c>
      <c r="AD166" s="100">
        <v>137900</v>
      </c>
      <c r="AE166" s="100">
        <v>141100</v>
      </c>
      <c r="AF166" s="100">
        <v>140100</v>
      </c>
      <c r="AG166" s="100">
        <v>137400</v>
      </c>
      <c r="AH166" s="100">
        <v>140800</v>
      </c>
      <c r="AI166" s="100">
        <v>142000</v>
      </c>
      <c r="AJ166" s="100">
        <v>149000</v>
      </c>
      <c r="AK166" s="100">
        <v>169800</v>
      </c>
      <c r="AL166" s="100">
        <v>155800</v>
      </c>
      <c r="AM166" s="100">
        <v>154400</v>
      </c>
      <c r="AN166" s="94">
        <v>153500</v>
      </c>
      <c r="AO166" s="94">
        <v>119200</v>
      </c>
      <c r="AP166" s="94">
        <v>142800</v>
      </c>
    </row>
    <row r="167" spans="2:44" x14ac:dyDescent="0.25">
      <c r="B167" s="1" t="str">
        <f>IFERROR(INDEX('[1]ISIC to NAICS'!$B$2:$B$55,MATCH(CA!I167,'[1]ISIC to NAICS'!$C$2:$C$55,0)),"")</f>
        <v/>
      </c>
      <c r="C167" s="91">
        <v>211</v>
      </c>
      <c r="D167" s="91">
        <v>2021</v>
      </c>
      <c r="E167" s="99">
        <v>0</v>
      </c>
      <c r="F167" s="1" t="s">
        <v>337</v>
      </c>
      <c r="G167" s="91"/>
      <c r="H167" s="91">
        <v>1</v>
      </c>
      <c r="I167" s="91" t="s">
        <v>667</v>
      </c>
      <c r="J167" s="1" t="s">
        <v>668</v>
      </c>
      <c r="K167" s="100">
        <v>64000</v>
      </c>
      <c r="L167" s="100">
        <v>67300</v>
      </c>
      <c r="M167" s="100">
        <v>75500</v>
      </c>
      <c r="N167" s="100">
        <v>75300</v>
      </c>
      <c r="O167" s="100">
        <v>85100</v>
      </c>
      <c r="P167" s="100">
        <v>97100</v>
      </c>
      <c r="Q167" s="100">
        <v>107400</v>
      </c>
      <c r="R167" s="100">
        <v>116900</v>
      </c>
      <c r="S167" s="100">
        <v>112100</v>
      </c>
      <c r="T167" s="100">
        <v>127700</v>
      </c>
      <c r="U167" s="100">
        <v>125800</v>
      </c>
      <c r="V167" s="100">
        <v>112500</v>
      </c>
      <c r="W167" s="100">
        <v>105900</v>
      </c>
      <c r="X167" s="100">
        <v>106400</v>
      </c>
      <c r="Y167" s="100">
        <v>119500</v>
      </c>
      <c r="Z167" s="100">
        <v>114000</v>
      </c>
      <c r="AA167" s="100">
        <v>111200</v>
      </c>
      <c r="AB167" s="100">
        <v>113800</v>
      </c>
      <c r="AC167" s="100">
        <v>117400</v>
      </c>
      <c r="AD167" s="100">
        <v>105500</v>
      </c>
      <c r="AE167" s="100">
        <v>108900</v>
      </c>
      <c r="AF167" s="100">
        <v>109100</v>
      </c>
      <c r="AG167" s="100">
        <v>107100</v>
      </c>
      <c r="AH167" s="100">
        <v>111100</v>
      </c>
      <c r="AI167" s="100">
        <v>112600</v>
      </c>
      <c r="AJ167" s="100">
        <v>118100</v>
      </c>
      <c r="AK167" s="100">
        <v>137600</v>
      </c>
      <c r="AL167" s="100">
        <v>122900</v>
      </c>
      <c r="AM167" s="100">
        <v>120300</v>
      </c>
      <c r="AN167" s="94">
        <v>118900</v>
      </c>
      <c r="AO167" s="94">
        <v>99700</v>
      </c>
      <c r="AP167" s="94">
        <v>119800</v>
      </c>
    </row>
    <row r="168" spans="2:44" ht="15.75" thickBot="1" x14ac:dyDescent="0.3">
      <c r="B168" s="110" t="str">
        <f>IFERROR(INDEX('[1]ISIC to NAICS'!$B$2:$B$55,MATCH(CA!I168,'[1]ISIC to NAICS'!$C$2:$C$55,0)),"")</f>
        <v>ISIC 58T60</v>
      </c>
      <c r="C168" s="111">
        <v>215</v>
      </c>
      <c r="D168" s="111">
        <v>2021</v>
      </c>
      <c r="E168" s="112">
        <v>0</v>
      </c>
      <c r="F168" s="110" t="s">
        <v>337</v>
      </c>
      <c r="G168" s="111"/>
      <c r="H168" s="111">
        <v>1</v>
      </c>
      <c r="I168" s="111" t="s">
        <v>669</v>
      </c>
      <c r="J168" s="110" t="s">
        <v>670</v>
      </c>
      <c r="K168" s="114">
        <v>32600</v>
      </c>
      <c r="L168" s="114">
        <v>33300</v>
      </c>
      <c r="M168" s="114">
        <v>34200</v>
      </c>
      <c r="N168" s="114">
        <v>33600</v>
      </c>
      <c r="O168" s="114">
        <v>33500</v>
      </c>
      <c r="P168" s="114">
        <v>34000</v>
      </c>
      <c r="Q168" s="114">
        <v>35400</v>
      </c>
      <c r="R168" s="114">
        <v>35700</v>
      </c>
      <c r="S168" s="114">
        <v>38100</v>
      </c>
      <c r="T168" s="114">
        <v>41700</v>
      </c>
      <c r="U168" s="114">
        <v>46400</v>
      </c>
      <c r="V168" s="114">
        <v>45900</v>
      </c>
      <c r="W168" s="114">
        <v>45000</v>
      </c>
      <c r="X168" s="114">
        <v>45200</v>
      </c>
      <c r="Y168" s="114">
        <v>46900</v>
      </c>
      <c r="Z168" s="114">
        <v>47400</v>
      </c>
      <c r="AA168" s="114">
        <v>47900</v>
      </c>
      <c r="AB168" s="114">
        <v>48800</v>
      </c>
      <c r="AC168" s="114">
        <v>48900</v>
      </c>
      <c r="AD168" s="114">
        <v>46400</v>
      </c>
      <c r="AE168" s="114">
        <v>44000</v>
      </c>
      <c r="AF168" s="114">
        <v>44100</v>
      </c>
      <c r="AG168" s="114">
        <v>44600</v>
      </c>
      <c r="AH168" s="114">
        <v>43400</v>
      </c>
      <c r="AI168" s="114">
        <v>43400</v>
      </c>
      <c r="AJ168" s="114">
        <v>43000</v>
      </c>
      <c r="AK168" s="114">
        <v>43600</v>
      </c>
      <c r="AL168" s="114">
        <v>44900</v>
      </c>
      <c r="AM168" s="114">
        <v>44800</v>
      </c>
      <c r="AN168" s="115">
        <v>44200</v>
      </c>
      <c r="AO168" s="115">
        <v>40100</v>
      </c>
      <c r="AP168" s="115">
        <v>37500</v>
      </c>
    </row>
    <row r="169" spans="2:44" ht="15.75" thickTop="1" x14ac:dyDescent="0.25">
      <c r="B169" s="1" t="str">
        <f>IFERROR(INDEX('[1]ISIC to NAICS'!$B$2:$B$55,MATCH(CA!I169,'[1]ISIC to NAICS'!$C$2:$C$55,0)),"")</f>
        <v/>
      </c>
      <c r="C169" s="91">
        <v>216</v>
      </c>
      <c r="D169" s="91">
        <v>2021</v>
      </c>
      <c r="E169" s="99">
        <v>0</v>
      </c>
      <c r="F169" s="1" t="s">
        <v>337</v>
      </c>
      <c r="G169" s="91"/>
      <c r="H169" s="91">
        <v>1</v>
      </c>
      <c r="I169" s="91" t="s">
        <v>671</v>
      </c>
      <c r="J169" s="1" t="s">
        <v>672</v>
      </c>
      <c r="K169" s="100">
        <v>24200</v>
      </c>
      <c r="L169" s="100">
        <v>24500</v>
      </c>
      <c r="M169" s="100">
        <v>25000</v>
      </c>
      <c r="N169" s="100">
        <v>24500</v>
      </c>
      <c r="O169" s="100">
        <v>24800</v>
      </c>
      <c r="P169" s="100">
        <v>25000</v>
      </c>
      <c r="Q169" s="100">
        <v>26300</v>
      </c>
      <c r="R169" s="100">
        <v>26700</v>
      </c>
      <c r="S169" s="100">
        <v>27200</v>
      </c>
      <c r="T169" s="100">
        <v>27700</v>
      </c>
      <c r="U169" s="100">
        <v>29300</v>
      </c>
      <c r="V169" s="100">
        <v>28700</v>
      </c>
      <c r="W169" s="100">
        <v>28700</v>
      </c>
      <c r="X169" s="100">
        <v>28100</v>
      </c>
      <c r="Y169" s="100">
        <v>29200</v>
      </c>
      <c r="Z169" s="100">
        <v>29200</v>
      </c>
      <c r="AA169" s="100">
        <v>28700</v>
      </c>
      <c r="AB169" s="100">
        <v>28100</v>
      </c>
      <c r="AC169" s="100">
        <v>28500</v>
      </c>
      <c r="AD169" s="100">
        <v>26600</v>
      </c>
      <c r="AE169" s="100">
        <v>27100</v>
      </c>
      <c r="AF169" s="100">
        <v>27700</v>
      </c>
      <c r="AG169" s="100">
        <v>28300</v>
      </c>
      <c r="AH169" s="100">
        <v>29000</v>
      </c>
      <c r="AI169" s="100">
        <v>29400</v>
      </c>
      <c r="AJ169" s="100">
        <v>29600</v>
      </c>
      <c r="AK169" s="100">
        <v>29800</v>
      </c>
      <c r="AL169" s="100">
        <v>30500</v>
      </c>
      <c r="AM169" s="100">
        <v>30400</v>
      </c>
      <c r="AN169" s="94">
        <v>29700</v>
      </c>
      <c r="AO169" s="94">
        <v>26100</v>
      </c>
      <c r="AP169" s="94">
        <v>24600</v>
      </c>
    </row>
    <row r="170" spans="2:44" x14ac:dyDescent="0.25">
      <c r="B170" s="1" t="str">
        <f>IFERROR(INDEX('[1]ISIC to NAICS'!$B$2:$B$55,MATCH(CA!I170,'[1]ISIC to NAICS'!$C$2:$C$55,0)),"")</f>
        <v/>
      </c>
      <c r="C170" s="91">
        <v>217</v>
      </c>
      <c r="D170" s="91">
        <v>2021</v>
      </c>
      <c r="E170" s="99">
        <v>0</v>
      </c>
      <c r="F170" s="1" t="s">
        <v>337</v>
      </c>
      <c r="G170" s="91"/>
      <c r="H170" s="91">
        <v>1</v>
      </c>
      <c r="I170" s="91" t="s">
        <v>673</v>
      </c>
      <c r="J170" s="1" t="s">
        <v>674</v>
      </c>
      <c r="K170" s="100">
        <v>8400</v>
      </c>
      <c r="L170" s="100">
        <v>8800</v>
      </c>
      <c r="M170" s="100">
        <v>9200</v>
      </c>
      <c r="N170" s="100">
        <v>9100</v>
      </c>
      <c r="O170" s="100">
        <v>8700</v>
      </c>
      <c r="P170" s="100">
        <v>9000</v>
      </c>
      <c r="Q170" s="100">
        <v>9100</v>
      </c>
      <c r="R170" s="100">
        <v>8900</v>
      </c>
      <c r="S170" s="100">
        <v>10900</v>
      </c>
      <c r="T170" s="100">
        <v>13900</v>
      </c>
      <c r="U170" s="100">
        <v>17100</v>
      </c>
      <c r="V170" s="100">
        <v>17100</v>
      </c>
      <c r="W170" s="100">
        <v>16300</v>
      </c>
      <c r="X170" s="100">
        <v>17000</v>
      </c>
      <c r="Y170" s="100">
        <v>17700</v>
      </c>
      <c r="Z170" s="100">
        <v>18300</v>
      </c>
      <c r="AA170" s="100">
        <v>19200</v>
      </c>
      <c r="AB170" s="100">
        <v>20700</v>
      </c>
      <c r="AC170" s="100">
        <v>20400</v>
      </c>
      <c r="AD170" s="100">
        <v>19900</v>
      </c>
      <c r="AE170" s="100">
        <v>16900</v>
      </c>
      <c r="AF170" s="100">
        <v>16400</v>
      </c>
      <c r="AG170" s="100">
        <v>16400</v>
      </c>
      <c r="AH170" s="100">
        <v>14400</v>
      </c>
      <c r="AI170" s="100">
        <v>14000</v>
      </c>
      <c r="AJ170" s="100">
        <v>13300</v>
      </c>
      <c r="AK170" s="100">
        <v>13900</v>
      </c>
      <c r="AL170" s="100">
        <v>14400</v>
      </c>
      <c r="AM170" s="100">
        <v>14400</v>
      </c>
      <c r="AN170" s="94">
        <v>14500</v>
      </c>
      <c r="AO170" s="94">
        <v>14000</v>
      </c>
      <c r="AP170" s="94">
        <v>12900</v>
      </c>
    </row>
    <row r="171" spans="2:44" ht="15.75" thickBot="1" x14ac:dyDescent="0.3">
      <c r="B171" s="110" t="str">
        <f>IFERROR(INDEX('[1]ISIC to NAICS'!$B$2:$B$55,MATCH(CA!I171,'[1]ISIC to NAICS'!$C$2:$C$55,0)),"")</f>
        <v>ISIC 61</v>
      </c>
      <c r="C171" s="111">
        <v>218</v>
      </c>
      <c r="D171" s="111">
        <v>2021</v>
      </c>
      <c r="E171" s="112">
        <v>0</v>
      </c>
      <c r="F171" s="110" t="s">
        <v>337</v>
      </c>
      <c r="G171" s="111"/>
      <c r="H171" s="111">
        <v>1</v>
      </c>
      <c r="I171" s="111" t="s">
        <v>675</v>
      </c>
      <c r="J171" s="110" t="s">
        <v>676</v>
      </c>
      <c r="K171" s="114">
        <v>125900</v>
      </c>
      <c r="L171" s="114">
        <v>122100</v>
      </c>
      <c r="M171" s="114">
        <v>116300</v>
      </c>
      <c r="N171" s="114">
        <v>115300</v>
      </c>
      <c r="O171" s="114">
        <v>113500</v>
      </c>
      <c r="P171" s="114">
        <v>114400</v>
      </c>
      <c r="Q171" s="114">
        <v>110700</v>
      </c>
      <c r="R171" s="114">
        <v>119800</v>
      </c>
      <c r="S171" s="114">
        <v>126800</v>
      </c>
      <c r="T171" s="114">
        <v>132500</v>
      </c>
      <c r="U171" s="114">
        <v>143900</v>
      </c>
      <c r="V171" s="114">
        <v>144300</v>
      </c>
      <c r="W171" s="114">
        <v>131300</v>
      </c>
      <c r="X171" s="114">
        <v>121500</v>
      </c>
      <c r="Y171" s="114">
        <v>117200</v>
      </c>
      <c r="Z171" s="114">
        <v>112800</v>
      </c>
      <c r="AA171" s="114">
        <v>111600</v>
      </c>
      <c r="AB171" s="114">
        <v>118900</v>
      </c>
      <c r="AC171" s="114">
        <v>118900</v>
      </c>
      <c r="AD171" s="114">
        <v>109300</v>
      </c>
      <c r="AE171" s="114">
        <v>96700</v>
      </c>
      <c r="AF171" s="114">
        <v>92400</v>
      </c>
      <c r="AG171" s="114">
        <v>88400</v>
      </c>
      <c r="AH171" s="114">
        <v>87900</v>
      </c>
      <c r="AI171" s="114">
        <v>85600</v>
      </c>
      <c r="AJ171" s="114">
        <v>82000</v>
      </c>
      <c r="AK171" s="114">
        <v>80400</v>
      </c>
      <c r="AL171" s="114">
        <v>75400</v>
      </c>
      <c r="AM171" s="114">
        <v>71400</v>
      </c>
      <c r="AN171" s="115">
        <v>66900</v>
      </c>
      <c r="AO171" s="115">
        <v>62000</v>
      </c>
      <c r="AP171" s="115">
        <v>60800</v>
      </c>
    </row>
    <row r="172" spans="2:44" ht="15.75" thickTop="1" x14ac:dyDescent="0.25">
      <c r="B172" s="1" t="str">
        <f>IFERROR(INDEX('[1]ISIC to NAICS'!$B$2:$B$55,MATCH(CA!I172,'[1]ISIC to NAICS'!$C$2:$C$55,0)),"")</f>
        <v/>
      </c>
      <c r="C172" s="91">
        <v>219</v>
      </c>
      <c r="D172" s="91">
        <v>2021</v>
      </c>
      <c r="E172" s="99">
        <v>0</v>
      </c>
      <c r="F172" s="1" t="s">
        <v>337</v>
      </c>
      <c r="G172" s="91"/>
      <c r="H172" s="91">
        <v>1</v>
      </c>
      <c r="I172" s="91" t="s">
        <v>677</v>
      </c>
      <c r="J172" s="1" t="s">
        <v>678</v>
      </c>
      <c r="K172" s="100">
        <v>18100</v>
      </c>
      <c r="L172" s="100">
        <v>18300</v>
      </c>
      <c r="M172" s="100">
        <v>22000</v>
      </c>
      <c r="N172" s="100">
        <v>23600</v>
      </c>
      <c r="O172" s="100">
        <v>27600</v>
      </c>
      <c r="P172" s="100">
        <v>28700</v>
      </c>
      <c r="Q172" s="100">
        <v>29900</v>
      </c>
      <c r="R172" s="100">
        <v>30600</v>
      </c>
      <c r="S172" s="100">
        <v>37900</v>
      </c>
      <c r="T172" s="100">
        <v>43900</v>
      </c>
      <c r="U172" s="100">
        <v>52800</v>
      </c>
      <c r="V172" s="100">
        <v>55100</v>
      </c>
      <c r="W172" s="100">
        <v>49300</v>
      </c>
      <c r="X172" s="100">
        <v>47800</v>
      </c>
      <c r="Y172" s="100">
        <v>49700</v>
      </c>
      <c r="Z172" s="100">
        <v>51100</v>
      </c>
      <c r="AA172" s="100">
        <v>50600</v>
      </c>
      <c r="AB172" s="100">
        <v>51500</v>
      </c>
      <c r="AC172" s="100">
        <v>55400</v>
      </c>
      <c r="AD172" s="100">
        <v>55900</v>
      </c>
      <c r="AE172" s="100">
        <v>56400</v>
      </c>
      <c r="AF172" s="100">
        <v>57100</v>
      </c>
      <c r="AG172" s="100">
        <v>59000</v>
      </c>
      <c r="AH172" s="100">
        <v>58500</v>
      </c>
      <c r="AI172" s="100">
        <v>57200</v>
      </c>
      <c r="AJ172" s="100">
        <v>55300</v>
      </c>
      <c r="AK172" s="100">
        <v>55100</v>
      </c>
      <c r="AL172" s="100">
        <v>52400</v>
      </c>
      <c r="AM172" s="100">
        <v>49400</v>
      </c>
      <c r="AN172" s="94">
        <v>45800</v>
      </c>
      <c r="AO172" s="94">
        <v>41400</v>
      </c>
      <c r="AP172" s="94">
        <v>40100</v>
      </c>
    </row>
    <row r="173" spans="2:44" ht="15.75" thickBot="1" x14ac:dyDescent="0.3">
      <c r="B173" s="110" t="str">
        <f>IFERROR(INDEX('[1]ISIC to NAICS'!$B$2:$B$55,MATCH(CA!I173,'[1]ISIC to NAICS'!$C$2:$C$55,0)),"")</f>
        <v>ISIC 62T63</v>
      </c>
      <c r="C173" s="111">
        <v>224</v>
      </c>
      <c r="D173" s="111">
        <v>2021</v>
      </c>
      <c r="E173" s="112">
        <v>0</v>
      </c>
      <c r="F173" s="110" t="s">
        <v>337</v>
      </c>
      <c r="G173" s="111"/>
      <c r="H173" s="111">
        <v>1</v>
      </c>
      <c r="I173" s="111" t="s">
        <v>679</v>
      </c>
      <c r="J173" s="110" t="s">
        <v>680</v>
      </c>
      <c r="K173" s="114">
        <v>12300</v>
      </c>
      <c r="L173" s="114">
        <v>12700</v>
      </c>
      <c r="M173" s="114">
        <v>12100</v>
      </c>
      <c r="N173" s="114">
        <v>11600</v>
      </c>
      <c r="O173" s="114">
        <v>11200</v>
      </c>
      <c r="P173" s="114">
        <v>11600</v>
      </c>
      <c r="Q173" s="114">
        <v>12700</v>
      </c>
      <c r="R173" s="114">
        <v>14200</v>
      </c>
      <c r="S173" s="114">
        <v>16200</v>
      </c>
      <c r="T173" s="114">
        <v>20700</v>
      </c>
      <c r="U173" s="114">
        <v>32600</v>
      </c>
      <c r="V173" s="114">
        <v>29300</v>
      </c>
      <c r="W173" s="114">
        <v>21200</v>
      </c>
      <c r="X173" s="114">
        <v>19300</v>
      </c>
      <c r="Y173" s="114">
        <v>19000</v>
      </c>
      <c r="Z173" s="114">
        <v>20200</v>
      </c>
      <c r="AA173" s="114">
        <v>21500</v>
      </c>
      <c r="AB173" s="114">
        <v>21200</v>
      </c>
      <c r="AC173" s="114">
        <v>20900</v>
      </c>
      <c r="AD173" s="114">
        <v>19600</v>
      </c>
      <c r="AE173" s="114">
        <v>18900</v>
      </c>
      <c r="AF173" s="114">
        <v>19300</v>
      </c>
      <c r="AG173" s="114">
        <v>21300</v>
      </c>
      <c r="AH173" s="114">
        <v>24300</v>
      </c>
      <c r="AI173" s="114">
        <v>27400</v>
      </c>
      <c r="AJ173" s="114">
        <v>33400</v>
      </c>
      <c r="AK173" s="114">
        <v>38900</v>
      </c>
      <c r="AL173" s="114">
        <v>42900</v>
      </c>
      <c r="AM173" s="114">
        <v>47000</v>
      </c>
      <c r="AN173" s="115">
        <v>52300</v>
      </c>
      <c r="AO173" s="115">
        <v>54900</v>
      </c>
      <c r="AP173" s="115">
        <v>57200</v>
      </c>
    </row>
    <row r="174" spans="2:44" ht="16.5" thickTop="1" thickBot="1" x14ac:dyDescent="0.3">
      <c r="B174" s="116" t="str">
        <f>IFERROR(INDEX('[1]ISIC to NAICS'!$B$2:$B$55,MATCH(CA!I174,'[1]ISIC to NAICS'!$C$2:$C$55,0)),"")</f>
        <v>ISIC 62T63</v>
      </c>
      <c r="C174" s="117">
        <v>225</v>
      </c>
      <c r="D174" s="117">
        <v>2021</v>
      </c>
      <c r="E174" s="118">
        <v>0</v>
      </c>
      <c r="F174" s="116" t="s">
        <v>681</v>
      </c>
      <c r="G174" s="117"/>
      <c r="H174" s="117">
        <v>1</v>
      </c>
      <c r="I174" s="117" t="s">
        <v>682</v>
      </c>
      <c r="J174" s="116" t="s">
        <v>683</v>
      </c>
      <c r="K174" s="120">
        <v>21000</v>
      </c>
      <c r="L174" s="120">
        <v>21000</v>
      </c>
      <c r="M174" s="120">
        <v>20100</v>
      </c>
      <c r="N174" s="120">
        <v>19700</v>
      </c>
      <c r="O174" s="120">
        <v>19300</v>
      </c>
      <c r="P174" s="120">
        <v>20300</v>
      </c>
      <c r="Q174" s="120">
        <v>22100</v>
      </c>
      <c r="R174" s="120">
        <v>26300</v>
      </c>
      <c r="S174" s="120">
        <v>30300</v>
      </c>
      <c r="T174" s="120">
        <v>40400</v>
      </c>
      <c r="U174" s="120">
        <v>66800</v>
      </c>
      <c r="V174" s="120">
        <v>59300</v>
      </c>
      <c r="W174" s="120">
        <v>42300</v>
      </c>
      <c r="X174" s="120">
        <v>38700</v>
      </c>
      <c r="Y174" s="120">
        <v>38200</v>
      </c>
      <c r="Z174" s="120">
        <v>40600</v>
      </c>
      <c r="AA174" s="120">
        <v>37500</v>
      </c>
      <c r="AB174" s="120">
        <v>31500</v>
      </c>
      <c r="AC174" s="120">
        <v>35700</v>
      </c>
      <c r="AD174" s="120">
        <v>34800</v>
      </c>
      <c r="AE174" s="120">
        <v>39500</v>
      </c>
      <c r="AF174" s="120">
        <v>44600</v>
      </c>
      <c r="AG174" s="120">
        <v>51300</v>
      </c>
      <c r="AH174" s="120">
        <v>58800</v>
      </c>
      <c r="AI174" s="120">
        <v>68300</v>
      </c>
      <c r="AJ174" s="120">
        <v>78000</v>
      </c>
      <c r="AK174" s="120">
        <v>86700</v>
      </c>
      <c r="AL174" s="120">
        <v>98100</v>
      </c>
      <c r="AM174" s="120">
        <v>106300</v>
      </c>
      <c r="AN174" s="121">
        <v>118900</v>
      </c>
      <c r="AO174" s="121">
        <v>129300</v>
      </c>
      <c r="AP174" s="121">
        <v>135500</v>
      </c>
    </row>
    <row r="175" spans="2:44" ht="16.5" thickTop="1" thickBot="1" x14ac:dyDescent="0.3">
      <c r="B175" s="1" t="str">
        <f>IFERROR(INDEX('[1]ISIC to NAICS'!$B$2:$B$55,MATCH(CA!I175,'[1]ISIC to NAICS'!$C$2:$C$55,0)),"")</f>
        <v/>
      </c>
      <c r="C175" s="91">
        <v>226</v>
      </c>
      <c r="D175" s="91">
        <v>2021</v>
      </c>
      <c r="E175" s="99">
        <v>0</v>
      </c>
      <c r="F175" s="1" t="s">
        <v>684</v>
      </c>
      <c r="G175" s="91"/>
      <c r="H175" s="91">
        <v>1</v>
      </c>
      <c r="I175" s="111" t="s">
        <v>685</v>
      </c>
      <c r="J175" s="110" t="s">
        <v>686</v>
      </c>
      <c r="K175" s="114">
        <v>821300</v>
      </c>
      <c r="L175" s="114">
        <v>807000</v>
      </c>
      <c r="M175" s="114">
        <v>786500</v>
      </c>
      <c r="N175" s="114">
        <v>782300</v>
      </c>
      <c r="O175" s="114">
        <v>764600</v>
      </c>
      <c r="P175" s="114">
        <v>735700</v>
      </c>
      <c r="Q175" s="114">
        <v>734800</v>
      </c>
      <c r="R175" s="114">
        <v>747800</v>
      </c>
      <c r="S175" s="114">
        <v>781500</v>
      </c>
      <c r="T175" s="114">
        <v>799800</v>
      </c>
      <c r="U175" s="114">
        <v>802300</v>
      </c>
      <c r="V175" s="114">
        <v>831300</v>
      </c>
      <c r="W175" s="114">
        <v>848000</v>
      </c>
      <c r="X175" s="114">
        <v>880100</v>
      </c>
      <c r="Y175" s="114">
        <v>896600</v>
      </c>
      <c r="Z175" s="114">
        <v>921600</v>
      </c>
      <c r="AA175" s="114">
        <v>929000</v>
      </c>
      <c r="AB175" s="114">
        <v>897800</v>
      </c>
      <c r="AC175" s="114">
        <v>843000</v>
      </c>
      <c r="AD175" s="114">
        <v>783900</v>
      </c>
      <c r="AE175" s="114">
        <v>760900</v>
      </c>
      <c r="AF175" s="114">
        <v>762300</v>
      </c>
      <c r="AG175" s="114">
        <v>773700</v>
      </c>
      <c r="AH175" s="114">
        <v>783000</v>
      </c>
      <c r="AI175" s="114">
        <v>782800</v>
      </c>
      <c r="AJ175" s="114">
        <v>802600</v>
      </c>
      <c r="AK175" s="114">
        <v>823300</v>
      </c>
      <c r="AL175" s="114">
        <v>832700</v>
      </c>
      <c r="AM175" s="114">
        <v>837900</v>
      </c>
      <c r="AN175" s="115">
        <v>841200</v>
      </c>
      <c r="AO175" s="115">
        <v>817500</v>
      </c>
      <c r="AP175" s="115">
        <v>823100</v>
      </c>
    </row>
    <row r="176" spans="2:44" ht="16.5" thickTop="1" thickBot="1" x14ac:dyDescent="0.3">
      <c r="B176" s="110" t="str">
        <f>IFERROR(INDEX('[1]ISIC to NAICS'!$B$2:$B$55,MATCH(CA!I176,'[1]ISIC to NAICS'!$C$2:$C$55,0)),"")</f>
        <v>ISIC 64T66</v>
      </c>
      <c r="C176" s="111">
        <v>227</v>
      </c>
      <c r="D176" s="111">
        <v>2021</v>
      </c>
      <c r="E176" s="112">
        <v>0</v>
      </c>
      <c r="F176" s="110" t="s">
        <v>337</v>
      </c>
      <c r="G176" s="111"/>
      <c r="H176" s="111">
        <v>1</v>
      </c>
      <c r="I176" s="111" t="s">
        <v>687</v>
      </c>
      <c r="J176" s="110" t="s">
        <v>688</v>
      </c>
      <c r="K176" s="114">
        <v>574900</v>
      </c>
      <c r="L176" s="114">
        <v>560600</v>
      </c>
      <c r="M176" s="114">
        <v>547700</v>
      </c>
      <c r="N176" s="114">
        <v>545000</v>
      </c>
      <c r="O176" s="114">
        <v>525400</v>
      </c>
      <c r="P176" s="114">
        <v>496700</v>
      </c>
      <c r="Q176" s="114">
        <v>493900</v>
      </c>
      <c r="R176" s="114">
        <v>501600</v>
      </c>
      <c r="S176" s="114">
        <v>527500</v>
      </c>
      <c r="T176" s="114">
        <v>539000</v>
      </c>
      <c r="U176" s="114">
        <v>539600</v>
      </c>
      <c r="V176" s="114">
        <v>564100</v>
      </c>
      <c r="W176" s="114">
        <v>579700</v>
      </c>
      <c r="X176" s="114">
        <v>607700</v>
      </c>
      <c r="Y176" s="114">
        <v>620000</v>
      </c>
      <c r="Z176" s="114">
        <v>637800</v>
      </c>
      <c r="AA176" s="114">
        <v>640300</v>
      </c>
      <c r="AB176" s="114">
        <v>614000</v>
      </c>
      <c r="AC176" s="114">
        <v>566900</v>
      </c>
      <c r="AD176" s="114">
        <v>528900</v>
      </c>
      <c r="AE176" s="114">
        <v>512500</v>
      </c>
      <c r="AF176" s="114">
        <v>515100</v>
      </c>
      <c r="AG176" s="114">
        <v>522800</v>
      </c>
      <c r="AH176" s="114">
        <v>524000</v>
      </c>
      <c r="AI176" s="114">
        <v>517300</v>
      </c>
      <c r="AJ176" s="114">
        <v>530600</v>
      </c>
      <c r="AK176" s="114">
        <v>545300</v>
      </c>
      <c r="AL176" s="114">
        <v>547500</v>
      </c>
      <c r="AM176" s="114">
        <v>543400</v>
      </c>
      <c r="AN176" s="115">
        <v>538800</v>
      </c>
      <c r="AO176" s="115">
        <v>535600</v>
      </c>
      <c r="AP176" s="115">
        <v>537600</v>
      </c>
      <c r="AR176" s="100"/>
    </row>
    <row r="177" spans="2:42" ht="15.75" thickTop="1" x14ac:dyDescent="0.25">
      <c r="B177" s="1" t="str">
        <f>IFERROR(INDEX('[1]ISIC to NAICS'!$B$2:$B$55,MATCH(CA!I177,'[1]ISIC to NAICS'!$C$2:$C$55,0)),"")</f>
        <v/>
      </c>
      <c r="C177" s="91">
        <v>228</v>
      </c>
      <c r="D177" s="91">
        <v>2021</v>
      </c>
      <c r="E177" s="99">
        <v>0</v>
      </c>
      <c r="F177" s="1" t="s">
        <v>337</v>
      </c>
      <c r="G177" s="91"/>
      <c r="H177" s="91">
        <v>1</v>
      </c>
      <c r="I177" s="91" t="s">
        <v>689</v>
      </c>
      <c r="J177" s="1" t="s">
        <v>690</v>
      </c>
      <c r="K177" s="100">
        <v>309700</v>
      </c>
      <c r="L177" s="100">
        <v>298500</v>
      </c>
      <c r="M177" s="100">
        <v>292700</v>
      </c>
      <c r="N177" s="100">
        <v>292700</v>
      </c>
      <c r="O177" s="100">
        <v>272600</v>
      </c>
      <c r="P177" s="100">
        <v>249500</v>
      </c>
      <c r="Q177" s="100">
        <v>245400</v>
      </c>
      <c r="R177" s="100">
        <v>244100</v>
      </c>
      <c r="S177" s="100">
        <v>256200</v>
      </c>
      <c r="T177" s="100">
        <v>255700</v>
      </c>
      <c r="U177" s="100">
        <v>247700</v>
      </c>
      <c r="V177" s="100">
        <v>265400</v>
      </c>
      <c r="W177" s="100">
        <v>283400</v>
      </c>
      <c r="X177" s="100">
        <v>304700</v>
      </c>
      <c r="Y177" s="100">
        <v>315700</v>
      </c>
      <c r="Z177" s="100">
        <v>329900</v>
      </c>
      <c r="AA177" s="100">
        <v>332500</v>
      </c>
      <c r="AB177" s="100">
        <v>310400</v>
      </c>
      <c r="AC177" s="100">
        <v>270100</v>
      </c>
      <c r="AD177" s="100">
        <v>255200</v>
      </c>
      <c r="AE177" s="100">
        <v>252600</v>
      </c>
      <c r="AF177" s="100">
        <v>254400</v>
      </c>
      <c r="AG177" s="100">
        <v>258700</v>
      </c>
      <c r="AH177" s="100">
        <v>255100</v>
      </c>
      <c r="AI177" s="100">
        <v>243000</v>
      </c>
      <c r="AJ177" s="100">
        <v>243700</v>
      </c>
      <c r="AK177" s="100">
        <v>249600</v>
      </c>
      <c r="AL177" s="100">
        <v>249800</v>
      </c>
      <c r="AM177" s="100">
        <v>243900</v>
      </c>
      <c r="AN177" s="94">
        <v>239500</v>
      </c>
      <c r="AO177" s="94">
        <v>240200</v>
      </c>
      <c r="AP177" s="94">
        <v>242500</v>
      </c>
    </row>
    <row r="178" spans="2:42" x14ac:dyDescent="0.25">
      <c r="B178" s="1" t="str">
        <f>IFERROR(INDEX('[1]ISIC to NAICS'!$B$2:$B$55,MATCH(CA!I178,'[1]ISIC to NAICS'!$C$2:$C$55,0)),"")</f>
        <v/>
      </c>
      <c r="C178" s="91">
        <v>229</v>
      </c>
      <c r="D178" s="91">
        <v>2021</v>
      </c>
      <c r="E178" s="99">
        <v>0</v>
      </c>
      <c r="F178" s="1" t="s">
        <v>337</v>
      </c>
      <c r="G178" s="91"/>
      <c r="H178" s="91">
        <v>1</v>
      </c>
      <c r="I178" s="91" t="s">
        <v>691</v>
      </c>
      <c r="J178" s="1" t="s">
        <v>692</v>
      </c>
      <c r="K178" s="100">
        <v>252200</v>
      </c>
      <c r="L178" s="100">
        <v>240400</v>
      </c>
      <c r="M178" s="100">
        <v>228200</v>
      </c>
      <c r="N178" s="100">
        <v>219200</v>
      </c>
      <c r="O178" s="100">
        <v>202200</v>
      </c>
      <c r="P178" s="100">
        <v>189100</v>
      </c>
      <c r="Q178" s="100">
        <v>179000</v>
      </c>
      <c r="R178" s="100">
        <v>166800</v>
      </c>
      <c r="S178" s="100">
        <v>162500</v>
      </c>
      <c r="T178" s="100">
        <v>161200</v>
      </c>
      <c r="U178" s="100">
        <v>155200</v>
      </c>
      <c r="V178" s="100">
        <v>167300</v>
      </c>
      <c r="W178" s="100">
        <v>173800</v>
      </c>
      <c r="X178" s="100">
        <v>177600</v>
      </c>
      <c r="Y178" s="100">
        <v>178900</v>
      </c>
      <c r="Z178" s="100">
        <v>183700</v>
      </c>
      <c r="AA178" s="100">
        <v>188600</v>
      </c>
      <c r="AB178" s="100">
        <v>189500</v>
      </c>
      <c r="AC178" s="100">
        <v>182000</v>
      </c>
      <c r="AD178" s="100">
        <v>171700</v>
      </c>
      <c r="AE178" s="100">
        <v>171400</v>
      </c>
      <c r="AF178" s="100">
        <v>173500</v>
      </c>
      <c r="AG178" s="100">
        <v>173900</v>
      </c>
      <c r="AH178" s="100">
        <v>162700</v>
      </c>
      <c r="AI178" s="100">
        <v>152000</v>
      </c>
      <c r="AJ178" s="100">
        <v>143800</v>
      </c>
      <c r="AK178" s="100">
        <v>143100</v>
      </c>
      <c r="AL178" s="100">
        <v>142100</v>
      </c>
      <c r="AM178" s="100">
        <v>140000</v>
      </c>
      <c r="AN178" s="94">
        <v>141900</v>
      </c>
      <c r="AO178" s="94">
        <v>139500</v>
      </c>
      <c r="AP178" s="94">
        <v>133600</v>
      </c>
    </row>
    <row r="179" spans="2:42" x14ac:dyDescent="0.25">
      <c r="B179" s="1" t="str">
        <f>IFERROR(INDEX('[1]ISIC to NAICS'!$B$2:$B$55,MATCH(CA!I179,'[1]ISIC to NAICS'!$C$2:$C$55,0)),"")</f>
        <v/>
      </c>
      <c r="C179" s="91">
        <v>230</v>
      </c>
      <c r="D179" s="91">
        <v>2021</v>
      </c>
      <c r="E179" s="99">
        <v>0</v>
      </c>
      <c r="F179" s="1" t="s">
        <v>337</v>
      </c>
      <c r="G179" s="91"/>
      <c r="H179" s="91">
        <v>1</v>
      </c>
      <c r="I179" s="91" t="s">
        <v>693</v>
      </c>
      <c r="J179" s="1" t="s">
        <v>694</v>
      </c>
      <c r="K179" s="100">
        <v>43500</v>
      </c>
      <c r="L179" s="100">
        <v>43200</v>
      </c>
      <c r="M179" s="100">
        <v>47400</v>
      </c>
      <c r="N179" s="100">
        <v>53700</v>
      </c>
      <c r="O179" s="100">
        <v>51200</v>
      </c>
      <c r="P179" s="100">
        <v>43900</v>
      </c>
      <c r="Q179" s="100">
        <v>48200</v>
      </c>
      <c r="R179" s="100">
        <v>56200</v>
      </c>
      <c r="S179" s="100">
        <v>66100</v>
      </c>
      <c r="T179" s="100">
        <v>64700</v>
      </c>
      <c r="U179" s="100">
        <v>61700</v>
      </c>
      <c r="V179" s="100">
        <v>66300</v>
      </c>
      <c r="W179" s="100">
        <v>75100</v>
      </c>
      <c r="X179" s="100">
        <v>85200</v>
      </c>
      <c r="Y179" s="100">
        <v>89000</v>
      </c>
      <c r="Z179" s="100">
        <v>93100</v>
      </c>
      <c r="AA179" s="100">
        <v>91500</v>
      </c>
      <c r="AB179" s="100">
        <v>79400</v>
      </c>
      <c r="AC179" s="100">
        <v>56400</v>
      </c>
      <c r="AD179" s="100">
        <v>51000</v>
      </c>
      <c r="AE179" s="100">
        <v>48800</v>
      </c>
      <c r="AF179" s="100">
        <v>47100</v>
      </c>
      <c r="AG179" s="100">
        <v>48200</v>
      </c>
      <c r="AH179" s="100">
        <v>53100</v>
      </c>
      <c r="AI179" s="100">
        <v>51900</v>
      </c>
      <c r="AJ179" s="100">
        <v>57900</v>
      </c>
      <c r="AK179" s="100">
        <v>64500</v>
      </c>
      <c r="AL179" s="100">
        <v>65500</v>
      </c>
      <c r="AM179" s="100">
        <v>62300</v>
      </c>
      <c r="AN179" s="94">
        <v>57300</v>
      </c>
      <c r="AO179" s="94">
        <v>58300</v>
      </c>
      <c r="AP179" s="94">
        <v>62700</v>
      </c>
    </row>
    <row r="180" spans="2:42" x14ac:dyDescent="0.25">
      <c r="B180" s="1" t="str">
        <f>IFERROR(INDEX('[1]ISIC to NAICS'!$B$2:$B$55,MATCH(CA!I180,'[1]ISIC to NAICS'!$C$2:$C$55,0)),"")</f>
        <v/>
      </c>
      <c r="C180" s="91">
        <v>231</v>
      </c>
      <c r="D180" s="91">
        <v>2021</v>
      </c>
      <c r="E180" s="99">
        <v>0</v>
      </c>
      <c r="F180" s="1" t="s">
        <v>337</v>
      </c>
      <c r="G180" s="91"/>
      <c r="H180" s="91">
        <v>1</v>
      </c>
      <c r="I180" s="91" t="s">
        <v>695</v>
      </c>
      <c r="J180" s="1" t="s">
        <v>696</v>
      </c>
      <c r="K180" s="100">
        <v>14000</v>
      </c>
      <c r="L180" s="100">
        <v>14800</v>
      </c>
      <c r="M180" s="100">
        <v>17100</v>
      </c>
      <c r="N180" s="100">
        <v>19900</v>
      </c>
      <c r="O180" s="100">
        <v>19200</v>
      </c>
      <c r="P180" s="100">
        <v>16500</v>
      </c>
      <c r="Q180" s="100">
        <v>18200</v>
      </c>
      <c r="R180" s="100">
        <v>21200</v>
      </c>
      <c r="S180" s="100">
        <v>27600</v>
      </c>
      <c r="T180" s="100">
        <v>29800</v>
      </c>
      <c r="U180" s="100">
        <v>30900</v>
      </c>
      <c r="V180" s="100">
        <v>31700</v>
      </c>
      <c r="W180" s="100">
        <v>34500</v>
      </c>
      <c r="X180" s="100">
        <v>42000</v>
      </c>
      <c r="Y180" s="100">
        <v>47800</v>
      </c>
      <c r="Z180" s="100">
        <v>53100</v>
      </c>
      <c r="AA180" s="100">
        <v>52400</v>
      </c>
      <c r="AB180" s="100">
        <v>41600</v>
      </c>
      <c r="AC180" s="100">
        <v>31700</v>
      </c>
      <c r="AD180" s="100">
        <v>32500</v>
      </c>
      <c r="AE180" s="100">
        <v>32400</v>
      </c>
      <c r="AF180" s="100">
        <v>33900</v>
      </c>
      <c r="AG180" s="100">
        <v>36600</v>
      </c>
      <c r="AH180" s="100">
        <v>39300</v>
      </c>
      <c r="AI180" s="100">
        <v>39100</v>
      </c>
      <c r="AJ180" s="100">
        <v>42000</v>
      </c>
      <c r="AK180" s="100">
        <v>42000</v>
      </c>
      <c r="AL180" s="100">
        <v>42100</v>
      </c>
      <c r="AM180" s="100">
        <v>41700</v>
      </c>
      <c r="AN180" s="94">
        <v>40300</v>
      </c>
      <c r="AO180" s="94">
        <v>42400</v>
      </c>
      <c r="AP180" s="94">
        <v>46200</v>
      </c>
    </row>
    <row r="181" spans="2:42" x14ac:dyDescent="0.25">
      <c r="B181" s="1" t="str">
        <f>IFERROR(INDEX('[1]ISIC to NAICS'!$B$2:$B$55,MATCH(CA!I181,'[1]ISIC to NAICS'!$C$2:$C$55,0)),"")</f>
        <v/>
      </c>
      <c r="C181" s="91">
        <v>232</v>
      </c>
      <c r="D181" s="91">
        <v>2021</v>
      </c>
      <c r="E181" s="99">
        <v>0</v>
      </c>
      <c r="F181" s="1" t="s">
        <v>337</v>
      </c>
      <c r="G181" s="91"/>
      <c r="H181" s="91">
        <v>1</v>
      </c>
      <c r="I181" s="91" t="s">
        <v>697</v>
      </c>
      <c r="J181" s="1" t="s">
        <v>698</v>
      </c>
      <c r="K181" s="100">
        <v>62300</v>
      </c>
      <c r="L181" s="100">
        <v>58400</v>
      </c>
      <c r="M181" s="100">
        <v>58200</v>
      </c>
      <c r="N181" s="100">
        <v>59800</v>
      </c>
      <c r="O181" s="100">
        <v>62700</v>
      </c>
      <c r="P181" s="100">
        <v>64100</v>
      </c>
      <c r="Q181" s="100">
        <v>67000</v>
      </c>
      <c r="R181" s="100">
        <v>73600</v>
      </c>
      <c r="S181" s="100">
        <v>81300</v>
      </c>
      <c r="T181" s="100">
        <v>86900</v>
      </c>
      <c r="U181" s="100">
        <v>97500</v>
      </c>
      <c r="V181" s="100">
        <v>100700</v>
      </c>
      <c r="W181" s="100">
        <v>96300</v>
      </c>
      <c r="X181" s="100">
        <v>90400</v>
      </c>
      <c r="Y181" s="100">
        <v>89900</v>
      </c>
      <c r="Z181" s="100">
        <v>93400</v>
      </c>
      <c r="AA181" s="100">
        <v>95700</v>
      </c>
      <c r="AB181" s="100">
        <v>96900</v>
      </c>
      <c r="AC181" s="100">
        <v>95400</v>
      </c>
      <c r="AD181" s="100">
        <v>86300</v>
      </c>
      <c r="AE181" s="100">
        <v>82500</v>
      </c>
      <c r="AF181" s="100">
        <v>82800</v>
      </c>
      <c r="AG181" s="100">
        <v>83100</v>
      </c>
      <c r="AH181" s="100">
        <v>85300</v>
      </c>
      <c r="AI181" s="100">
        <v>87900</v>
      </c>
      <c r="AJ181" s="100">
        <v>90800</v>
      </c>
      <c r="AK181" s="100">
        <v>92700</v>
      </c>
      <c r="AL181" s="100">
        <v>94300</v>
      </c>
      <c r="AM181" s="100">
        <v>96600</v>
      </c>
      <c r="AN181" s="94">
        <v>97400</v>
      </c>
      <c r="AO181" s="94">
        <v>96500</v>
      </c>
      <c r="AP181" s="94">
        <v>97000</v>
      </c>
    </row>
    <row r="182" spans="2:42" x14ac:dyDescent="0.25">
      <c r="B182" s="1" t="str">
        <f>IFERROR(INDEX('[1]ISIC to NAICS'!$B$2:$B$55,MATCH(CA!I182,'[1]ISIC to NAICS'!$C$2:$C$55,0)),"")</f>
        <v/>
      </c>
      <c r="C182" s="91">
        <v>233</v>
      </c>
      <c r="D182" s="91">
        <v>2021</v>
      </c>
      <c r="E182" s="99">
        <v>0</v>
      </c>
      <c r="F182" s="1" t="s">
        <v>337</v>
      </c>
      <c r="G182" s="91"/>
      <c r="H182" s="91">
        <v>1</v>
      </c>
      <c r="I182" s="91" t="s">
        <v>699</v>
      </c>
      <c r="J182" s="1" t="s">
        <v>700</v>
      </c>
      <c r="K182" s="100">
        <v>28600</v>
      </c>
      <c r="L182" s="100">
        <v>28700</v>
      </c>
      <c r="M182" s="100">
        <v>29500</v>
      </c>
      <c r="N182" s="100">
        <v>31000</v>
      </c>
      <c r="O182" s="100">
        <v>32900</v>
      </c>
      <c r="P182" s="100">
        <v>34000</v>
      </c>
      <c r="Q182" s="100">
        <v>36000</v>
      </c>
      <c r="R182" s="100">
        <v>38700</v>
      </c>
      <c r="S182" s="100">
        <v>41700</v>
      </c>
      <c r="T182" s="100">
        <v>44800</v>
      </c>
      <c r="U182" s="100">
        <v>51100</v>
      </c>
      <c r="V182" s="100">
        <v>52700</v>
      </c>
      <c r="W182" s="100">
        <v>48200</v>
      </c>
      <c r="X182" s="100">
        <v>42400</v>
      </c>
      <c r="Y182" s="100">
        <v>41600</v>
      </c>
      <c r="Z182" s="100">
        <v>41700</v>
      </c>
      <c r="AA182" s="100">
        <v>41300</v>
      </c>
      <c r="AB182" s="100">
        <v>41600</v>
      </c>
      <c r="AC182" s="100">
        <v>41400</v>
      </c>
      <c r="AD182" s="100">
        <v>36600</v>
      </c>
      <c r="AE182" s="100">
        <v>34300</v>
      </c>
      <c r="AF182" s="100">
        <v>33800</v>
      </c>
      <c r="AG182" s="100">
        <v>33400</v>
      </c>
      <c r="AH182" s="100">
        <v>33800</v>
      </c>
      <c r="AI182" s="100">
        <v>34100</v>
      </c>
      <c r="AJ182" s="100">
        <v>34500</v>
      </c>
      <c r="AK182" s="100">
        <v>34200</v>
      </c>
      <c r="AL182" s="100">
        <v>33600</v>
      </c>
      <c r="AM182" s="100">
        <v>33500</v>
      </c>
      <c r="AN182" s="94">
        <v>32900</v>
      </c>
      <c r="AO182" s="94">
        <v>31300</v>
      </c>
      <c r="AP182" s="94">
        <v>30500</v>
      </c>
    </row>
    <row r="183" spans="2:42" x14ac:dyDescent="0.25">
      <c r="B183" s="1" t="str">
        <f>IFERROR(INDEX('[1]ISIC to NAICS'!$B$2:$B$55,MATCH(CA!I183,'[1]ISIC to NAICS'!$C$2:$C$55,0)),"")</f>
        <v/>
      </c>
      <c r="C183" s="91">
        <v>234</v>
      </c>
      <c r="D183" s="91">
        <v>2021</v>
      </c>
      <c r="E183" s="99">
        <v>0</v>
      </c>
      <c r="F183" s="1" t="s">
        <v>337</v>
      </c>
      <c r="G183" s="91"/>
      <c r="H183" s="91">
        <v>1</v>
      </c>
      <c r="I183" s="91" t="s">
        <v>701</v>
      </c>
      <c r="J183" s="1" t="s">
        <v>702</v>
      </c>
      <c r="K183" s="100">
        <v>33200</v>
      </c>
      <c r="L183" s="100">
        <v>29100</v>
      </c>
      <c r="M183" s="100">
        <v>28200</v>
      </c>
      <c r="N183" s="100">
        <v>28200</v>
      </c>
      <c r="O183" s="100">
        <v>29200</v>
      </c>
      <c r="P183" s="100">
        <v>29600</v>
      </c>
      <c r="Q183" s="100">
        <v>30400</v>
      </c>
      <c r="R183" s="100">
        <v>34200</v>
      </c>
      <c r="S183" s="100">
        <v>38900</v>
      </c>
      <c r="T183" s="100">
        <v>41300</v>
      </c>
      <c r="U183" s="100">
        <v>45500</v>
      </c>
      <c r="V183" s="100">
        <v>47100</v>
      </c>
      <c r="W183" s="100">
        <v>47500</v>
      </c>
      <c r="X183" s="100">
        <v>47500</v>
      </c>
      <c r="Y183" s="100">
        <v>47700</v>
      </c>
      <c r="Z183" s="100">
        <v>51200</v>
      </c>
      <c r="AA183" s="100">
        <v>53900</v>
      </c>
      <c r="AB183" s="100">
        <v>55000</v>
      </c>
      <c r="AC183" s="100">
        <v>53700</v>
      </c>
      <c r="AD183" s="100">
        <v>49400</v>
      </c>
      <c r="AE183" s="100">
        <v>48200</v>
      </c>
      <c r="AF183" s="100">
        <v>49000</v>
      </c>
      <c r="AG183" s="100">
        <v>49700</v>
      </c>
      <c r="AH183" s="100">
        <v>51400</v>
      </c>
      <c r="AI183" s="100">
        <v>53700</v>
      </c>
      <c r="AJ183" s="100">
        <v>56300</v>
      </c>
      <c r="AK183" s="100">
        <v>58500</v>
      </c>
      <c r="AL183" s="100">
        <v>60600</v>
      </c>
      <c r="AM183" s="100">
        <v>62900</v>
      </c>
      <c r="AN183" s="94">
        <v>64300</v>
      </c>
      <c r="AO183" s="94">
        <v>65100</v>
      </c>
      <c r="AP183" s="94">
        <v>66200</v>
      </c>
    </row>
    <row r="184" spans="2:42" x14ac:dyDescent="0.25">
      <c r="B184" s="1" t="str">
        <f>IFERROR(INDEX('[1]ISIC to NAICS'!$B$2:$B$55,MATCH(CA!I184,'[1]ISIC to NAICS'!$C$2:$C$55,0)),"")</f>
        <v/>
      </c>
      <c r="C184" s="91">
        <v>236</v>
      </c>
      <c r="D184" s="91">
        <v>2021</v>
      </c>
      <c r="E184" s="99">
        <v>0</v>
      </c>
      <c r="F184" s="1" t="s">
        <v>337</v>
      </c>
      <c r="G184" s="91"/>
      <c r="H184" s="91">
        <v>1</v>
      </c>
      <c r="I184" s="91" t="s">
        <v>703</v>
      </c>
      <c r="J184" s="1" t="s">
        <v>704</v>
      </c>
      <c r="K184" s="100">
        <v>203000</v>
      </c>
      <c r="L184" s="100">
        <v>203800</v>
      </c>
      <c r="M184" s="100">
        <v>196800</v>
      </c>
      <c r="N184" s="100">
        <v>192600</v>
      </c>
      <c r="O184" s="100">
        <v>190200</v>
      </c>
      <c r="P184" s="100">
        <v>183100</v>
      </c>
      <c r="Q184" s="100">
        <v>181500</v>
      </c>
      <c r="R184" s="100">
        <v>183800</v>
      </c>
      <c r="S184" s="100">
        <v>190000</v>
      </c>
      <c r="T184" s="100">
        <v>196400</v>
      </c>
      <c r="U184" s="100">
        <v>194500</v>
      </c>
      <c r="V184" s="100">
        <v>198000</v>
      </c>
      <c r="W184" s="100">
        <v>200000</v>
      </c>
      <c r="X184" s="100">
        <v>212600</v>
      </c>
      <c r="Y184" s="100">
        <v>214400</v>
      </c>
      <c r="Z184" s="100">
        <v>214400</v>
      </c>
      <c r="AA184" s="100">
        <v>212200</v>
      </c>
      <c r="AB184" s="100">
        <v>206700</v>
      </c>
      <c r="AC184" s="100">
        <v>201400</v>
      </c>
      <c r="AD184" s="100">
        <v>187400</v>
      </c>
      <c r="AE184" s="100">
        <v>177500</v>
      </c>
      <c r="AF184" s="100">
        <v>177800</v>
      </c>
      <c r="AG184" s="100">
        <v>181000</v>
      </c>
      <c r="AH184" s="100">
        <v>183600</v>
      </c>
      <c r="AI184" s="100">
        <v>186400</v>
      </c>
      <c r="AJ184" s="100">
        <v>196100</v>
      </c>
      <c r="AK184" s="100">
        <v>202900</v>
      </c>
      <c r="AL184" s="100">
        <v>203400</v>
      </c>
      <c r="AM184" s="100">
        <v>202900</v>
      </c>
      <c r="AN184" s="94">
        <v>201800</v>
      </c>
      <c r="AO184" s="94">
        <v>198900</v>
      </c>
      <c r="AP184" s="94">
        <v>198100</v>
      </c>
    </row>
    <row r="185" spans="2:42" x14ac:dyDescent="0.25">
      <c r="B185" s="1" t="str">
        <f>IFERROR(INDEX('[1]ISIC to NAICS'!$B$2:$B$55,MATCH(CA!I185,'[1]ISIC to NAICS'!$C$2:$C$55,0)),"")</f>
        <v/>
      </c>
      <c r="C185" s="91">
        <v>237</v>
      </c>
      <c r="D185" s="91">
        <v>2021</v>
      </c>
      <c r="E185" s="99">
        <v>0</v>
      </c>
      <c r="F185" s="1" t="s">
        <v>337</v>
      </c>
      <c r="G185" s="91"/>
      <c r="H185" s="91">
        <v>1</v>
      </c>
      <c r="I185" s="91" t="s">
        <v>705</v>
      </c>
      <c r="J185" s="1" t="s">
        <v>706</v>
      </c>
      <c r="K185" s="100">
        <v>123400</v>
      </c>
      <c r="L185" s="100">
        <v>122700</v>
      </c>
      <c r="M185" s="100">
        <v>117200</v>
      </c>
      <c r="N185" s="100">
        <v>114900</v>
      </c>
      <c r="O185" s="100">
        <v>111500</v>
      </c>
      <c r="P185" s="100">
        <v>103400</v>
      </c>
      <c r="Q185" s="100">
        <v>101300</v>
      </c>
      <c r="R185" s="100">
        <v>101500</v>
      </c>
      <c r="S185" s="100">
        <v>105800</v>
      </c>
      <c r="T185" s="100">
        <v>109600</v>
      </c>
      <c r="U185" s="100">
        <v>106600</v>
      </c>
      <c r="V185" s="100">
        <v>109200</v>
      </c>
      <c r="W185" s="100">
        <v>109400</v>
      </c>
      <c r="X185" s="100">
        <v>120000</v>
      </c>
      <c r="Y185" s="100">
        <v>119500</v>
      </c>
      <c r="Z185" s="100">
        <v>118700</v>
      </c>
      <c r="AA185" s="100">
        <v>115500</v>
      </c>
      <c r="AB185" s="100">
        <v>108500</v>
      </c>
      <c r="AC185" s="100">
        <v>103800</v>
      </c>
      <c r="AD185" s="100">
        <v>94800</v>
      </c>
      <c r="AE185" s="100">
        <v>87300</v>
      </c>
      <c r="AF185" s="100">
        <v>86500</v>
      </c>
      <c r="AG185" s="100">
        <v>88100</v>
      </c>
      <c r="AH185" s="100">
        <v>87600</v>
      </c>
      <c r="AI185" s="100">
        <v>83500</v>
      </c>
      <c r="AJ185" s="100">
        <v>85300</v>
      </c>
      <c r="AK185" s="100">
        <v>86400</v>
      </c>
      <c r="AL185" s="100">
        <v>84400</v>
      </c>
      <c r="AM185" s="100">
        <v>82000</v>
      </c>
      <c r="AN185" s="94">
        <v>80600</v>
      </c>
      <c r="AO185" s="94">
        <v>80200</v>
      </c>
      <c r="AP185" s="94">
        <v>79900</v>
      </c>
    </row>
    <row r="186" spans="2:42" x14ac:dyDescent="0.25">
      <c r="B186" s="1" t="str">
        <f>IFERROR(INDEX('[1]ISIC to NAICS'!$B$2:$B$55,MATCH(CA!I186,'[1]ISIC to NAICS'!$C$2:$C$55,0)),"")</f>
        <v/>
      </c>
      <c r="C186" s="91">
        <v>238</v>
      </c>
      <c r="D186" s="91">
        <v>2021</v>
      </c>
      <c r="E186" s="99">
        <v>0</v>
      </c>
      <c r="F186" s="1" t="s">
        <v>337</v>
      </c>
      <c r="G186" s="91"/>
      <c r="H186" s="91">
        <v>1</v>
      </c>
      <c r="I186" s="91" t="s">
        <v>707</v>
      </c>
      <c r="J186" s="1" t="s">
        <v>708</v>
      </c>
      <c r="K186" s="100">
        <v>79600</v>
      </c>
      <c r="L186" s="100">
        <v>81100</v>
      </c>
      <c r="M186" s="100">
        <v>79600</v>
      </c>
      <c r="N186" s="100">
        <v>77700</v>
      </c>
      <c r="O186" s="100">
        <v>78600</v>
      </c>
      <c r="P186" s="100">
        <v>79700</v>
      </c>
      <c r="Q186" s="100">
        <v>80100</v>
      </c>
      <c r="R186" s="100">
        <v>82300</v>
      </c>
      <c r="S186" s="100">
        <v>84200</v>
      </c>
      <c r="T186" s="100">
        <v>86800</v>
      </c>
      <c r="U186" s="100">
        <v>87900</v>
      </c>
      <c r="V186" s="100">
        <v>88800</v>
      </c>
      <c r="W186" s="100">
        <v>90600</v>
      </c>
      <c r="X186" s="100">
        <v>92600</v>
      </c>
      <c r="Y186" s="100">
        <v>94900</v>
      </c>
      <c r="Z186" s="100">
        <v>95700</v>
      </c>
      <c r="AA186" s="100">
        <v>96700</v>
      </c>
      <c r="AB186" s="100">
        <v>98300</v>
      </c>
      <c r="AC186" s="100">
        <v>97600</v>
      </c>
      <c r="AD186" s="100">
        <v>92500</v>
      </c>
      <c r="AE186" s="100">
        <v>90200</v>
      </c>
      <c r="AF186" s="100">
        <v>91400</v>
      </c>
      <c r="AG186" s="100">
        <v>92900</v>
      </c>
      <c r="AH186" s="100">
        <v>96100</v>
      </c>
      <c r="AI186" s="100">
        <v>102900</v>
      </c>
      <c r="AJ186" s="100">
        <v>110700</v>
      </c>
      <c r="AK186" s="100">
        <v>116500</v>
      </c>
      <c r="AL186" s="100">
        <v>119000</v>
      </c>
      <c r="AM186" s="100">
        <v>120900</v>
      </c>
      <c r="AN186" s="94">
        <v>121300</v>
      </c>
      <c r="AO186" s="94">
        <v>118600</v>
      </c>
      <c r="AP186" s="94">
        <v>118200</v>
      </c>
    </row>
    <row r="187" spans="2:42" ht="15.75" thickBot="1" x14ac:dyDescent="0.3">
      <c r="B187" s="110" t="str">
        <f>IFERROR(INDEX('[1]ISIC to NAICS'!$B$2:$B$55,MATCH(CA!I187,'[1]ISIC to NAICS'!$C$2:$C$55,0)),"")</f>
        <v>ISIC 68</v>
      </c>
      <c r="C187" s="111">
        <v>240</v>
      </c>
      <c r="D187" s="111">
        <v>2021</v>
      </c>
      <c r="E187" s="112">
        <v>0</v>
      </c>
      <c r="F187" s="110" t="s">
        <v>337</v>
      </c>
      <c r="G187" s="111"/>
      <c r="H187" s="111">
        <v>1</v>
      </c>
      <c r="I187" s="111" t="s">
        <v>709</v>
      </c>
      <c r="J187" s="110" t="s">
        <v>710</v>
      </c>
      <c r="K187" s="114">
        <v>246400</v>
      </c>
      <c r="L187" s="114">
        <v>246400</v>
      </c>
      <c r="M187" s="114">
        <v>238800</v>
      </c>
      <c r="N187" s="114">
        <v>237300</v>
      </c>
      <c r="O187" s="114">
        <v>239200</v>
      </c>
      <c r="P187" s="114">
        <v>238900</v>
      </c>
      <c r="Q187" s="114">
        <v>240900</v>
      </c>
      <c r="R187" s="114">
        <v>246200</v>
      </c>
      <c r="S187" s="114">
        <v>254100</v>
      </c>
      <c r="T187" s="114">
        <v>260800</v>
      </c>
      <c r="U187" s="114">
        <v>262700</v>
      </c>
      <c r="V187" s="114">
        <v>267300</v>
      </c>
      <c r="W187" s="114">
        <v>268300</v>
      </c>
      <c r="X187" s="114">
        <v>272400</v>
      </c>
      <c r="Y187" s="114">
        <v>276600</v>
      </c>
      <c r="Z187" s="114">
        <v>283800</v>
      </c>
      <c r="AA187" s="114">
        <v>288700</v>
      </c>
      <c r="AB187" s="114">
        <v>283700</v>
      </c>
      <c r="AC187" s="114">
        <v>276100</v>
      </c>
      <c r="AD187" s="114">
        <v>255000</v>
      </c>
      <c r="AE187" s="114">
        <v>248400</v>
      </c>
      <c r="AF187" s="114">
        <v>247200</v>
      </c>
      <c r="AG187" s="114">
        <v>250900</v>
      </c>
      <c r="AH187" s="114">
        <v>259000</v>
      </c>
      <c r="AI187" s="114">
        <v>265500</v>
      </c>
      <c r="AJ187" s="114">
        <v>272000</v>
      </c>
      <c r="AK187" s="114">
        <v>278000</v>
      </c>
      <c r="AL187" s="114">
        <v>285200</v>
      </c>
      <c r="AM187" s="114">
        <v>294600</v>
      </c>
      <c r="AN187" s="115">
        <v>302400</v>
      </c>
      <c r="AO187" s="115">
        <v>281900</v>
      </c>
      <c r="AP187" s="115">
        <v>285500</v>
      </c>
    </row>
    <row r="188" spans="2:42" ht="15.75" thickTop="1" x14ac:dyDescent="0.25">
      <c r="B188" s="1" t="str">
        <f>IFERROR(INDEX('[1]ISIC to NAICS'!$B$2:$B$55,MATCH(CA!I188,'[1]ISIC to NAICS'!$C$2:$C$55,0)),"")</f>
        <v/>
      </c>
      <c r="C188" s="91">
        <v>241</v>
      </c>
      <c r="D188" s="91">
        <v>2021</v>
      </c>
      <c r="E188" s="99">
        <v>0</v>
      </c>
      <c r="F188" s="1" t="s">
        <v>337</v>
      </c>
      <c r="G188" s="91"/>
      <c r="H188" s="91">
        <v>1</v>
      </c>
      <c r="I188" s="91" t="s">
        <v>711</v>
      </c>
      <c r="J188" s="1" t="s">
        <v>712</v>
      </c>
      <c r="K188" s="100">
        <v>172300</v>
      </c>
      <c r="L188" s="100">
        <v>174400</v>
      </c>
      <c r="M188" s="100">
        <v>169700</v>
      </c>
      <c r="N188" s="100">
        <v>169000</v>
      </c>
      <c r="O188" s="100">
        <v>167600</v>
      </c>
      <c r="P188" s="100">
        <v>165700</v>
      </c>
      <c r="Q188" s="100">
        <v>165700</v>
      </c>
      <c r="R188" s="100">
        <v>167600</v>
      </c>
      <c r="S188" s="100">
        <v>172400</v>
      </c>
      <c r="T188" s="100">
        <v>175900</v>
      </c>
      <c r="U188" s="100">
        <v>176900</v>
      </c>
      <c r="V188" s="100">
        <v>181100</v>
      </c>
      <c r="W188" s="100">
        <v>186200</v>
      </c>
      <c r="X188" s="100">
        <v>193900</v>
      </c>
      <c r="Y188" s="100">
        <v>198600</v>
      </c>
      <c r="Z188" s="100">
        <v>204800</v>
      </c>
      <c r="AA188" s="100">
        <v>210500</v>
      </c>
      <c r="AB188" s="100">
        <v>205800</v>
      </c>
      <c r="AC188" s="100">
        <v>199400</v>
      </c>
      <c r="AD188" s="100">
        <v>188400</v>
      </c>
      <c r="AE188" s="100">
        <v>187500</v>
      </c>
      <c r="AF188" s="100">
        <v>187700</v>
      </c>
      <c r="AG188" s="100">
        <v>190500</v>
      </c>
      <c r="AH188" s="100">
        <v>197600</v>
      </c>
      <c r="AI188" s="100">
        <v>203900</v>
      </c>
      <c r="AJ188" s="100">
        <v>207300</v>
      </c>
      <c r="AK188" s="100">
        <v>212200</v>
      </c>
      <c r="AL188" s="100">
        <v>218700</v>
      </c>
      <c r="AM188" s="100">
        <v>226800</v>
      </c>
      <c r="AN188" s="94">
        <v>232900</v>
      </c>
      <c r="AO188" s="94">
        <v>226900</v>
      </c>
      <c r="AP188" s="94">
        <v>230200</v>
      </c>
    </row>
    <row r="189" spans="2:42" x14ac:dyDescent="0.25">
      <c r="B189" s="1" t="str">
        <f>IFERROR(INDEX('[1]ISIC to NAICS'!$B$2:$B$55,MATCH(CA!I189,'[1]ISIC to NAICS'!$C$2:$C$55,0)),"")</f>
        <v/>
      </c>
      <c r="C189" s="91">
        <v>242</v>
      </c>
      <c r="D189" s="91">
        <v>2021</v>
      </c>
      <c r="E189" s="99">
        <v>0</v>
      </c>
      <c r="F189" s="1" t="s">
        <v>337</v>
      </c>
      <c r="G189" s="91"/>
      <c r="H189" s="91">
        <v>1</v>
      </c>
      <c r="I189" s="91" t="s">
        <v>713</v>
      </c>
      <c r="J189" s="1" t="s">
        <v>714</v>
      </c>
      <c r="K189" s="100">
        <v>73800</v>
      </c>
      <c r="L189" s="100">
        <v>75600</v>
      </c>
      <c r="M189" s="100">
        <v>72800</v>
      </c>
      <c r="N189" s="100">
        <v>71300</v>
      </c>
      <c r="O189" s="100">
        <v>70600</v>
      </c>
      <c r="P189" s="100">
        <v>72300</v>
      </c>
      <c r="Q189" s="100">
        <v>71900</v>
      </c>
      <c r="R189" s="100">
        <v>70900</v>
      </c>
      <c r="S189" s="100">
        <v>70600</v>
      </c>
      <c r="T189" s="100">
        <v>68900</v>
      </c>
      <c r="U189" s="100">
        <v>67700</v>
      </c>
      <c r="V189" s="100">
        <v>67000</v>
      </c>
      <c r="W189" s="100">
        <v>66200</v>
      </c>
      <c r="X189" s="100">
        <v>65700</v>
      </c>
      <c r="Y189" s="100">
        <v>63900</v>
      </c>
      <c r="Z189" s="100">
        <v>63100</v>
      </c>
      <c r="AA189" s="100">
        <v>62700</v>
      </c>
      <c r="AB189" s="100">
        <v>61900</v>
      </c>
      <c r="AC189" s="100">
        <v>62000</v>
      </c>
      <c r="AD189" s="100">
        <v>59700</v>
      </c>
      <c r="AE189" s="100">
        <v>59000</v>
      </c>
      <c r="AF189" s="100">
        <v>58400</v>
      </c>
      <c r="AG189" s="100">
        <v>58500</v>
      </c>
      <c r="AH189" s="100">
        <v>59500</v>
      </c>
      <c r="AI189" s="100">
        <v>61400</v>
      </c>
      <c r="AJ189" s="100">
        <v>62500</v>
      </c>
      <c r="AK189" s="100">
        <v>62900</v>
      </c>
      <c r="AL189" s="100">
        <v>62500</v>
      </c>
      <c r="AM189" s="100">
        <v>65600</v>
      </c>
      <c r="AN189" s="94">
        <v>67600</v>
      </c>
      <c r="AO189" s="94">
        <v>63400</v>
      </c>
      <c r="AP189" s="94">
        <v>61900</v>
      </c>
    </row>
    <row r="190" spans="2:42" x14ac:dyDescent="0.25">
      <c r="B190" s="1" t="str">
        <f>IFERROR(INDEX('[1]ISIC to NAICS'!$B$2:$B$55,MATCH(CA!I190,'[1]ISIC to NAICS'!$C$2:$C$55,0)),"")</f>
        <v/>
      </c>
      <c r="C190" s="91">
        <v>243</v>
      </c>
      <c r="D190" s="91">
        <v>2021</v>
      </c>
      <c r="E190" s="99">
        <v>0</v>
      </c>
      <c r="F190" s="1" t="s">
        <v>337</v>
      </c>
      <c r="G190" s="91"/>
      <c r="H190" s="91">
        <v>1</v>
      </c>
      <c r="I190" s="91" t="s">
        <v>715</v>
      </c>
      <c r="J190" s="1" t="s">
        <v>716</v>
      </c>
      <c r="K190" s="100">
        <v>36800</v>
      </c>
      <c r="L190" s="100">
        <v>36100</v>
      </c>
      <c r="M190" s="100">
        <v>35700</v>
      </c>
      <c r="N190" s="100">
        <v>36100</v>
      </c>
      <c r="O190" s="100">
        <v>34800</v>
      </c>
      <c r="P190" s="100">
        <v>33600</v>
      </c>
      <c r="Q190" s="100">
        <v>33500</v>
      </c>
      <c r="R190" s="100">
        <v>34200</v>
      </c>
      <c r="S190" s="100">
        <v>36500</v>
      </c>
      <c r="T190" s="100">
        <v>37300</v>
      </c>
      <c r="U190" s="100">
        <v>39600</v>
      </c>
      <c r="V190" s="100">
        <v>41400</v>
      </c>
      <c r="W190" s="100">
        <v>43700</v>
      </c>
      <c r="X190" s="100">
        <v>47300</v>
      </c>
      <c r="Y190" s="100">
        <v>51300</v>
      </c>
      <c r="Z190" s="100">
        <v>55200</v>
      </c>
      <c r="AA190" s="100">
        <v>58900</v>
      </c>
      <c r="AB190" s="100">
        <v>55300</v>
      </c>
      <c r="AC190" s="100">
        <v>49400</v>
      </c>
      <c r="AD190" s="100">
        <v>42200</v>
      </c>
      <c r="AE190" s="100">
        <v>40200</v>
      </c>
      <c r="AF190" s="100">
        <v>39500</v>
      </c>
      <c r="AG190" s="100">
        <v>40500</v>
      </c>
      <c r="AH190" s="100">
        <v>43900</v>
      </c>
      <c r="AI190" s="100">
        <v>45600</v>
      </c>
      <c r="AJ190" s="100">
        <v>45900</v>
      </c>
      <c r="AK190" s="100">
        <v>46700</v>
      </c>
      <c r="AL190" s="100">
        <v>48700</v>
      </c>
      <c r="AM190" s="100">
        <v>51200</v>
      </c>
      <c r="AN190" s="94">
        <v>53400</v>
      </c>
      <c r="AO190" s="94">
        <v>53300</v>
      </c>
      <c r="AP190" s="94">
        <v>56900</v>
      </c>
    </row>
    <row r="191" spans="2:42" x14ac:dyDescent="0.25">
      <c r="B191" s="1" t="str">
        <f>IFERROR(INDEX('[1]ISIC to NAICS'!$B$2:$B$55,MATCH(CA!I191,'[1]ISIC to NAICS'!$C$2:$C$55,0)),"")</f>
        <v/>
      </c>
      <c r="C191" s="91">
        <v>244</v>
      </c>
      <c r="D191" s="91">
        <v>2021</v>
      </c>
      <c r="E191" s="99">
        <v>0</v>
      </c>
      <c r="F191" s="1" t="s">
        <v>337</v>
      </c>
      <c r="G191" s="91"/>
      <c r="H191" s="91">
        <v>1</v>
      </c>
      <c r="I191" s="91" t="s">
        <v>717</v>
      </c>
      <c r="J191" s="1" t="s">
        <v>718</v>
      </c>
      <c r="K191" s="100">
        <v>61600</v>
      </c>
      <c r="L191" s="100">
        <v>62700</v>
      </c>
      <c r="M191" s="100">
        <v>61200</v>
      </c>
      <c r="N191" s="100">
        <v>61500</v>
      </c>
      <c r="O191" s="100">
        <v>62300</v>
      </c>
      <c r="P191" s="100">
        <v>59700</v>
      </c>
      <c r="Q191" s="100">
        <v>60400</v>
      </c>
      <c r="R191" s="100">
        <v>62600</v>
      </c>
      <c r="S191" s="100">
        <v>65400</v>
      </c>
      <c r="T191" s="100">
        <v>69700</v>
      </c>
      <c r="U191" s="100">
        <v>69600</v>
      </c>
      <c r="V191" s="100">
        <v>72700</v>
      </c>
      <c r="W191" s="100">
        <v>76300</v>
      </c>
      <c r="X191" s="100">
        <v>80800</v>
      </c>
      <c r="Y191" s="100">
        <v>83500</v>
      </c>
      <c r="Z191" s="100">
        <v>86400</v>
      </c>
      <c r="AA191" s="100">
        <v>88900</v>
      </c>
      <c r="AB191" s="100">
        <v>88600</v>
      </c>
      <c r="AC191" s="100">
        <v>88100</v>
      </c>
      <c r="AD191" s="100">
        <v>86600</v>
      </c>
      <c r="AE191" s="100">
        <v>88300</v>
      </c>
      <c r="AF191" s="100">
        <v>89800</v>
      </c>
      <c r="AG191" s="100">
        <v>91500</v>
      </c>
      <c r="AH191" s="100">
        <v>94200</v>
      </c>
      <c r="AI191" s="100">
        <v>97000</v>
      </c>
      <c r="AJ191" s="100">
        <v>99000</v>
      </c>
      <c r="AK191" s="100">
        <v>102500</v>
      </c>
      <c r="AL191" s="100">
        <v>107400</v>
      </c>
      <c r="AM191" s="100">
        <v>110000</v>
      </c>
      <c r="AN191" s="94">
        <v>111900</v>
      </c>
      <c r="AO191" s="94">
        <v>110200</v>
      </c>
      <c r="AP191" s="94">
        <v>111400</v>
      </c>
    </row>
    <row r="192" spans="2:42" x14ac:dyDescent="0.25">
      <c r="B192" s="1" t="str">
        <f>IFERROR(INDEX('[1]ISIC to NAICS'!$B$2:$B$55,MATCH(CA!I192,'[1]ISIC to NAICS'!$C$2:$C$55,0)),"")</f>
        <v/>
      </c>
      <c r="C192" s="91">
        <v>245</v>
      </c>
      <c r="D192" s="91">
        <v>2021</v>
      </c>
      <c r="E192" s="99">
        <v>0</v>
      </c>
      <c r="F192" s="1" t="s">
        <v>337</v>
      </c>
      <c r="G192" s="91"/>
      <c r="H192" s="91">
        <v>1</v>
      </c>
      <c r="I192" s="91" t="s">
        <v>719</v>
      </c>
      <c r="J192" s="1" t="s">
        <v>720</v>
      </c>
      <c r="K192" s="100">
        <v>70000</v>
      </c>
      <c r="L192" s="100">
        <v>68300</v>
      </c>
      <c r="M192" s="100">
        <v>64300</v>
      </c>
      <c r="N192" s="100">
        <v>63800</v>
      </c>
      <c r="O192" s="100">
        <v>66200</v>
      </c>
      <c r="P192" s="100">
        <v>68200</v>
      </c>
      <c r="Q192" s="100">
        <v>70500</v>
      </c>
      <c r="R192" s="100">
        <v>74000</v>
      </c>
      <c r="S192" s="100">
        <v>77200</v>
      </c>
      <c r="T192" s="100">
        <v>80800</v>
      </c>
      <c r="U192" s="100">
        <v>81800</v>
      </c>
      <c r="V192" s="100">
        <v>81800</v>
      </c>
      <c r="W192" s="100">
        <v>78600</v>
      </c>
      <c r="X192" s="100">
        <v>75400</v>
      </c>
      <c r="Y192" s="100">
        <v>74800</v>
      </c>
      <c r="Z192" s="100">
        <v>75900</v>
      </c>
      <c r="AA192" s="100">
        <v>75100</v>
      </c>
      <c r="AB192" s="100">
        <v>74800</v>
      </c>
      <c r="AC192" s="100">
        <v>73300</v>
      </c>
      <c r="AD192" s="100">
        <v>63500</v>
      </c>
      <c r="AE192" s="100">
        <v>58000</v>
      </c>
      <c r="AF192" s="100">
        <v>56700</v>
      </c>
      <c r="AG192" s="100">
        <v>57600</v>
      </c>
      <c r="AH192" s="100">
        <v>58500</v>
      </c>
      <c r="AI192" s="100">
        <v>59000</v>
      </c>
      <c r="AJ192" s="100">
        <v>62100</v>
      </c>
      <c r="AK192" s="100">
        <v>63200</v>
      </c>
      <c r="AL192" s="100">
        <v>63800</v>
      </c>
      <c r="AM192" s="100">
        <v>65400</v>
      </c>
      <c r="AN192" s="94">
        <v>67200</v>
      </c>
      <c r="AO192" s="94">
        <v>52800</v>
      </c>
      <c r="AP192" s="94">
        <v>53300</v>
      </c>
    </row>
    <row r="193" spans="2:42" x14ac:dyDescent="0.25">
      <c r="B193" s="1" t="str">
        <f>IFERROR(INDEX('[1]ISIC to NAICS'!$B$2:$B$55,MATCH(CA!I193,'[1]ISIC to NAICS'!$C$2:$C$55,0)),"")</f>
        <v/>
      </c>
      <c r="C193" s="91">
        <v>246</v>
      </c>
      <c r="D193" s="91">
        <v>2021</v>
      </c>
      <c r="E193" s="99">
        <v>0</v>
      </c>
      <c r="F193" s="1" t="s">
        <v>337</v>
      </c>
      <c r="G193" s="91"/>
      <c r="H193" s="91">
        <v>1</v>
      </c>
      <c r="I193" s="91" t="s">
        <v>721</v>
      </c>
      <c r="J193" s="1" t="s">
        <v>722</v>
      </c>
      <c r="K193" s="100">
        <v>20400</v>
      </c>
      <c r="L193" s="100">
        <v>19600</v>
      </c>
      <c r="M193" s="100">
        <v>18900</v>
      </c>
      <c r="N193" s="100">
        <v>18700</v>
      </c>
      <c r="O193" s="100">
        <v>18900</v>
      </c>
      <c r="P193" s="100">
        <v>19200</v>
      </c>
      <c r="Q193" s="100">
        <v>19700</v>
      </c>
      <c r="R193" s="100">
        <v>21100</v>
      </c>
      <c r="S193" s="100">
        <v>21500</v>
      </c>
      <c r="T193" s="100">
        <v>22700</v>
      </c>
      <c r="U193" s="100">
        <v>23900</v>
      </c>
      <c r="V193" s="100">
        <v>24200</v>
      </c>
      <c r="W193" s="100">
        <v>23500</v>
      </c>
      <c r="X193" s="100">
        <v>22700</v>
      </c>
      <c r="Y193" s="100">
        <v>22200</v>
      </c>
      <c r="Z193" s="100">
        <v>22700</v>
      </c>
      <c r="AA193" s="100">
        <v>22700</v>
      </c>
      <c r="AB193" s="100">
        <v>22600</v>
      </c>
      <c r="AC193" s="100">
        <v>22300</v>
      </c>
      <c r="AD193" s="100">
        <v>18800</v>
      </c>
      <c r="AE193" s="100">
        <v>18100</v>
      </c>
      <c r="AF193" s="100">
        <v>18000</v>
      </c>
      <c r="AG193" s="100">
        <v>18900</v>
      </c>
      <c r="AH193" s="100">
        <v>19800</v>
      </c>
      <c r="AI193" s="100">
        <v>20700</v>
      </c>
      <c r="AJ193" s="100">
        <v>23200</v>
      </c>
      <c r="AK193" s="100">
        <v>23700</v>
      </c>
      <c r="AL193" s="100">
        <v>24300</v>
      </c>
      <c r="AM193" s="100">
        <v>24900</v>
      </c>
      <c r="AN193" s="94">
        <v>25700</v>
      </c>
      <c r="AO193" s="94">
        <v>20600</v>
      </c>
      <c r="AP193" s="94">
        <v>19600</v>
      </c>
    </row>
    <row r="194" spans="2:42" x14ac:dyDescent="0.25">
      <c r="B194" s="1" t="str">
        <f>IFERROR(INDEX('[1]ISIC to NAICS'!$B$2:$B$55,MATCH(CA!I194,'[1]ISIC to NAICS'!$C$2:$C$55,0)),"")</f>
        <v/>
      </c>
      <c r="C194" s="91">
        <v>247</v>
      </c>
      <c r="D194" s="91">
        <v>2021</v>
      </c>
      <c r="E194" s="99">
        <v>0</v>
      </c>
      <c r="F194" s="1" t="s">
        <v>337</v>
      </c>
      <c r="G194" s="91"/>
      <c r="H194" s="91">
        <v>1</v>
      </c>
      <c r="I194" s="91" t="s">
        <v>723</v>
      </c>
      <c r="J194" s="1" t="s">
        <v>724</v>
      </c>
      <c r="K194" s="100">
        <v>25700</v>
      </c>
      <c r="L194" s="100">
        <v>25100</v>
      </c>
      <c r="M194" s="100">
        <v>24000</v>
      </c>
      <c r="N194" s="100">
        <v>24500</v>
      </c>
      <c r="O194" s="100">
        <v>26400</v>
      </c>
      <c r="P194" s="100">
        <v>27200</v>
      </c>
      <c r="Q194" s="100">
        <v>28700</v>
      </c>
      <c r="R194" s="100">
        <v>30000</v>
      </c>
      <c r="S194" s="100">
        <v>31400</v>
      </c>
      <c r="T194" s="100">
        <v>32900</v>
      </c>
      <c r="U194" s="100">
        <v>33800</v>
      </c>
      <c r="V194" s="100">
        <v>34100</v>
      </c>
      <c r="W194" s="100">
        <v>32400</v>
      </c>
      <c r="X194" s="100">
        <v>31100</v>
      </c>
      <c r="Y194" s="100">
        <v>30900</v>
      </c>
      <c r="Z194" s="100">
        <v>30500</v>
      </c>
      <c r="AA194" s="100">
        <v>28500</v>
      </c>
      <c r="AB194" s="100">
        <v>27800</v>
      </c>
      <c r="AC194" s="100">
        <v>27700</v>
      </c>
      <c r="AD194" s="100">
        <v>24500</v>
      </c>
      <c r="AE194" s="100">
        <v>21300</v>
      </c>
      <c r="AF194" s="100">
        <v>19500</v>
      </c>
      <c r="AG194" s="100">
        <v>18400</v>
      </c>
      <c r="AH194" s="100">
        <v>18000</v>
      </c>
      <c r="AI194" s="100">
        <v>16700</v>
      </c>
      <c r="AJ194" s="100">
        <v>16500</v>
      </c>
      <c r="AK194" s="100">
        <v>16700</v>
      </c>
      <c r="AL194" s="100">
        <v>16200</v>
      </c>
      <c r="AM194" s="100">
        <v>16000</v>
      </c>
      <c r="AN194" s="94">
        <v>16200</v>
      </c>
      <c r="AO194" s="94">
        <v>11000</v>
      </c>
      <c r="AP194" s="94">
        <v>11700</v>
      </c>
    </row>
    <row r="195" spans="2:42" x14ac:dyDescent="0.25">
      <c r="B195" s="1" t="str">
        <f>IFERROR(INDEX('[1]ISIC to NAICS'!$B$2:$B$55,MATCH(CA!I195,'[1]ISIC to NAICS'!$C$2:$C$55,0)),"")</f>
        <v/>
      </c>
      <c r="C195" s="91">
        <v>248</v>
      </c>
      <c r="D195" s="91">
        <v>2021</v>
      </c>
      <c r="E195" s="99">
        <v>0</v>
      </c>
      <c r="F195" s="1" t="s">
        <v>337</v>
      </c>
      <c r="G195" s="91"/>
      <c r="H195" s="91">
        <v>1</v>
      </c>
      <c r="I195" s="91" t="s">
        <v>725</v>
      </c>
      <c r="J195" s="1" t="s">
        <v>726</v>
      </c>
      <c r="K195" s="100">
        <v>6300</v>
      </c>
      <c r="L195" s="100">
        <v>6400</v>
      </c>
      <c r="M195" s="100">
        <v>5900</v>
      </c>
      <c r="N195" s="100">
        <v>5800</v>
      </c>
      <c r="O195" s="100">
        <v>6400</v>
      </c>
      <c r="P195" s="100">
        <v>6700</v>
      </c>
      <c r="Q195" s="100">
        <v>7200</v>
      </c>
      <c r="R195" s="100">
        <v>7700</v>
      </c>
      <c r="S195" s="100">
        <v>8400</v>
      </c>
      <c r="T195" s="100">
        <v>8700</v>
      </c>
      <c r="U195" s="100">
        <v>8600</v>
      </c>
      <c r="V195" s="100">
        <v>8300</v>
      </c>
      <c r="W195" s="100">
        <v>7800</v>
      </c>
      <c r="X195" s="100">
        <v>7500</v>
      </c>
      <c r="Y195" s="100">
        <v>7400</v>
      </c>
      <c r="Z195" s="100">
        <v>7300</v>
      </c>
      <c r="AA195" s="100">
        <v>7100</v>
      </c>
      <c r="AB195" s="100">
        <v>6900</v>
      </c>
      <c r="AC195" s="100">
        <v>5800</v>
      </c>
      <c r="AD195" s="100">
        <v>4600</v>
      </c>
      <c r="AE195" s="100">
        <v>4100</v>
      </c>
      <c r="AF195" s="100">
        <v>4000</v>
      </c>
      <c r="AG195" s="100">
        <v>3800</v>
      </c>
      <c r="AH195" s="100">
        <v>3800</v>
      </c>
      <c r="AI195" s="100">
        <v>3700</v>
      </c>
      <c r="AJ195" s="100">
        <v>3400</v>
      </c>
      <c r="AK195" s="100">
        <v>3400</v>
      </c>
      <c r="AL195" s="100">
        <v>3300</v>
      </c>
      <c r="AM195" s="100">
        <v>3200</v>
      </c>
      <c r="AN195" s="94">
        <v>3000</v>
      </c>
      <c r="AO195" s="94">
        <v>2400</v>
      </c>
      <c r="AP195" s="94">
        <v>2500</v>
      </c>
    </row>
    <row r="196" spans="2:42" x14ac:dyDescent="0.25">
      <c r="B196" s="1" t="str">
        <f>IFERROR(INDEX('[1]ISIC to NAICS'!$B$2:$B$55,MATCH(CA!I196,'[1]ISIC to NAICS'!$C$2:$C$55,0)),"")</f>
        <v/>
      </c>
      <c r="C196" s="91">
        <v>249</v>
      </c>
      <c r="D196" s="91">
        <v>2021</v>
      </c>
      <c r="E196" s="99">
        <v>0</v>
      </c>
      <c r="F196" s="1" t="s">
        <v>337</v>
      </c>
      <c r="G196" s="91"/>
      <c r="H196" s="91">
        <v>1</v>
      </c>
      <c r="I196" s="91" t="s">
        <v>727</v>
      </c>
      <c r="J196" s="1" t="s">
        <v>728</v>
      </c>
      <c r="K196" s="100">
        <v>17700</v>
      </c>
      <c r="L196" s="100">
        <v>17200</v>
      </c>
      <c r="M196" s="100">
        <v>15500</v>
      </c>
      <c r="N196" s="100">
        <v>14700</v>
      </c>
      <c r="O196" s="100">
        <v>14700</v>
      </c>
      <c r="P196" s="100">
        <v>15100</v>
      </c>
      <c r="Q196" s="100">
        <v>14900</v>
      </c>
      <c r="R196" s="100">
        <v>15200</v>
      </c>
      <c r="S196" s="100">
        <v>15900</v>
      </c>
      <c r="T196" s="100">
        <v>16400</v>
      </c>
      <c r="U196" s="100">
        <v>15500</v>
      </c>
      <c r="V196" s="100">
        <v>15300</v>
      </c>
      <c r="W196" s="100">
        <v>14800</v>
      </c>
      <c r="X196" s="100">
        <v>14100</v>
      </c>
      <c r="Y196" s="100">
        <v>14300</v>
      </c>
      <c r="Z196" s="100">
        <v>15500</v>
      </c>
      <c r="AA196" s="100">
        <v>16800</v>
      </c>
      <c r="AB196" s="100">
        <v>17500</v>
      </c>
      <c r="AC196" s="100">
        <v>17500</v>
      </c>
      <c r="AD196" s="100">
        <v>15600</v>
      </c>
      <c r="AE196" s="100">
        <v>14500</v>
      </c>
      <c r="AF196" s="100">
        <v>15200</v>
      </c>
      <c r="AG196" s="100">
        <v>16400</v>
      </c>
      <c r="AH196" s="100">
        <v>17000</v>
      </c>
      <c r="AI196" s="100">
        <v>17900</v>
      </c>
      <c r="AJ196" s="100">
        <v>19000</v>
      </c>
      <c r="AK196" s="100">
        <v>19400</v>
      </c>
      <c r="AL196" s="100">
        <v>20000</v>
      </c>
      <c r="AM196" s="100">
        <v>21300</v>
      </c>
      <c r="AN196" s="94">
        <v>22300</v>
      </c>
      <c r="AO196" s="94">
        <v>18900</v>
      </c>
      <c r="AP196" s="94">
        <v>19500</v>
      </c>
    </row>
    <row r="197" spans="2:42" ht="15.75" thickBot="1" x14ac:dyDescent="0.3">
      <c r="B197" s="110" t="str">
        <f>IFERROR(INDEX('[1]ISIC to NAICS'!$B$2:$B$55,MATCH(CA!I197,'[1]ISIC to NAICS'!$C$2:$C$55,0)),"")</f>
        <v>ISIC 69T82</v>
      </c>
      <c r="C197" s="111">
        <v>251</v>
      </c>
      <c r="D197" s="111">
        <v>2021</v>
      </c>
      <c r="E197" s="112">
        <v>0</v>
      </c>
      <c r="F197" s="110" t="s">
        <v>729</v>
      </c>
      <c r="G197" s="111"/>
      <c r="H197" s="111">
        <v>1</v>
      </c>
      <c r="I197" s="111" t="s">
        <v>730</v>
      </c>
      <c r="J197" s="110" t="s">
        <v>731</v>
      </c>
      <c r="K197" s="114">
        <v>1513700</v>
      </c>
      <c r="L197" s="114">
        <v>1507000</v>
      </c>
      <c r="M197" s="114">
        <v>1503800</v>
      </c>
      <c r="N197" s="114">
        <v>1539000</v>
      </c>
      <c r="O197" s="114">
        <v>1585400</v>
      </c>
      <c r="P197" s="114">
        <v>1664600</v>
      </c>
      <c r="Q197" s="114">
        <v>1759300</v>
      </c>
      <c r="R197" s="114">
        <v>1880600</v>
      </c>
      <c r="S197" s="114">
        <v>2027100</v>
      </c>
      <c r="T197" s="114">
        <v>2106200</v>
      </c>
      <c r="U197" s="114">
        <v>2231500</v>
      </c>
      <c r="V197" s="114">
        <v>2195500</v>
      </c>
      <c r="W197" s="114">
        <v>2128400</v>
      </c>
      <c r="X197" s="114">
        <v>2094800</v>
      </c>
      <c r="Y197" s="114">
        <v>2108200</v>
      </c>
      <c r="Z197" s="114">
        <v>2172500</v>
      </c>
      <c r="AA197" s="114">
        <v>2256000</v>
      </c>
      <c r="AB197" s="114">
        <v>2278800</v>
      </c>
      <c r="AC197" s="114">
        <v>2249000</v>
      </c>
      <c r="AD197" s="114">
        <v>2070300</v>
      </c>
      <c r="AE197" s="114">
        <v>2084000</v>
      </c>
      <c r="AF197" s="114">
        <v>2142000</v>
      </c>
      <c r="AG197" s="114">
        <v>2249700</v>
      </c>
      <c r="AH197" s="114">
        <v>2347800</v>
      </c>
      <c r="AI197" s="114">
        <v>2427200</v>
      </c>
      <c r="AJ197" s="114">
        <v>2491100</v>
      </c>
      <c r="AK197" s="114">
        <v>2532100</v>
      </c>
      <c r="AL197" s="114">
        <v>2582800</v>
      </c>
      <c r="AM197" s="114">
        <v>2669600</v>
      </c>
      <c r="AN197" s="115">
        <v>2722700</v>
      </c>
      <c r="AO197" s="115">
        <v>2600600</v>
      </c>
      <c r="AP197" s="115">
        <v>2702700</v>
      </c>
    </row>
    <row r="198" spans="2:42" ht="15.75" thickTop="1" x14ac:dyDescent="0.25">
      <c r="B198" s="1" t="str">
        <f>IFERROR(INDEX('[1]ISIC to NAICS'!$B$2:$B$55,MATCH(CA!I198,'[1]ISIC to NAICS'!$C$2:$C$55,0)),"")</f>
        <v/>
      </c>
      <c r="C198" s="91">
        <v>252</v>
      </c>
      <c r="D198" s="91">
        <v>2021</v>
      </c>
      <c r="E198" s="99">
        <v>0</v>
      </c>
      <c r="F198" s="1" t="s">
        <v>337</v>
      </c>
      <c r="G198" s="91"/>
      <c r="H198" s="91">
        <v>1</v>
      </c>
      <c r="I198" s="91" t="s">
        <v>732</v>
      </c>
      <c r="J198" s="1" t="s">
        <v>733</v>
      </c>
      <c r="K198" s="100">
        <v>694200</v>
      </c>
      <c r="L198" s="100">
        <v>712000</v>
      </c>
      <c r="M198" s="100">
        <v>688100</v>
      </c>
      <c r="N198" s="100">
        <v>681800</v>
      </c>
      <c r="O198" s="100">
        <v>686300</v>
      </c>
      <c r="P198" s="100">
        <v>706400</v>
      </c>
      <c r="Q198" s="100">
        <v>728300</v>
      </c>
      <c r="R198" s="100">
        <v>766500</v>
      </c>
      <c r="S198" s="100">
        <v>813100</v>
      </c>
      <c r="T198" s="100">
        <v>858500</v>
      </c>
      <c r="U198" s="100">
        <v>931500</v>
      </c>
      <c r="V198" s="100">
        <v>945800</v>
      </c>
      <c r="W198" s="100">
        <v>913700</v>
      </c>
      <c r="X198" s="100">
        <v>906600</v>
      </c>
      <c r="Y198" s="100">
        <v>918500</v>
      </c>
      <c r="Z198" s="100">
        <v>970000</v>
      </c>
      <c r="AA198" s="100">
        <v>1026100</v>
      </c>
      <c r="AB198" s="100">
        <v>1059400</v>
      </c>
      <c r="AC198" s="100">
        <v>1077300</v>
      </c>
      <c r="AD198" s="100">
        <v>1011300</v>
      </c>
      <c r="AE198" s="100">
        <v>1013900</v>
      </c>
      <c r="AF198" s="100">
        <v>1047100</v>
      </c>
      <c r="AG198" s="100">
        <v>1099300</v>
      </c>
      <c r="AH198" s="100">
        <v>1137100</v>
      </c>
      <c r="AI198" s="100">
        <v>1167600</v>
      </c>
      <c r="AJ198" s="100">
        <v>1192600</v>
      </c>
      <c r="AK198" s="100">
        <v>1212500</v>
      </c>
      <c r="AL198" s="100">
        <v>1238900</v>
      </c>
      <c r="AM198" s="100">
        <v>1283000</v>
      </c>
      <c r="AN198" s="94">
        <v>1332900</v>
      </c>
      <c r="AO198" s="94">
        <v>1303700</v>
      </c>
      <c r="AP198" s="94">
        <v>1346000</v>
      </c>
    </row>
    <row r="199" spans="2:42" x14ac:dyDescent="0.25">
      <c r="B199" s="1" t="str">
        <f>IFERROR(INDEX('[1]ISIC to NAICS'!$B$2:$B$55,MATCH(CA!I199,'[1]ISIC to NAICS'!$C$2:$C$55,0)),"")</f>
        <v/>
      </c>
      <c r="C199" s="91">
        <v>253</v>
      </c>
      <c r="D199" s="91">
        <v>2021</v>
      </c>
      <c r="E199" s="99">
        <v>0</v>
      </c>
      <c r="F199" s="1" t="s">
        <v>337</v>
      </c>
      <c r="G199" s="91"/>
      <c r="H199" s="91">
        <v>1</v>
      </c>
      <c r="I199" s="91" t="s">
        <v>734</v>
      </c>
      <c r="J199" s="1" t="s">
        <v>735</v>
      </c>
      <c r="K199" s="100">
        <v>126800</v>
      </c>
      <c r="L199" s="100">
        <v>134300</v>
      </c>
      <c r="M199" s="100">
        <v>132000</v>
      </c>
      <c r="N199" s="100">
        <v>130400</v>
      </c>
      <c r="O199" s="100">
        <v>125000</v>
      </c>
      <c r="P199" s="100">
        <v>121400</v>
      </c>
      <c r="Q199" s="100">
        <v>120000</v>
      </c>
      <c r="R199" s="100">
        <v>120000</v>
      </c>
      <c r="S199" s="100">
        <v>123500</v>
      </c>
      <c r="T199" s="100">
        <v>125800</v>
      </c>
      <c r="U199" s="100">
        <v>127700</v>
      </c>
      <c r="V199" s="100">
        <v>132800</v>
      </c>
      <c r="W199" s="100">
        <v>135500</v>
      </c>
      <c r="X199" s="100">
        <v>139100</v>
      </c>
      <c r="Y199" s="100">
        <v>138300</v>
      </c>
      <c r="Z199" s="100">
        <v>140300</v>
      </c>
      <c r="AA199" s="100">
        <v>138800</v>
      </c>
      <c r="AB199" s="100">
        <v>137900</v>
      </c>
      <c r="AC199" s="100">
        <v>136700</v>
      </c>
      <c r="AD199" s="100">
        <v>132800</v>
      </c>
      <c r="AE199" s="100">
        <v>131100</v>
      </c>
      <c r="AF199" s="100">
        <v>131500</v>
      </c>
      <c r="AG199" s="100">
        <v>132200</v>
      </c>
      <c r="AH199" s="100">
        <v>133300</v>
      </c>
      <c r="AI199" s="100">
        <v>133100</v>
      </c>
      <c r="AJ199" s="100">
        <v>135200</v>
      </c>
      <c r="AK199" s="100">
        <v>137900</v>
      </c>
      <c r="AL199" s="100">
        <v>139400</v>
      </c>
      <c r="AM199" s="100">
        <v>141600</v>
      </c>
      <c r="AN199" s="94">
        <v>143700</v>
      </c>
      <c r="AO199" s="94">
        <v>140600</v>
      </c>
      <c r="AP199" s="94">
        <v>141700</v>
      </c>
    </row>
    <row r="200" spans="2:42" x14ac:dyDescent="0.25">
      <c r="B200" s="1" t="str">
        <f>IFERROR(INDEX('[1]ISIC to NAICS'!$B$2:$B$55,MATCH(CA!I200,'[1]ISIC to NAICS'!$C$2:$C$55,0)),"")</f>
        <v/>
      </c>
      <c r="C200" s="91">
        <v>254</v>
      </c>
      <c r="D200" s="91">
        <v>2021</v>
      </c>
      <c r="E200" s="99">
        <v>0</v>
      </c>
      <c r="F200" s="1" t="s">
        <v>337</v>
      </c>
      <c r="G200" s="91"/>
      <c r="H200" s="91">
        <v>1</v>
      </c>
      <c r="I200" s="91" t="s">
        <v>736</v>
      </c>
      <c r="J200" s="1" t="s">
        <v>737</v>
      </c>
      <c r="K200" s="100">
        <v>106600</v>
      </c>
      <c r="L200" s="100">
        <v>116500</v>
      </c>
      <c r="M200" s="100">
        <v>108300</v>
      </c>
      <c r="N200" s="100">
        <v>102600</v>
      </c>
      <c r="O200" s="100">
        <v>102000</v>
      </c>
      <c r="P200" s="100">
        <v>104300</v>
      </c>
      <c r="Q200" s="100">
        <v>107100</v>
      </c>
      <c r="R200" s="100">
        <v>111300</v>
      </c>
      <c r="S200" s="100">
        <v>107500</v>
      </c>
      <c r="T200" s="100">
        <v>102000</v>
      </c>
      <c r="U200" s="100">
        <v>99500</v>
      </c>
      <c r="V200" s="100">
        <v>104300</v>
      </c>
      <c r="W200" s="100">
        <v>104200</v>
      </c>
      <c r="X200" s="100">
        <v>104700</v>
      </c>
      <c r="Y200" s="100">
        <v>103500</v>
      </c>
      <c r="Z200" s="100">
        <v>109900</v>
      </c>
      <c r="AA200" s="100">
        <v>121200</v>
      </c>
      <c r="AB200" s="100">
        <v>125100</v>
      </c>
      <c r="AC200" s="100">
        <v>119600</v>
      </c>
      <c r="AD200" s="100">
        <v>113600</v>
      </c>
      <c r="AE200" s="100">
        <v>112600</v>
      </c>
      <c r="AF200" s="100">
        <v>115200</v>
      </c>
      <c r="AG200" s="100">
        <v>120300</v>
      </c>
      <c r="AH200" s="100">
        <v>123800</v>
      </c>
      <c r="AI200" s="100">
        <v>125800</v>
      </c>
      <c r="AJ200" s="100">
        <v>128500</v>
      </c>
      <c r="AK200" s="100">
        <v>124900</v>
      </c>
      <c r="AL200" s="100">
        <v>125000</v>
      </c>
      <c r="AM200" s="100">
        <v>129300</v>
      </c>
      <c r="AN200" s="94">
        <v>132100</v>
      </c>
      <c r="AO200" s="94">
        <v>126700</v>
      </c>
      <c r="AP200" s="94">
        <v>131600</v>
      </c>
    </row>
    <row r="201" spans="2:42" x14ac:dyDescent="0.25">
      <c r="B201" s="1" t="str">
        <f>IFERROR(INDEX('[1]ISIC to NAICS'!$B$2:$B$55,MATCH(CA!I201,'[1]ISIC to NAICS'!$C$2:$C$55,0)),"")</f>
        <v/>
      </c>
      <c r="C201" s="91">
        <v>255</v>
      </c>
      <c r="D201" s="91">
        <v>2021</v>
      </c>
      <c r="E201" s="99">
        <v>0</v>
      </c>
      <c r="F201" s="1" t="s">
        <v>337</v>
      </c>
      <c r="G201" s="91"/>
      <c r="H201" s="91">
        <v>1</v>
      </c>
      <c r="I201" s="91" t="s">
        <v>738</v>
      </c>
      <c r="J201" s="1" t="s">
        <v>739</v>
      </c>
      <c r="K201" s="100">
        <v>126600</v>
      </c>
      <c r="L201" s="100">
        <v>124600</v>
      </c>
      <c r="M201" s="100">
        <v>117600</v>
      </c>
      <c r="N201" s="100">
        <v>114600</v>
      </c>
      <c r="O201" s="100">
        <v>114600</v>
      </c>
      <c r="P201" s="100">
        <v>116600</v>
      </c>
      <c r="Q201" s="100">
        <v>118400</v>
      </c>
      <c r="R201" s="100">
        <v>123300</v>
      </c>
      <c r="S201" s="100">
        <v>134400</v>
      </c>
      <c r="T201" s="100">
        <v>145400</v>
      </c>
      <c r="U201" s="100">
        <v>155000</v>
      </c>
      <c r="V201" s="100">
        <v>156500</v>
      </c>
      <c r="W201" s="100">
        <v>152700</v>
      </c>
      <c r="X201" s="100">
        <v>147600</v>
      </c>
      <c r="Y201" s="100">
        <v>150900</v>
      </c>
      <c r="Z201" s="100">
        <v>162400</v>
      </c>
      <c r="AA201" s="100">
        <v>171400</v>
      </c>
      <c r="AB201" s="100">
        <v>176800</v>
      </c>
      <c r="AC201" s="100">
        <v>177200</v>
      </c>
      <c r="AD201" s="100">
        <v>160500</v>
      </c>
      <c r="AE201" s="100">
        <v>152400</v>
      </c>
      <c r="AF201" s="100">
        <v>153100</v>
      </c>
      <c r="AG201" s="100">
        <v>156500</v>
      </c>
      <c r="AH201" s="100">
        <v>159600</v>
      </c>
      <c r="AI201" s="100">
        <v>163500</v>
      </c>
      <c r="AJ201" s="100">
        <v>163900</v>
      </c>
      <c r="AK201" s="100">
        <v>168300</v>
      </c>
      <c r="AL201" s="100">
        <v>173200</v>
      </c>
      <c r="AM201" s="100">
        <v>180000</v>
      </c>
      <c r="AN201" s="94">
        <v>186200</v>
      </c>
      <c r="AO201" s="94">
        <v>183500</v>
      </c>
      <c r="AP201" s="94">
        <v>185800</v>
      </c>
    </row>
    <row r="202" spans="2:42" x14ac:dyDescent="0.25">
      <c r="B202" s="1" t="str">
        <f>IFERROR(INDEX('[1]ISIC to NAICS'!$B$2:$B$55,MATCH(CA!I202,'[1]ISIC to NAICS'!$C$2:$C$55,0)),"")</f>
        <v/>
      </c>
      <c r="C202" s="91">
        <v>256</v>
      </c>
      <c r="D202" s="91">
        <v>2021</v>
      </c>
      <c r="E202" s="99">
        <v>0</v>
      </c>
      <c r="F202" s="1" t="s">
        <v>337</v>
      </c>
      <c r="G202" s="91"/>
      <c r="H202" s="91">
        <v>1</v>
      </c>
      <c r="I202" s="91" t="s">
        <v>740</v>
      </c>
      <c r="J202" s="1" t="s">
        <v>741</v>
      </c>
      <c r="K202" s="100">
        <v>17000</v>
      </c>
      <c r="L202" s="100">
        <v>16400</v>
      </c>
      <c r="M202" s="100">
        <v>15500</v>
      </c>
      <c r="N202" s="100">
        <v>15000</v>
      </c>
      <c r="O202" s="100">
        <v>16000</v>
      </c>
      <c r="P202" s="100">
        <v>17900</v>
      </c>
      <c r="Q202" s="100">
        <v>18300</v>
      </c>
      <c r="R202" s="100">
        <v>18700</v>
      </c>
      <c r="S202" s="100">
        <v>20700</v>
      </c>
      <c r="T202" s="100">
        <v>21500</v>
      </c>
      <c r="U202" s="100">
        <v>23300</v>
      </c>
      <c r="V202" s="100">
        <v>24200</v>
      </c>
      <c r="W202" s="100">
        <v>23300</v>
      </c>
      <c r="X202" s="100">
        <v>22900</v>
      </c>
      <c r="Y202" s="100">
        <v>23200</v>
      </c>
      <c r="Z202" s="100">
        <v>24700</v>
      </c>
      <c r="AA202" s="100">
        <v>27200</v>
      </c>
      <c r="AB202" s="100">
        <v>28200</v>
      </c>
      <c r="AC202" s="100">
        <v>27700</v>
      </c>
      <c r="AD202" s="100">
        <v>20500</v>
      </c>
      <c r="AE202" s="100">
        <v>19200</v>
      </c>
      <c r="AF202" s="100">
        <v>19700</v>
      </c>
      <c r="AG202" s="100">
        <v>19600</v>
      </c>
      <c r="AH202" s="100">
        <v>20600</v>
      </c>
      <c r="AI202" s="100">
        <v>22100</v>
      </c>
      <c r="AJ202" s="100">
        <v>22700</v>
      </c>
      <c r="AK202" s="100">
        <v>23200</v>
      </c>
      <c r="AL202" s="100">
        <v>23800</v>
      </c>
      <c r="AM202" s="100">
        <v>24300</v>
      </c>
      <c r="AN202" s="94">
        <v>24800</v>
      </c>
      <c r="AO202" s="94">
        <v>23300</v>
      </c>
      <c r="AP202" s="94">
        <v>25900</v>
      </c>
    </row>
    <row r="203" spans="2:42" x14ac:dyDescent="0.25">
      <c r="B203" s="1" t="str">
        <f>IFERROR(INDEX('[1]ISIC to NAICS'!$B$2:$B$55,MATCH(CA!I203,'[1]ISIC to NAICS'!$C$2:$C$55,0)),"")</f>
        <v/>
      </c>
      <c r="C203" s="91">
        <v>257</v>
      </c>
      <c r="D203" s="91">
        <v>2021</v>
      </c>
      <c r="E203" s="99">
        <v>0</v>
      </c>
      <c r="F203" s="1" t="s">
        <v>337</v>
      </c>
      <c r="G203" s="91"/>
      <c r="H203" s="91">
        <v>1</v>
      </c>
      <c r="I203" s="91" t="s">
        <v>742</v>
      </c>
      <c r="J203" s="1" t="s">
        <v>743</v>
      </c>
      <c r="K203" s="100">
        <v>67100</v>
      </c>
      <c r="L203" s="100">
        <v>77000</v>
      </c>
      <c r="M203" s="100">
        <v>81900</v>
      </c>
      <c r="N203" s="100">
        <v>82100</v>
      </c>
      <c r="O203" s="100">
        <v>88900</v>
      </c>
      <c r="P203" s="100">
        <v>99700</v>
      </c>
      <c r="Q203" s="100">
        <v>114100</v>
      </c>
      <c r="R203" s="100">
        <v>131900</v>
      </c>
      <c r="S203" s="100">
        <v>147000</v>
      </c>
      <c r="T203" s="100">
        <v>167900</v>
      </c>
      <c r="U203" s="100">
        <v>207000</v>
      </c>
      <c r="V203" s="100">
        <v>204800</v>
      </c>
      <c r="W203" s="100">
        <v>177400</v>
      </c>
      <c r="X203" s="100">
        <v>169100</v>
      </c>
      <c r="Y203" s="100">
        <v>168800</v>
      </c>
      <c r="Z203" s="100">
        <v>175900</v>
      </c>
      <c r="AA203" s="100">
        <v>187500</v>
      </c>
      <c r="AB203" s="100">
        <v>199200</v>
      </c>
      <c r="AC203" s="100">
        <v>205500</v>
      </c>
      <c r="AD203" s="100">
        <v>194900</v>
      </c>
      <c r="AE203" s="100">
        <v>199900</v>
      </c>
      <c r="AF203" s="100">
        <v>212900</v>
      </c>
      <c r="AG203" s="100">
        <v>228500</v>
      </c>
      <c r="AH203" s="100">
        <v>243900</v>
      </c>
      <c r="AI203" s="100">
        <v>263600</v>
      </c>
      <c r="AJ203" s="100">
        <v>285100</v>
      </c>
      <c r="AK203" s="100">
        <v>295900</v>
      </c>
      <c r="AL203" s="100">
        <v>311400</v>
      </c>
      <c r="AM203" s="100">
        <v>325200</v>
      </c>
      <c r="AN203" s="94">
        <v>341900</v>
      </c>
      <c r="AO203" s="94">
        <v>339100</v>
      </c>
      <c r="AP203" s="94">
        <v>341700</v>
      </c>
    </row>
    <row r="204" spans="2:42" x14ac:dyDescent="0.25">
      <c r="B204" s="1" t="str">
        <f>IFERROR(INDEX('[1]ISIC to NAICS'!$B$2:$B$55,MATCH(CA!I204,'[1]ISIC to NAICS'!$C$2:$C$55,0)),"")</f>
        <v/>
      </c>
      <c r="C204" s="91">
        <v>258</v>
      </c>
      <c r="D204" s="91">
        <v>2021</v>
      </c>
      <c r="E204" s="99">
        <v>0</v>
      </c>
      <c r="F204" s="1" t="s">
        <v>337</v>
      </c>
      <c r="G204" s="91"/>
      <c r="H204" s="91">
        <v>1</v>
      </c>
      <c r="I204" s="91" t="s">
        <v>744</v>
      </c>
      <c r="J204" s="1" t="s">
        <v>745</v>
      </c>
      <c r="K204" s="100">
        <v>70000</v>
      </c>
      <c r="L204" s="100">
        <v>64700</v>
      </c>
      <c r="M204" s="100">
        <v>61000</v>
      </c>
      <c r="N204" s="100">
        <v>62300</v>
      </c>
      <c r="O204" s="100">
        <v>63000</v>
      </c>
      <c r="P204" s="100">
        <v>63700</v>
      </c>
      <c r="Q204" s="100">
        <v>67100</v>
      </c>
      <c r="R204" s="100">
        <v>71300</v>
      </c>
      <c r="S204" s="100">
        <v>78400</v>
      </c>
      <c r="T204" s="100">
        <v>86200</v>
      </c>
      <c r="U204" s="100">
        <v>99300</v>
      </c>
      <c r="V204" s="100">
        <v>103400</v>
      </c>
      <c r="W204" s="100">
        <v>106500</v>
      </c>
      <c r="X204" s="100">
        <v>114200</v>
      </c>
      <c r="Y204" s="100">
        <v>123300</v>
      </c>
      <c r="Z204" s="100">
        <v>140000</v>
      </c>
      <c r="AA204" s="100">
        <v>156400</v>
      </c>
      <c r="AB204" s="100">
        <v>164200</v>
      </c>
      <c r="AC204" s="100">
        <v>171700</v>
      </c>
      <c r="AD204" s="100">
        <v>161200</v>
      </c>
      <c r="AE204" s="100">
        <v>166900</v>
      </c>
      <c r="AF204" s="100">
        <v>176300</v>
      </c>
      <c r="AG204" s="100">
        <v>194600</v>
      </c>
      <c r="AH204" s="100">
        <v>203900</v>
      </c>
      <c r="AI204" s="100">
        <v>202100</v>
      </c>
      <c r="AJ204" s="100">
        <v>195000</v>
      </c>
      <c r="AK204" s="100">
        <v>199800</v>
      </c>
      <c r="AL204" s="100">
        <v>199000</v>
      </c>
      <c r="AM204" s="100">
        <v>203600</v>
      </c>
      <c r="AN204" s="94">
        <v>210700</v>
      </c>
      <c r="AO204" s="94">
        <v>202700</v>
      </c>
      <c r="AP204" s="94">
        <v>211700</v>
      </c>
    </row>
    <row r="205" spans="2:42" x14ac:dyDescent="0.25">
      <c r="B205" s="1" t="str">
        <f>IFERROR(INDEX('[1]ISIC to NAICS'!$B$2:$B$55,MATCH(CA!I205,'[1]ISIC to NAICS'!$C$2:$C$55,0)),"")</f>
        <v/>
      </c>
      <c r="C205" s="91">
        <v>259</v>
      </c>
      <c r="D205" s="91">
        <v>2021</v>
      </c>
      <c r="E205" s="99">
        <v>0</v>
      </c>
      <c r="F205" s="1" t="s">
        <v>337</v>
      </c>
      <c r="G205" s="91"/>
      <c r="H205" s="91">
        <v>1</v>
      </c>
      <c r="I205" s="91" t="s">
        <v>746</v>
      </c>
      <c r="J205" s="1" t="s">
        <v>747</v>
      </c>
      <c r="K205" s="100">
        <v>85400</v>
      </c>
      <c r="L205" s="100">
        <v>77900</v>
      </c>
      <c r="M205" s="100">
        <v>72000</v>
      </c>
      <c r="N205" s="100">
        <v>73200</v>
      </c>
      <c r="O205" s="100">
        <v>72900</v>
      </c>
      <c r="P205" s="100">
        <v>74800</v>
      </c>
      <c r="Q205" s="100">
        <v>72800</v>
      </c>
      <c r="R205" s="100">
        <v>77800</v>
      </c>
      <c r="S205" s="100">
        <v>83500</v>
      </c>
      <c r="T205" s="100">
        <v>87200</v>
      </c>
      <c r="U205" s="100">
        <v>92100</v>
      </c>
      <c r="V205" s="100">
        <v>95800</v>
      </c>
      <c r="W205" s="100">
        <v>97200</v>
      </c>
      <c r="X205" s="100">
        <v>97700</v>
      </c>
      <c r="Y205" s="100">
        <v>97200</v>
      </c>
      <c r="Z205" s="100">
        <v>100500</v>
      </c>
      <c r="AA205" s="100">
        <v>102400</v>
      </c>
      <c r="AB205" s="100">
        <v>103600</v>
      </c>
      <c r="AC205" s="100">
        <v>112000</v>
      </c>
      <c r="AD205" s="100">
        <v>110700</v>
      </c>
      <c r="AE205" s="100">
        <v>113800</v>
      </c>
      <c r="AF205" s="100">
        <v>115700</v>
      </c>
      <c r="AG205" s="100">
        <v>121000</v>
      </c>
      <c r="AH205" s="100">
        <v>123300</v>
      </c>
      <c r="AI205" s="100">
        <v>125600</v>
      </c>
      <c r="AJ205" s="100">
        <v>129500</v>
      </c>
      <c r="AK205" s="100">
        <v>125800</v>
      </c>
      <c r="AL205" s="100">
        <v>129600</v>
      </c>
      <c r="AM205" s="100">
        <v>139600</v>
      </c>
      <c r="AN205" s="94">
        <v>152500</v>
      </c>
      <c r="AO205" s="94">
        <v>159000</v>
      </c>
      <c r="AP205" s="94">
        <v>173700</v>
      </c>
    </row>
    <row r="206" spans="2:42" x14ac:dyDescent="0.25">
      <c r="B206" s="1" t="str">
        <f>IFERROR(INDEX('[1]ISIC to NAICS'!$B$2:$B$55,MATCH(CA!I206,'[1]ISIC to NAICS'!$C$2:$C$55,0)),"")</f>
        <v/>
      </c>
      <c r="C206" s="91">
        <v>260</v>
      </c>
      <c r="D206" s="91">
        <v>2021</v>
      </c>
      <c r="E206" s="99">
        <v>0</v>
      </c>
      <c r="F206" s="1" t="s">
        <v>337</v>
      </c>
      <c r="G206" s="91"/>
      <c r="H206" s="91">
        <v>1</v>
      </c>
      <c r="I206" s="91" t="s">
        <v>748</v>
      </c>
      <c r="J206" s="1" t="s">
        <v>749</v>
      </c>
      <c r="K206" s="100">
        <v>54000</v>
      </c>
      <c r="L206" s="100">
        <v>53000</v>
      </c>
      <c r="M206" s="100">
        <v>51200</v>
      </c>
      <c r="N206" s="100">
        <v>54300</v>
      </c>
      <c r="O206" s="100">
        <v>56100</v>
      </c>
      <c r="P206" s="100">
        <v>59000</v>
      </c>
      <c r="Q206" s="100">
        <v>60700</v>
      </c>
      <c r="R206" s="100">
        <v>62300</v>
      </c>
      <c r="S206" s="100">
        <v>65800</v>
      </c>
      <c r="T206" s="100">
        <v>68800</v>
      </c>
      <c r="U206" s="100">
        <v>71800</v>
      </c>
      <c r="V206" s="100">
        <v>67100</v>
      </c>
      <c r="W206" s="100">
        <v>61800</v>
      </c>
      <c r="X206" s="100">
        <v>59100</v>
      </c>
      <c r="Y206" s="100">
        <v>59000</v>
      </c>
      <c r="Z206" s="100">
        <v>60700</v>
      </c>
      <c r="AA206" s="100">
        <v>63300</v>
      </c>
      <c r="AB206" s="100">
        <v>64400</v>
      </c>
      <c r="AC206" s="100">
        <v>65200</v>
      </c>
      <c r="AD206" s="100">
        <v>57800</v>
      </c>
      <c r="AE206" s="100">
        <v>56200</v>
      </c>
      <c r="AF206" s="100">
        <v>58800</v>
      </c>
      <c r="AG206" s="100">
        <v>60100</v>
      </c>
      <c r="AH206" s="100">
        <v>61700</v>
      </c>
      <c r="AI206" s="100">
        <v>63700</v>
      </c>
      <c r="AJ206" s="100">
        <v>64700</v>
      </c>
      <c r="AK206" s="100">
        <v>66000</v>
      </c>
      <c r="AL206" s="100">
        <v>65300</v>
      </c>
      <c r="AM206" s="100">
        <v>65300</v>
      </c>
      <c r="AN206" s="94">
        <v>65100</v>
      </c>
      <c r="AO206" s="94">
        <v>56300</v>
      </c>
      <c r="AP206" s="94">
        <v>57200</v>
      </c>
    </row>
    <row r="207" spans="2:42" x14ac:dyDescent="0.25">
      <c r="B207" s="1" t="str">
        <f>IFERROR(INDEX('[1]ISIC to NAICS'!$B$2:$B$55,MATCH(CA!I207,'[1]ISIC to NAICS'!$C$2:$C$55,0)),"")</f>
        <v/>
      </c>
      <c r="C207" s="91">
        <v>261</v>
      </c>
      <c r="D207" s="91">
        <v>2021</v>
      </c>
      <c r="E207" s="99">
        <v>0</v>
      </c>
      <c r="F207" s="1" t="s">
        <v>337</v>
      </c>
      <c r="G207" s="91"/>
      <c r="H207" s="91">
        <v>1</v>
      </c>
      <c r="I207" s="91" t="s">
        <v>750</v>
      </c>
      <c r="J207" s="1" t="s">
        <v>751</v>
      </c>
      <c r="K207" s="100">
        <v>40700</v>
      </c>
      <c r="L207" s="100">
        <v>47600</v>
      </c>
      <c r="M207" s="100">
        <v>48600</v>
      </c>
      <c r="N207" s="100">
        <v>47400</v>
      </c>
      <c r="O207" s="100">
        <v>47900</v>
      </c>
      <c r="P207" s="100">
        <v>49000</v>
      </c>
      <c r="Q207" s="100">
        <v>49800</v>
      </c>
      <c r="R207" s="100">
        <v>50100</v>
      </c>
      <c r="S207" s="100">
        <v>52300</v>
      </c>
      <c r="T207" s="100">
        <v>53700</v>
      </c>
      <c r="U207" s="100">
        <v>55800</v>
      </c>
      <c r="V207" s="100">
        <v>56900</v>
      </c>
      <c r="W207" s="100">
        <v>55100</v>
      </c>
      <c r="X207" s="100">
        <v>52400</v>
      </c>
      <c r="Y207" s="100">
        <v>54400</v>
      </c>
      <c r="Z207" s="100">
        <v>55600</v>
      </c>
      <c r="AA207" s="100">
        <v>58100</v>
      </c>
      <c r="AB207" s="100">
        <v>60000</v>
      </c>
      <c r="AC207" s="100">
        <v>61600</v>
      </c>
      <c r="AD207" s="100">
        <v>59400</v>
      </c>
      <c r="AE207" s="100">
        <v>61900</v>
      </c>
      <c r="AF207" s="100">
        <v>63900</v>
      </c>
      <c r="AG207" s="100">
        <v>66500</v>
      </c>
      <c r="AH207" s="100">
        <v>67000</v>
      </c>
      <c r="AI207" s="100">
        <v>68200</v>
      </c>
      <c r="AJ207" s="100">
        <v>68000</v>
      </c>
      <c r="AK207" s="100">
        <v>70700</v>
      </c>
      <c r="AL207" s="100">
        <v>72100</v>
      </c>
      <c r="AM207" s="100">
        <v>74200</v>
      </c>
      <c r="AN207" s="94">
        <v>75900</v>
      </c>
      <c r="AO207" s="94">
        <v>72400</v>
      </c>
      <c r="AP207" s="94">
        <v>76600</v>
      </c>
    </row>
    <row r="208" spans="2:42" x14ac:dyDescent="0.25">
      <c r="B208" s="1" t="str">
        <f>IFERROR(INDEX('[1]ISIC to NAICS'!$B$2:$B$55,MATCH(CA!I208,'[1]ISIC to NAICS'!$C$2:$C$55,0)),"")</f>
        <v/>
      </c>
      <c r="C208" s="91">
        <v>262</v>
      </c>
      <c r="D208" s="91">
        <v>2021</v>
      </c>
      <c r="E208" s="99">
        <v>0</v>
      </c>
      <c r="F208" s="1" t="s">
        <v>337</v>
      </c>
      <c r="G208" s="91"/>
      <c r="H208" s="91">
        <v>1</v>
      </c>
      <c r="I208" s="91" t="s">
        <v>752</v>
      </c>
      <c r="J208" s="1" t="s">
        <v>753</v>
      </c>
      <c r="K208" s="100">
        <v>184400</v>
      </c>
      <c r="L208" s="100">
        <v>195800</v>
      </c>
      <c r="M208" s="100">
        <v>209800</v>
      </c>
      <c r="N208" s="100">
        <v>219600</v>
      </c>
      <c r="O208" s="100">
        <v>225200</v>
      </c>
      <c r="P208" s="100">
        <v>231200</v>
      </c>
      <c r="Q208" s="100">
        <v>241800</v>
      </c>
      <c r="R208" s="100">
        <v>272900</v>
      </c>
      <c r="S208" s="100">
        <v>295000</v>
      </c>
      <c r="T208" s="100">
        <v>303600</v>
      </c>
      <c r="U208" s="100">
        <v>301300</v>
      </c>
      <c r="V208" s="100">
        <v>291200</v>
      </c>
      <c r="W208" s="100">
        <v>273900</v>
      </c>
      <c r="X208" s="100">
        <v>255800</v>
      </c>
      <c r="Y208" s="100">
        <v>240700</v>
      </c>
      <c r="Z208" s="100">
        <v>232300</v>
      </c>
      <c r="AA208" s="100">
        <v>224400</v>
      </c>
      <c r="AB208" s="100">
        <v>220100</v>
      </c>
      <c r="AC208" s="100">
        <v>219600</v>
      </c>
      <c r="AD208" s="100">
        <v>209900</v>
      </c>
      <c r="AE208" s="100">
        <v>208500</v>
      </c>
      <c r="AF208" s="100">
        <v>213300</v>
      </c>
      <c r="AG208" s="100">
        <v>219700</v>
      </c>
      <c r="AH208" s="100">
        <v>231400</v>
      </c>
      <c r="AI208" s="100">
        <v>235700</v>
      </c>
      <c r="AJ208" s="100">
        <v>237500</v>
      </c>
      <c r="AK208" s="100">
        <v>236700</v>
      </c>
      <c r="AL208" s="100">
        <v>246900</v>
      </c>
      <c r="AM208" s="100">
        <v>255700</v>
      </c>
      <c r="AN208" s="94">
        <v>255600</v>
      </c>
      <c r="AO208" s="94">
        <v>243200</v>
      </c>
      <c r="AP208" s="94">
        <v>241600</v>
      </c>
    </row>
    <row r="209" spans="2:42" x14ac:dyDescent="0.25">
      <c r="B209" s="1" t="str">
        <f>IFERROR(INDEX('[1]ISIC to NAICS'!$B$2:$B$55,MATCH(CA!I209,'[1]ISIC to NAICS'!$C$2:$C$55,0)),"")</f>
        <v/>
      </c>
      <c r="C209" s="91">
        <v>263</v>
      </c>
      <c r="D209" s="91">
        <v>2021</v>
      </c>
      <c r="E209" s="99">
        <v>0</v>
      </c>
      <c r="F209" s="1" t="s">
        <v>337</v>
      </c>
      <c r="G209" s="91"/>
      <c r="H209" s="91">
        <v>1</v>
      </c>
      <c r="I209" s="91" t="s">
        <v>754</v>
      </c>
      <c r="J209" s="1" t="s">
        <v>755</v>
      </c>
      <c r="K209" s="100">
        <v>635200</v>
      </c>
      <c r="L209" s="100">
        <v>599300</v>
      </c>
      <c r="M209" s="100">
        <v>606000</v>
      </c>
      <c r="N209" s="100">
        <v>637600</v>
      </c>
      <c r="O209" s="100">
        <v>674000</v>
      </c>
      <c r="P209" s="100">
        <v>727000</v>
      </c>
      <c r="Q209" s="100">
        <v>789200</v>
      </c>
      <c r="R209" s="100">
        <v>841200</v>
      </c>
      <c r="S209" s="100">
        <v>919000</v>
      </c>
      <c r="T209" s="100">
        <v>944200</v>
      </c>
      <c r="U209" s="100">
        <v>998700</v>
      </c>
      <c r="V209" s="100">
        <v>958600</v>
      </c>
      <c r="W209" s="100">
        <v>940800</v>
      </c>
      <c r="X209" s="100">
        <v>932400</v>
      </c>
      <c r="Y209" s="100">
        <v>949000</v>
      </c>
      <c r="Z209" s="100">
        <v>970200</v>
      </c>
      <c r="AA209" s="100">
        <v>1005500</v>
      </c>
      <c r="AB209" s="100">
        <v>999300</v>
      </c>
      <c r="AC209" s="100">
        <v>952100</v>
      </c>
      <c r="AD209" s="100">
        <v>849100</v>
      </c>
      <c r="AE209" s="100">
        <v>861600</v>
      </c>
      <c r="AF209" s="100">
        <v>881500</v>
      </c>
      <c r="AG209" s="100">
        <v>930700</v>
      </c>
      <c r="AH209" s="100">
        <v>979300</v>
      </c>
      <c r="AI209" s="100">
        <v>1023800</v>
      </c>
      <c r="AJ209" s="100">
        <v>1061100</v>
      </c>
      <c r="AK209" s="100">
        <v>1083000</v>
      </c>
      <c r="AL209" s="100">
        <v>1097000</v>
      </c>
      <c r="AM209" s="100">
        <v>1130900</v>
      </c>
      <c r="AN209" s="94">
        <v>1134200</v>
      </c>
      <c r="AO209" s="94">
        <v>1053800</v>
      </c>
      <c r="AP209" s="94">
        <v>1115200</v>
      </c>
    </row>
    <row r="210" spans="2:42" x14ac:dyDescent="0.25">
      <c r="B210" s="1" t="str">
        <f>IFERROR(INDEX('[1]ISIC to NAICS'!$B$2:$B$55,MATCH(CA!I210,'[1]ISIC to NAICS'!$C$2:$C$55,0)),"")</f>
        <v/>
      </c>
      <c r="C210" s="91">
        <v>264</v>
      </c>
      <c r="D210" s="91">
        <v>2021</v>
      </c>
      <c r="E210" s="99">
        <v>0</v>
      </c>
      <c r="F210" s="1" t="s">
        <v>337</v>
      </c>
      <c r="G210" s="91"/>
      <c r="H210" s="91">
        <v>1</v>
      </c>
      <c r="I210" s="91" t="s">
        <v>756</v>
      </c>
      <c r="J210" s="1" t="s">
        <v>757</v>
      </c>
      <c r="K210" s="100">
        <v>604700</v>
      </c>
      <c r="L210" s="100">
        <v>569200</v>
      </c>
      <c r="M210" s="100">
        <v>575700</v>
      </c>
      <c r="N210" s="100">
        <v>606400</v>
      </c>
      <c r="O210" s="100">
        <v>642200</v>
      </c>
      <c r="P210" s="100">
        <v>694400</v>
      </c>
      <c r="Q210" s="100">
        <v>756300</v>
      </c>
      <c r="R210" s="100">
        <v>808200</v>
      </c>
      <c r="S210" s="100">
        <v>884900</v>
      </c>
      <c r="T210" s="100">
        <v>909800</v>
      </c>
      <c r="U210" s="100">
        <v>964000</v>
      </c>
      <c r="V210" s="100">
        <v>923200</v>
      </c>
      <c r="W210" s="100">
        <v>905500</v>
      </c>
      <c r="X210" s="100">
        <v>896100</v>
      </c>
      <c r="Y210" s="100">
        <v>910900</v>
      </c>
      <c r="Z210" s="100">
        <v>931300</v>
      </c>
      <c r="AA210" s="100">
        <v>966100</v>
      </c>
      <c r="AB210" s="100">
        <v>958700</v>
      </c>
      <c r="AC210" s="100">
        <v>910300</v>
      </c>
      <c r="AD210" s="100">
        <v>808600</v>
      </c>
      <c r="AE210" s="100">
        <v>821300</v>
      </c>
      <c r="AF210" s="100">
        <v>840100</v>
      </c>
      <c r="AG210" s="100">
        <v>887900</v>
      </c>
      <c r="AH210" s="100">
        <v>934300</v>
      </c>
      <c r="AI210" s="100">
        <v>977200</v>
      </c>
      <c r="AJ210" s="100">
        <v>1013700</v>
      </c>
      <c r="AK210" s="100">
        <v>1034800</v>
      </c>
      <c r="AL210" s="100">
        <v>1047300</v>
      </c>
      <c r="AM210" s="100">
        <v>1078900</v>
      </c>
      <c r="AN210" s="94">
        <v>1081000</v>
      </c>
      <c r="AO210" s="94">
        <v>1001700</v>
      </c>
      <c r="AP210" s="94">
        <v>1061900</v>
      </c>
    </row>
    <row r="211" spans="2:42" x14ac:dyDescent="0.25">
      <c r="B211" s="1" t="str">
        <f>IFERROR(INDEX('[1]ISIC to NAICS'!$B$2:$B$55,MATCH(CA!I211,'[1]ISIC to NAICS'!$C$2:$C$55,0)),"")</f>
        <v/>
      </c>
      <c r="C211" s="91">
        <v>265</v>
      </c>
      <c r="D211" s="91">
        <v>2021</v>
      </c>
      <c r="E211" s="99">
        <v>0</v>
      </c>
      <c r="F211" s="1" t="s">
        <v>337</v>
      </c>
      <c r="G211" s="91"/>
      <c r="H211" s="91">
        <v>1</v>
      </c>
      <c r="I211" s="91" t="s">
        <v>758</v>
      </c>
      <c r="J211" s="1" t="s">
        <v>759</v>
      </c>
      <c r="K211" s="100">
        <v>31300</v>
      </c>
      <c r="L211" s="100">
        <v>29900</v>
      </c>
      <c r="M211" s="100">
        <v>30300</v>
      </c>
      <c r="N211" s="100">
        <v>31100</v>
      </c>
      <c r="O211" s="100">
        <v>31500</v>
      </c>
      <c r="P211" s="100">
        <v>32200</v>
      </c>
      <c r="Q211" s="100">
        <v>33800</v>
      </c>
      <c r="R211" s="100">
        <v>32900</v>
      </c>
      <c r="S211" s="100">
        <v>33700</v>
      </c>
      <c r="T211" s="100">
        <v>32800</v>
      </c>
      <c r="U211" s="100">
        <v>33800</v>
      </c>
      <c r="V211" s="100">
        <v>37200</v>
      </c>
      <c r="W211" s="100">
        <v>40400</v>
      </c>
      <c r="X211" s="100">
        <v>45400</v>
      </c>
      <c r="Y211" s="100">
        <v>51000</v>
      </c>
      <c r="Z211" s="100">
        <v>57800</v>
      </c>
      <c r="AA211" s="100">
        <v>63000</v>
      </c>
      <c r="AB211" s="100">
        <v>66400</v>
      </c>
      <c r="AC211" s="100">
        <v>68100</v>
      </c>
      <c r="AD211" s="100">
        <v>67500</v>
      </c>
      <c r="AE211" s="100">
        <v>70400</v>
      </c>
      <c r="AF211" s="100">
        <v>69800</v>
      </c>
      <c r="AG211" s="100">
        <v>71500</v>
      </c>
      <c r="AH211" s="100">
        <v>74900</v>
      </c>
      <c r="AI211" s="100">
        <v>73500</v>
      </c>
      <c r="AJ211" s="100">
        <v>72500</v>
      </c>
      <c r="AK211" s="100">
        <v>74000</v>
      </c>
      <c r="AL211" s="100">
        <v>73600</v>
      </c>
      <c r="AM211" s="100">
        <v>71900</v>
      </c>
      <c r="AN211" s="94">
        <v>73200</v>
      </c>
      <c r="AO211" s="94">
        <v>68700</v>
      </c>
      <c r="AP211" s="94">
        <v>69200</v>
      </c>
    </row>
    <row r="212" spans="2:42" x14ac:dyDescent="0.25">
      <c r="B212" s="1" t="str">
        <f>IFERROR(INDEX('[1]ISIC to NAICS'!$B$2:$B$55,MATCH(CA!I212,'[1]ISIC to NAICS'!$C$2:$C$55,0)),"")</f>
        <v/>
      </c>
      <c r="C212" s="91">
        <v>266</v>
      </c>
      <c r="D212" s="91">
        <v>2021</v>
      </c>
      <c r="E212" s="99">
        <v>0</v>
      </c>
      <c r="F212" s="1" t="s">
        <v>337</v>
      </c>
      <c r="G212" s="91"/>
      <c r="H212" s="91">
        <v>1</v>
      </c>
      <c r="I212" s="91" t="s">
        <v>760</v>
      </c>
      <c r="J212" s="1" t="s">
        <v>761</v>
      </c>
      <c r="K212" s="100">
        <v>6700</v>
      </c>
      <c r="L212" s="100">
        <v>6500</v>
      </c>
      <c r="M212" s="100">
        <v>7000</v>
      </c>
      <c r="N212" s="100">
        <v>7800</v>
      </c>
      <c r="O212" s="100">
        <v>9400</v>
      </c>
      <c r="P212" s="100">
        <v>9300</v>
      </c>
      <c r="Q212" s="100">
        <v>9700</v>
      </c>
      <c r="R212" s="100">
        <v>10500</v>
      </c>
      <c r="S212" s="100">
        <v>11700</v>
      </c>
      <c r="T212" s="100">
        <v>13200</v>
      </c>
      <c r="U212" s="100">
        <v>9800</v>
      </c>
      <c r="V212" s="100">
        <v>10000</v>
      </c>
      <c r="W212" s="100">
        <v>10600</v>
      </c>
      <c r="X212" s="100">
        <v>11300</v>
      </c>
      <c r="Y212" s="100">
        <v>12000</v>
      </c>
      <c r="Z212" s="100">
        <v>12000</v>
      </c>
      <c r="AA212" s="100">
        <v>13200</v>
      </c>
      <c r="AB212" s="100">
        <v>14200</v>
      </c>
      <c r="AC212" s="100">
        <v>14200</v>
      </c>
      <c r="AD212" s="100">
        <v>12600</v>
      </c>
      <c r="AE212" s="100">
        <v>11900</v>
      </c>
      <c r="AF212" s="100">
        <v>11000</v>
      </c>
      <c r="AG212" s="100">
        <v>11500</v>
      </c>
      <c r="AH212" s="100">
        <v>12600</v>
      </c>
      <c r="AI212" s="100">
        <v>13400</v>
      </c>
      <c r="AJ212" s="100">
        <v>14000</v>
      </c>
      <c r="AK212" s="100">
        <v>14300</v>
      </c>
      <c r="AL212" s="100">
        <v>14200</v>
      </c>
      <c r="AM212" s="100">
        <v>14200</v>
      </c>
      <c r="AN212" s="94">
        <v>14300</v>
      </c>
      <c r="AO212" s="94">
        <v>15200</v>
      </c>
      <c r="AP212" s="94">
        <v>16900</v>
      </c>
    </row>
    <row r="213" spans="2:42" x14ac:dyDescent="0.25">
      <c r="B213" s="1" t="str">
        <f>IFERROR(INDEX('[1]ISIC to NAICS'!$B$2:$B$55,MATCH(CA!I213,'[1]ISIC to NAICS'!$C$2:$C$55,0)),"")</f>
        <v/>
      </c>
      <c r="C213" s="91">
        <v>267</v>
      </c>
      <c r="D213" s="91">
        <v>2021</v>
      </c>
      <c r="E213" s="99">
        <v>0</v>
      </c>
      <c r="F213" s="1" t="s">
        <v>337</v>
      </c>
      <c r="G213" s="91"/>
      <c r="H213" s="91">
        <v>1</v>
      </c>
      <c r="I213" s="91" t="s">
        <v>762</v>
      </c>
      <c r="J213" s="1" t="s">
        <v>763</v>
      </c>
      <c r="K213" s="100">
        <v>225600</v>
      </c>
      <c r="L213" s="100">
        <v>196600</v>
      </c>
      <c r="M213" s="100">
        <v>204000</v>
      </c>
      <c r="N213" s="100">
        <v>227400</v>
      </c>
      <c r="O213" s="100">
        <v>255700</v>
      </c>
      <c r="P213" s="100">
        <v>289100</v>
      </c>
      <c r="Q213" s="100">
        <v>334300</v>
      </c>
      <c r="R213" s="100">
        <v>372500</v>
      </c>
      <c r="S213" s="100">
        <v>433300</v>
      </c>
      <c r="T213" s="100">
        <v>445700</v>
      </c>
      <c r="U213" s="100">
        <v>494700</v>
      </c>
      <c r="V213" s="100">
        <v>443100</v>
      </c>
      <c r="W213" s="100">
        <v>424800</v>
      </c>
      <c r="X213" s="100">
        <v>418100</v>
      </c>
      <c r="Y213" s="100">
        <v>422600</v>
      </c>
      <c r="Z213" s="100">
        <v>428700</v>
      </c>
      <c r="AA213" s="100">
        <v>447900</v>
      </c>
      <c r="AB213" s="100">
        <v>433900</v>
      </c>
      <c r="AC213" s="100">
        <v>387600</v>
      </c>
      <c r="AD213" s="100">
        <v>318800</v>
      </c>
      <c r="AE213" s="100">
        <v>331800</v>
      </c>
      <c r="AF213" s="100">
        <v>344600</v>
      </c>
      <c r="AG213" s="100">
        <v>375600</v>
      </c>
      <c r="AH213" s="100">
        <v>405500</v>
      </c>
      <c r="AI213" s="100">
        <v>437500</v>
      </c>
      <c r="AJ213" s="100">
        <v>459200</v>
      </c>
      <c r="AK213" s="100">
        <v>464100</v>
      </c>
      <c r="AL213" s="100">
        <v>466300</v>
      </c>
      <c r="AM213" s="100">
        <v>486400</v>
      </c>
      <c r="AN213" s="94">
        <v>476400</v>
      </c>
      <c r="AO213" s="94">
        <v>430600</v>
      </c>
      <c r="AP213" s="94">
        <v>488000</v>
      </c>
    </row>
    <row r="214" spans="2:42" x14ac:dyDescent="0.25">
      <c r="B214" s="1" t="str">
        <f>IFERROR(INDEX('[1]ISIC to NAICS'!$B$2:$B$55,MATCH(CA!I214,'[1]ISIC to NAICS'!$C$2:$C$55,0)),"")</f>
        <v/>
      </c>
      <c r="C214" s="91">
        <v>268</v>
      </c>
      <c r="D214" s="91">
        <v>2021</v>
      </c>
      <c r="E214" s="99">
        <v>0</v>
      </c>
      <c r="F214" s="1" t="s">
        <v>337</v>
      </c>
      <c r="G214" s="91"/>
      <c r="H214" s="91">
        <v>1</v>
      </c>
      <c r="I214" s="91" t="s">
        <v>764</v>
      </c>
      <c r="J214" s="1" t="s">
        <v>765</v>
      </c>
      <c r="K214" s="100">
        <v>49800</v>
      </c>
      <c r="L214" s="100">
        <v>49500</v>
      </c>
      <c r="M214" s="100">
        <v>48400</v>
      </c>
      <c r="N214" s="100">
        <v>49300</v>
      </c>
      <c r="O214" s="100">
        <v>49800</v>
      </c>
      <c r="P214" s="100">
        <v>53200</v>
      </c>
      <c r="Q214" s="100">
        <v>53600</v>
      </c>
      <c r="R214" s="100">
        <v>56300</v>
      </c>
      <c r="S214" s="100">
        <v>59800</v>
      </c>
      <c r="T214" s="100">
        <v>58400</v>
      </c>
      <c r="U214" s="100">
        <v>56400</v>
      </c>
      <c r="V214" s="100">
        <v>58400</v>
      </c>
      <c r="W214" s="100">
        <v>59900</v>
      </c>
      <c r="X214" s="100">
        <v>61100</v>
      </c>
      <c r="Y214" s="100">
        <v>61200</v>
      </c>
      <c r="Z214" s="100">
        <v>59600</v>
      </c>
      <c r="AA214" s="100">
        <v>59400</v>
      </c>
      <c r="AB214" s="100">
        <v>58000</v>
      </c>
      <c r="AC214" s="100">
        <v>55700</v>
      </c>
      <c r="AD214" s="100">
        <v>53200</v>
      </c>
      <c r="AE214" s="100">
        <v>56300</v>
      </c>
      <c r="AF214" s="100">
        <v>55400</v>
      </c>
      <c r="AG214" s="100">
        <v>56300</v>
      </c>
      <c r="AH214" s="100">
        <v>57200</v>
      </c>
      <c r="AI214" s="100">
        <v>58400</v>
      </c>
      <c r="AJ214" s="100">
        <v>58600</v>
      </c>
      <c r="AK214" s="100">
        <v>59400</v>
      </c>
      <c r="AL214" s="100">
        <v>60200</v>
      </c>
      <c r="AM214" s="100">
        <v>60200</v>
      </c>
      <c r="AN214" s="94">
        <v>59100</v>
      </c>
      <c r="AO214" s="94">
        <v>53700</v>
      </c>
      <c r="AP214" s="94">
        <v>48500</v>
      </c>
    </row>
    <row r="215" spans="2:42" x14ac:dyDescent="0.25">
      <c r="B215" s="1" t="str">
        <f>IFERROR(INDEX('[1]ISIC to NAICS'!$B$2:$B$55,MATCH(CA!I215,'[1]ISIC to NAICS'!$C$2:$C$55,0)),"")</f>
        <v/>
      </c>
      <c r="C215" s="91">
        <v>269</v>
      </c>
      <c r="D215" s="91">
        <v>2021</v>
      </c>
      <c r="E215" s="99">
        <v>0</v>
      </c>
      <c r="F215" s="1" t="s">
        <v>337</v>
      </c>
      <c r="G215" s="91"/>
      <c r="H215" s="91">
        <v>1</v>
      </c>
      <c r="I215" s="91" t="s">
        <v>766</v>
      </c>
      <c r="J215" s="1" t="s">
        <v>767</v>
      </c>
      <c r="K215" s="100">
        <v>37900</v>
      </c>
      <c r="L215" s="100">
        <v>37600</v>
      </c>
      <c r="M215" s="100">
        <v>37000</v>
      </c>
      <c r="N215" s="100">
        <v>36400</v>
      </c>
      <c r="O215" s="100">
        <v>37600</v>
      </c>
      <c r="P215" s="100">
        <v>37900</v>
      </c>
      <c r="Q215" s="100">
        <v>38000</v>
      </c>
      <c r="R215" s="100">
        <v>39800</v>
      </c>
      <c r="S215" s="100">
        <v>40800</v>
      </c>
      <c r="T215" s="100">
        <v>41200</v>
      </c>
      <c r="U215" s="100">
        <v>40900</v>
      </c>
      <c r="V215" s="100">
        <v>40300</v>
      </c>
      <c r="W215" s="100">
        <v>36100</v>
      </c>
      <c r="X215" s="100">
        <v>30700</v>
      </c>
      <c r="Y215" s="100">
        <v>29300</v>
      </c>
      <c r="Z215" s="100">
        <v>29600</v>
      </c>
      <c r="AA215" s="100">
        <v>28300</v>
      </c>
      <c r="AB215" s="100">
        <v>27800</v>
      </c>
      <c r="AC215" s="100">
        <v>25700</v>
      </c>
      <c r="AD215" s="100">
        <v>21300</v>
      </c>
      <c r="AE215" s="100">
        <v>20100</v>
      </c>
      <c r="AF215" s="100">
        <v>19300</v>
      </c>
      <c r="AG215" s="100">
        <v>19700</v>
      </c>
      <c r="AH215" s="100">
        <v>20800</v>
      </c>
      <c r="AI215" s="100">
        <v>22100</v>
      </c>
      <c r="AJ215" s="100">
        <v>23400</v>
      </c>
      <c r="AK215" s="100">
        <v>24200</v>
      </c>
      <c r="AL215" s="100">
        <v>24400</v>
      </c>
      <c r="AM215" s="100">
        <v>24700</v>
      </c>
      <c r="AN215" s="94">
        <v>24900</v>
      </c>
      <c r="AO215" s="94">
        <v>17400</v>
      </c>
      <c r="AP215" s="94">
        <v>14800</v>
      </c>
    </row>
    <row r="216" spans="2:42" x14ac:dyDescent="0.25">
      <c r="B216" s="1" t="str">
        <f>IFERROR(INDEX('[1]ISIC to NAICS'!$B$2:$B$55,MATCH(CA!I216,'[1]ISIC to NAICS'!$C$2:$C$55,0)),"")</f>
        <v/>
      </c>
      <c r="C216" s="91">
        <v>270</v>
      </c>
      <c r="D216" s="91">
        <v>2021</v>
      </c>
      <c r="E216" s="99">
        <v>0</v>
      </c>
      <c r="F216" s="1" t="s">
        <v>337</v>
      </c>
      <c r="G216" s="91"/>
      <c r="H216" s="91">
        <v>1</v>
      </c>
      <c r="I216" s="91" t="s">
        <v>768</v>
      </c>
      <c r="J216" s="1" t="s">
        <v>769</v>
      </c>
      <c r="K216" s="100">
        <v>79500</v>
      </c>
      <c r="L216" s="100">
        <v>78700</v>
      </c>
      <c r="M216" s="100">
        <v>79700</v>
      </c>
      <c r="N216" s="100">
        <v>83300</v>
      </c>
      <c r="O216" s="100">
        <v>85200</v>
      </c>
      <c r="P216" s="100">
        <v>91300</v>
      </c>
      <c r="Q216" s="100">
        <v>96300</v>
      </c>
      <c r="R216" s="100">
        <v>99400</v>
      </c>
      <c r="S216" s="100">
        <v>101400</v>
      </c>
      <c r="T216" s="100">
        <v>104500</v>
      </c>
      <c r="U216" s="100">
        <v>105500</v>
      </c>
      <c r="V216" s="100">
        <v>105800</v>
      </c>
      <c r="W216" s="100">
        <v>110100</v>
      </c>
      <c r="X216" s="100">
        <v>108100</v>
      </c>
      <c r="Y216" s="100">
        <v>108600</v>
      </c>
      <c r="Z216" s="100">
        <v>109700</v>
      </c>
      <c r="AA216" s="100">
        <v>112700</v>
      </c>
      <c r="AB216" s="100">
        <v>115600</v>
      </c>
      <c r="AC216" s="100">
        <v>119900</v>
      </c>
      <c r="AD216" s="100">
        <v>113400</v>
      </c>
      <c r="AE216" s="100">
        <v>110700</v>
      </c>
      <c r="AF216" s="100">
        <v>115600</v>
      </c>
      <c r="AG216" s="100">
        <v>120200</v>
      </c>
      <c r="AH216" s="100">
        <v>123800</v>
      </c>
      <c r="AI216" s="100">
        <v>129900</v>
      </c>
      <c r="AJ216" s="100">
        <v>135800</v>
      </c>
      <c r="AK216" s="100">
        <v>140300</v>
      </c>
      <c r="AL216" s="100">
        <v>143900</v>
      </c>
      <c r="AM216" s="100">
        <v>149000</v>
      </c>
      <c r="AN216" s="94">
        <v>151500</v>
      </c>
      <c r="AO216" s="94">
        <v>144800</v>
      </c>
      <c r="AP216" s="94">
        <v>149100</v>
      </c>
    </row>
    <row r="217" spans="2:42" x14ac:dyDescent="0.25">
      <c r="B217" s="1" t="str">
        <f>IFERROR(INDEX('[1]ISIC to NAICS'!$B$2:$B$55,MATCH(CA!I217,'[1]ISIC to NAICS'!$C$2:$C$55,0)),"")</f>
        <v/>
      </c>
      <c r="C217" s="91">
        <v>271</v>
      </c>
      <c r="D217" s="91">
        <v>2021</v>
      </c>
      <c r="E217" s="99">
        <v>0</v>
      </c>
      <c r="F217" s="1" t="s">
        <v>337</v>
      </c>
      <c r="G217" s="91"/>
      <c r="H217" s="91">
        <v>1</v>
      </c>
      <c r="I217" s="91" t="s">
        <v>770</v>
      </c>
      <c r="J217" s="1" t="s">
        <v>771</v>
      </c>
      <c r="K217" s="100">
        <v>142700</v>
      </c>
      <c r="L217" s="100">
        <v>141700</v>
      </c>
      <c r="M217" s="100">
        <v>139400</v>
      </c>
      <c r="N217" s="100">
        <v>142500</v>
      </c>
      <c r="O217" s="100">
        <v>143500</v>
      </c>
      <c r="P217" s="100">
        <v>150700</v>
      </c>
      <c r="Q217" s="100">
        <v>160200</v>
      </c>
      <c r="R217" s="100">
        <v>166500</v>
      </c>
      <c r="S217" s="100">
        <v>174200</v>
      </c>
      <c r="T217" s="100">
        <v>185800</v>
      </c>
      <c r="U217" s="100">
        <v>191800</v>
      </c>
      <c r="V217" s="100">
        <v>198100</v>
      </c>
      <c r="W217" s="100">
        <v>194600</v>
      </c>
      <c r="X217" s="100">
        <v>193700</v>
      </c>
      <c r="Y217" s="100">
        <v>198200</v>
      </c>
      <c r="Z217" s="100">
        <v>206100</v>
      </c>
      <c r="AA217" s="100">
        <v>212400</v>
      </c>
      <c r="AB217" s="100">
        <v>214200</v>
      </c>
      <c r="AC217" s="100">
        <v>211400</v>
      </c>
      <c r="AD217" s="100">
        <v>197200</v>
      </c>
      <c r="AE217" s="100">
        <v>195200</v>
      </c>
      <c r="AF217" s="100">
        <v>197400</v>
      </c>
      <c r="AG217" s="100">
        <v>202700</v>
      </c>
      <c r="AH217" s="100">
        <v>208400</v>
      </c>
      <c r="AI217" s="100">
        <v>212500</v>
      </c>
      <c r="AJ217" s="100">
        <v>220800</v>
      </c>
      <c r="AK217" s="100">
        <v>228600</v>
      </c>
      <c r="AL217" s="100">
        <v>233400</v>
      </c>
      <c r="AM217" s="100">
        <v>240100</v>
      </c>
      <c r="AN217" s="94">
        <v>246800</v>
      </c>
      <c r="AO217" s="94">
        <v>242700</v>
      </c>
      <c r="AP217" s="94">
        <v>246700</v>
      </c>
    </row>
    <row r="218" spans="2:42" x14ac:dyDescent="0.25">
      <c r="B218" s="1" t="str">
        <f>IFERROR(INDEX('[1]ISIC to NAICS'!$B$2:$B$55,MATCH(CA!I218,'[1]ISIC to NAICS'!$C$2:$C$55,0)),"")</f>
        <v/>
      </c>
      <c r="C218" s="91">
        <v>272</v>
      </c>
      <c r="D218" s="91">
        <v>2021</v>
      </c>
      <c r="E218" s="99">
        <v>0</v>
      </c>
      <c r="F218" s="1" t="s">
        <v>337</v>
      </c>
      <c r="G218" s="91"/>
      <c r="H218" s="91">
        <v>1</v>
      </c>
      <c r="I218" s="91" t="s">
        <v>772</v>
      </c>
      <c r="J218" s="1" t="s">
        <v>773</v>
      </c>
      <c r="K218" s="100">
        <v>31300</v>
      </c>
      <c r="L218" s="100">
        <v>28800</v>
      </c>
      <c r="M218" s="100">
        <v>29900</v>
      </c>
      <c r="N218" s="100">
        <v>28600</v>
      </c>
      <c r="O218" s="100">
        <v>29600</v>
      </c>
      <c r="P218" s="100">
        <v>30800</v>
      </c>
      <c r="Q218" s="100">
        <v>30600</v>
      </c>
      <c r="R218" s="100">
        <v>30400</v>
      </c>
      <c r="S218" s="100">
        <v>30000</v>
      </c>
      <c r="T218" s="100">
        <v>28200</v>
      </c>
      <c r="U218" s="100">
        <v>31000</v>
      </c>
      <c r="V218" s="100">
        <v>30400</v>
      </c>
      <c r="W218" s="100">
        <v>28900</v>
      </c>
      <c r="X218" s="100">
        <v>27700</v>
      </c>
      <c r="Y218" s="100">
        <v>27900</v>
      </c>
      <c r="Z218" s="100">
        <v>27800</v>
      </c>
      <c r="AA218" s="100">
        <v>29200</v>
      </c>
      <c r="AB218" s="100">
        <v>28700</v>
      </c>
      <c r="AC218" s="100">
        <v>27800</v>
      </c>
      <c r="AD218" s="100">
        <v>24500</v>
      </c>
      <c r="AE218" s="100">
        <v>24800</v>
      </c>
      <c r="AF218" s="100">
        <v>26900</v>
      </c>
      <c r="AG218" s="100">
        <v>30400</v>
      </c>
      <c r="AH218" s="100">
        <v>31100</v>
      </c>
      <c r="AI218" s="100">
        <v>30000</v>
      </c>
      <c r="AJ218" s="100">
        <v>29500</v>
      </c>
      <c r="AK218" s="100">
        <v>29900</v>
      </c>
      <c r="AL218" s="100">
        <v>31400</v>
      </c>
      <c r="AM218" s="100">
        <v>32300</v>
      </c>
      <c r="AN218" s="94">
        <v>34700</v>
      </c>
      <c r="AO218" s="94">
        <v>28500</v>
      </c>
      <c r="AP218" s="94">
        <v>28700</v>
      </c>
    </row>
    <row r="219" spans="2:42" ht="15.75" thickBot="1" x14ac:dyDescent="0.3">
      <c r="B219" s="110" t="str">
        <f>IFERROR(INDEX('[1]ISIC to NAICS'!$B$2:$B$55,MATCH(CA!I219,'[1]ISIC to NAICS'!$C$2:$C$55,0)),"")</f>
        <v>ISIC 36T39</v>
      </c>
      <c r="C219" s="111">
        <v>273</v>
      </c>
      <c r="D219" s="111">
        <v>2021</v>
      </c>
      <c r="E219" s="112">
        <v>0</v>
      </c>
      <c r="F219" s="110" t="s">
        <v>337</v>
      </c>
      <c r="G219" s="111"/>
      <c r="H219" s="111">
        <v>1</v>
      </c>
      <c r="I219" s="111" t="s">
        <v>774</v>
      </c>
      <c r="J219" s="110" t="s">
        <v>775</v>
      </c>
      <c r="K219" s="114">
        <v>30500</v>
      </c>
      <c r="L219" s="114">
        <v>30100</v>
      </c>
      <c r="M219" s="114">
        <v>30300</v>
      </c>
      <c r="N219" s="114">
        <v>31100</v>
      </c>
      <c r="O219" s="114">
        <v>31900</v>
      </c>
      <c r="P219" s="114">
        <v>32600</v>
      </c>
      <c r="Q219" s="114">
        <v>32900</v>
      </c>
      <c r="R219" s="114">
        <v>33000</v>
      </c>
      <c r="S219" s="114">
        <v>34000</v>
      </c>
      <c r="T219" s="114">
        <v>34400</v>
      </c>
      <c r="U219" s="114">
        <v>34700</v>
      </c>
      <c r="V219" s="114">
        <v>35400</v>
      </c>
      <c r="W219" s="114">
        <v>35300</v>
      </c>
      <c r="X219" s="114">
        <v>36300</v>
      </c>
      <c r="Y219" s="114">
        <v>38100</v>
      </c>
      <c r="Z219" s="114">
        <v>38900</v>
      </c>
      <c r="AA219" s="114">
        <v>39400</v>
      </c>
      <c r="AB219" s="114">
        <v>40600</v>
      </c>
      <c r="AC219" s="114">
        <v>41800</v>
      </c>
      <c r="AD219" s="114">
        <v>40600</v>
      </c>
      <c r="AE219" s="114">
        <v>40400</v>
      </c>
      <c r="AF219" s="114">
        <v>41500</v>
      </c>
      <c r="AG219" s="114">
        <v>42800</v>
      </c>
      <c r="AH219" s="114">
        <v>45000</v>
      </c>
      <c r="AI219" s="114">
        <v>46600</v>
      </c>
      <c r="AJ219" s="114">
        <v>47400</v>
      </c>
      <c r="AK219" s="114">
        <v>48100</v>
      </c>
      <c r="AL219" s="114">
        <v>49700</v>
      </c>
      <c r="AM219" s="114">
        <v>52000</v>
      </c>
      <c r="AN219" s="115">
        <v>53200</v>
      </c>
      <c r="AO219" s="115">
        <v>52100</v>
      </c>
      <c r="AP219" s="115">
        <v>53300</v>
      </c>
    </row>
    <row r="220" spans="2:42" ht="15.75" thickTop="1" x14ac:dyDescent="0.25">
      <c r="B220" s="1" t="str">
        <f>IFERROR(INDEX('[1]ISIC to NAICS'!$B$2:$B$55,MATCH(CA!I220,'[1]ISIC to NAICS'!$C$2:$C$55,0)),"")</f>
        <v/>
      </c>
      <c r="C220" s="91">
        <v>274</v>
      </c>
      <c r="D220" s="91">
        <v>2021</v>
      </c>
      <c r="E220" s="99">
        <v>0</v>
      </c>
      <c r="F220" s="1" t="s">
        <v>776</v>
      </c>
      <c r="G220" s="91"/>
      <c r="H220" s="91">
        <v>1</v>
      </c>
      <c r="I220" s="91" t="s">
        <v>777</v>
      </c>
      <c r="J220" s="1" t="s">
        <v>778</v>
      </c>
      <c r="K220" s="100">
        <v>1162700</v>
      </c>
      <c r="L220" s="100">
        <v>1207300</v>
      </c>
      <c r="M220" s="100">
        <v>1242200</v>
      </c>
      <c r="N220" s="100">
        <v>1251800</v>
      </c>
      <c r="O220" s="100">
        <v>1272600</v>
      </c>
      <c r="P220" s="100">
        <v>1302100</v>
      </c>
      <c r="Q220" s="100">
        <v>1335200</v>
      </c>
      <c r="R220" s="100">
        <v>1372600</v>
      </c>
      <c r="S220" s="100">
        <v>1430800</v>
      </c>
      <c r="T220" s="100">
        <v>1480200</v>
      </c>
      <c r="U220" s="100">
        <v>1506700</v>
      </c>
      <c r="V220" s="100">
        <v>1573700</v>
      </c>
      <c r="W220" s="100">
        <v>1650700</v>
      </c>
      <c r="X220" s="100">
        <v>1728500</v>
      </c>
      <c r="Y220" s="100">
        <v>1785600</v>
      </c>
      <c r="Z220" s="100">
        <v>1838900</v>
      </c>
      <c r="AA220" s="100">
        <v>1887500</v>
      </c>
      <c r="AB220" s="100">
        <v>1966400</v>
      </c>
      <c r="AC220" s="100">
        <v>2051500</v>
      </c>
      <c r="AD220" s="100">
        <v>2114200</v>
      </c>
      <c r="AE220" s="100">
        <v>2131900</v>
      </c>
      <c r="AF220" s="100">
        <v>2162700</v>
      </c>
      <c r="AG220" s="100">
        <v>2232600</v>
      </c>
      <c r="AH220" s="100">
        <v>2308600</v>
      </c>
      <c r="AI220" s="100">
        <v>2377900</v>
      </c>
      <c r="AJ220" s="100">
        <v>2464600</v>
      </c>
      <c r="AK220" s="100">
        <v>2552900</v>
      </c>
      <c r="AL220" s="100">
        <v>2650300</v>
      </c>
      <c r="AM220" s="100">
        <v>2722200</v>
      </c>
      <c r="AN220" s="94">
        <v>2807200</v>
      </c>
      <c r="AO220" s="94">
        <v>2736700</v>
      </c>
      <c r="AP220" s="94">
        <v>2809100</v>
      </c>
    </row>
    <row r="221" spans="2:42" ht="15.75" thickBot="1" x14ac:dyDescent="0.3">
      <c r="B221" s="110" t="str">
        <f>IFERROR(INDEX('[1]ISIC to NAICS'!$B$2:$B$55,MATCH(CA!I221,'[1]ISIC to NAICS'!$C$2:$C$55,0)),"")</f>
        <v>ISIC 85</v>
      </c>
      <c r="C221" s="111">
        <v>275</v>
      </c>
      <c r="D221" s="111">
        <v>2021</v>
      </c>
      <c r="E221" s="112">
        <v>0</v>
      </c>
      <c r="F221" s="110" t="s">
        <v>337</v>
      </c>
      <c r="G221" s="111"/>
      <c r="H221" s="111">
        <v>1</v>
      </c>
      <c r="I221" s="111" t="s">
        <v>779</v>
      </c>
      <c r="J221" s="110" t="s">
        <v>780</v>
      </c>
      <c r="K221" s="114">
        <v>186800</v>
      </c>
      <c r="L221" s="114">
        <v>178200</v>
      </c>
      <c r="M221" s="114">
        <v>174300</v>
      </c>
      <c r="N221" s="114">
        <v>172400</v>
      </c>
      <c r="O221" s="114">
        <v>176400</v>
      </c>
      <c r="P221" s="114">
        <v>183300</v>
      </c>
      <c r="Q221" s="114">
        <v>190000</v>
      </c>
      <c r="R221" s="114">
        <v>194100</v>
      </c>
      <c r="S221" s="114">
        <v>204000</v>
      </c>
      <c r="T221" s="114">
        <v>212400</v>
      </c>
      <c r="U221" s="114">
        <v>222100</v>
      </c>
      <c r="V221" s="114">
        <v>228700</v>
      </c>
      <c r="W221" s="114">
        <v>235900</v>
      </c>
      <c r="X221" s="114">
        <v>247500</v>
      </c>
      <c r="Y221" s="114">
        <v>251200</v>
      </c>
      <c r="Z221" s="114">
        <v>259600</v>
      </c>
      <c r="AA221" s="114">
        <v>263900</v>
      </c>
      <c r="AB221" s="114">
        <v>274800</v>
      </c>
      <c r="AC221" s="114">
        <v>285300</v>
      </c>
      <c r="AD221" s="114">
        <v>288200</v>
      </c>
      <c r="AE221" s="114">
        <v>292700</v>
      </c>
      <c r="AF221" s="114">
        <v>307800</v>
      </c>
      <c r="AG221" s="114">
        <v>317200</v>
      </c>
      <c r="AH221" s="114">
        <v>327400</v>
      </c>
      <c r="AI221" s="114">
        <v>339600</v>
      </c>
      <c r="AJ221" s="114">
        <v>347400</v>
      </c>
      <c r="AK221" s="114">
        <v>354700</v>
      </c>
      <c r="AL221" s="114">
        <v>363600</v>
      </c>
      <c r="AM221" s="114">
        <v>373600</v>
      </c>
      <c r="AN221" s="115">
        <v>383100</v>
      </c>
      <c r="AO221" s="115">
        <v>346900</v>
      </c>
      <c r="AP221" s="115">
        <v>354200</v>
      </c>
    </row>
    <row r="222" spans="2:42" ht="15.75" thickTop="1" x14ac:dyDescent="0.25">
      <c r="B222" s="1" t="str">
        <f>IFERROR(INDEX('[1]ISIC to NAICS'!$B$2:$B$55,MATCH(CA!I222,'[1]ISIC to NAICS'!$C$2:$C$55,0)),"")</f>
        <v/>
      </c>
      <c r="C222" s="91">
        <v>276</v>
      </c>
      <c r="D222" s="91">
        <v>2021</v>
      </c>
      <c r="E222" s="99">
        <v>0</v>
      </c>
      <c r="F222" s="1" t="s">
        <v>337</v>
      </c>
      <c r="G222" s="91"/>
      <c r="H222" s="91">
        <v>1</v>
      </c>
      <c r="I222" s="91" t="s">
        <v>781</v>
      </c>
      <c r="J222" s="1" t="s">
        <v>782</v>
      </c>
      <c r="K222" s="100">
        <v>55000</v>
      </c>
      <c r="L222" s="100">
        <v>54600</v>
      </c>
      <c r="M222" s="100">
        <v>53900</v>
      </c>
      <c r="N222" s="100">
        <v>51900</v>
      </c>
      <c r="O222" s="100">
        <v>50600</v>
      </c>
      <c r="P222" s="100">
        <v>52700</v>
      </c>
      <c r="Q222" s="100">
        <v>53800</v>
      </c>
      <c r="R222" s="100">
        <v>53900</v>
      </c>
      <c r="S222" s="100">
        <v>57100</v>
      </c>
      <c r="T222" s="100">
        <v>58900</v>
      </c>
      <c r="U222" s="100">
        <v>61000</v>
      </c>
      <c r="V222" s="100">
        <v>62600</v>
      </c>
      <c r="W222" s="100">
        <v>65400</v>
      </c>
      <c r="X222" s="100">
        <v>67900</v>
      </c>
      <c r="Y222" s="100">
        <v>67600</v>
      </c>
      <c r="Z222" s="100">
        <v>68400</v>
      </c>
      <c r="AA222" s="100">
        <v>69300</v>
      </c>
      <c r="AB222" s="100">
        <v>73100</v>
      </c>
      <c r="AC222" s="100">
        <v>76100</v>
      </c>
      <c r="AD222" s="100">
        <v>74600</v>
      </c>
      <c r="AE222" s="100">
        <v>63900</v>
      </c>
      <c r="AF222" s="100">
        <v>68400</v>
      </c>
      <c r="AG222" s="100">
        <v>71300</v>
      </c>
      <c r="AH222" s="100">
        <v>77900</v>
      </c>
      <c r="AI222" s="100">
        <v>84600</v>
      </c>
      <c r="AJ222" s="100">
        <v>88200</v>
      </c>
      <c r="AK222" s="100">
        <v>90800</v>
      </c>
      <c r="AL222" s="100">
        <v>93600</v>
      </c>
      <c r="AM222" s="100">
        <v>95600</v>
      </c>
      <c r="AN222" s="94">
        <v>97800</v>
      </c>
      <c r="AO222" s="94">
        <v>90600</v>
      </c>
      <c r="AP222" s="94">
        <v>93400</v>
      </c>
    </row>
    <row r="223" spans="2:42" x14ac:dyDescent="0.25">
      <c r="B223" s="1" t="str">
        <f>IFERROR(INDEX('[1]ISIC to NAICS'!$B$2:$B$55,MATCH(CA!I223,'[1]ISIC to NAICS'!$C$2:$C$55,0)),"")</f>
        <v/>
      </c>
      <c r="C223" s="91">
        <v>277</v>
      </c>
      <c r="D223" s="91">
        <v>2021</v>
      </c>
      <c r="E223" s="99">
        <v>0</v>
      </c>
      <c r="F223" s="1" t="s">
        <v>337</v>
      </c>
      <c r="G223" s="91"/>
      <c r="H223" s="91">
        <v>1</v>
      </c>
      <c r="I223" s="91" t="s">
        <v>783</v>
      </c>
      <c r="J223" s="1" t="s">
        <v>784</v>
      </c>
      <c r="K223" s="100">
        <v>2800</v>
      </c>
      <c r="L223" s="100">
        <v>2800</v>
      </c>
      <c r="M223" s="100">
        <v>2800</v>
      </c>
      <c r="N223" s="100">
        <v>2700</v>
      </c>
      <c r="O223" s="100">
        <v>2800</v>
      </c>
      <c r="P223" s="100">
        <v>2200</v>
      </c>
      <c r="Q223" s="100">
        <v>2400</v>
      </c>
      <c r="R223" s="100">
        <v>2600</v>
      </c>
      <c r="S223" s="100">
        <v>2800</v>
      </c>
      <c r="T223" s="100">
        <v>3200</v>
      </c>
      <c r="U223" s="100">
        <v>3500</v>
      </c>
      <c r="V223" s="100">
        <v>4200</v>
      </c>
      <c r="W223" s="100">
        <v>4300</v>
      </c>
      <c r="X223" s="100">
        <v>4600</v>
      </c>
      <c r="Y223" s="100">
        <v>4900</v>
      </c>
      <c r="Z223" s="100">
        <v>5800</v>
      </c>
      <c r="AA223" s="100">
        <v>6600</v>
      </c>
      <c r="AB223" s="100">
        <v>6500</v>
      </c>
      <c r="AC223" s="100">
        <v>6700</v>
      </c>
      <c r="AD223" s="100">
        <v>6600</v>
      </c>
      <c r="AE223" s="100">
        <v>7400</v>
      </c>
      <c r="AF223" s="100">
        <v>8200</v>
      </c>
      <c r="AG223" s="100">
        <v>7500</v>
      </c>
      <c r="AH223" s="100">
        <v>6300</v>
      </c>
      <c r="AI223" s="100">
        <v>5400</v>
      </c>
      <c r="AJ223" s="100">
        <v>4200</v>
      </c>
      <c r="AK223" s="100">
        <v>3200</v>
      </c>
      <c r="AL223" s="100">
        <v>2500</v>
      </c>
      <c r="AM223" s="100">
        <v>2600</v>
      </c>
      <c r="AN223" s="94">
        <v>2600</v>
      </c>
      <c r="AO223" s="94">
        <v>2300</v>
      </c>
      <c r="AP223" s="94">
        <v>2600</v>
      </c>
    </row>
    <row r="224" spans="2:42" x14ac:dyDescent="0.25">
      <c r="B224" s="1" t="str">
        <f>IFERROR(INDEX('[1]ISIC to NAICS'!$B$2:$B$55,MATCH(CA!I224,'[1]ISIC to NAICS'!$C$2:$C$55,0)),"")</f>
        <v/>
      </c>
      <c r="C224" s="91">
        <v>278</v>
      </c>
      <c r="D224" s="91">
        <v>2021</v>
      </c>
      <c r="E224" s="99">
        <v>0</v>
      </c>
      <c r="F224" s="1" t="s">
        <v>337</v>
      </c>
      <c r="G224" s="91"/>
      <c r="H224" s="91">
        <v>1</v>
      </c>
      <c r="I224" s="91" t="s">
        <v>785</v>
      </c>
      <c r="J224" s="1" t="s">
        <v>786</v>
      </c>
      <c r="K224" s="100">
        <v>85300</v>
      </c>
      <c r="L224" s="100">
        <v>80300</v>
      </c>
      <c r="M224" s="100">
        <v>77400</v>
      </c>
      <c r="N224" s="100">
        <v>76400</v>
      </c>
      <c r="O224" s="100">
        <v>79500</v>
      </c>
      <c r="P224" s="100">
        <v>84100</v>
      </c>
      <c r="Q224" s="100">
        <v>86900</v>
      </c>
      <c r="R224" s="100">
        <v>88600</v>
      </c>
      <c r="S224" s="100">
        <v>91800</v>
      </c>
      <c r="T224" s="100">
        <v>94500</v>
      </c>
      <c r="U224" s="100">
        <v>95900</v>
      </c>
      <c r="V224" s="100">
        <v>98000</v>
      </c>
      <c r="W224" s="100">
        <v>100500</v>
      </c>
      <c r="X224" s="100">
        <v>107300</v>
      </c>
      <c r="Y224" s="100">
        <v>106800</v>
      </c>
      <c r="Z224" s="100">
        <v>110400</v>
      </c>
      <c r="AA224" s="100">
        <v>111000</v>
      </c>
      <c r="AB224" s="100">
        <v>114600</v>
      </c>
      <c r="AC224" s="100">
        <v>115500</v>
      </c>
      <c r="AD224" s="100">
        <v>118500</v>
      </c>
      <c r="AE224" s="100">
        <v>128500</v>
      </c>
      <c r="AF224" s="100">
        <v>134300</v>
      </c>
      <c r="AG224" s="100">
        <v>138800</v>
      </c>
      <c r="AH224" s="100">
        <v>142600</v>
      </c>
      <c r="AI224" s="100">
        <v>146600</v>
      </c>
      <c r="AJ224" s="100">
        <v>149500</v>
      </c>
      <c r="AK224" s="100">
        <v>151900</v>
      </c>
      <c r="AL224" s="100">
        <v>154900</v>
      </c>
      <c r="AM224" s="100">
        <v>158100</v>
      </c>
      <c r="AN224" s="94">
        <v>159100</v>
      </c>
      <c r="AO224" s="94">
        <v>150000</v>
      </c>
      <c r="AP224" s="94">
        <v>147400</v>
      </c>
    </row>
    <row r="225" spans="2:42" x14ac:dyDescent="0.25">
      <c r="B225" s="1" t="str">
        <f>IFERROR(INDEX('[1]ISIC to NAICS'!$B$2:$B$55,MATCH(CA!I225,'[1]ISIC to NAICS'!$C$2:$C$55,0)),"")</f>
        <v/>
      </c>
      <c r="C225" s="91">
        <v>279</v>
      </c>
      <c r="D225" s="91">
        <v>2021</v>
      </c>
      <c r="E225" s="99">
        <v>0</v>
      </c>
      <c r="F225" s="1" t="s">
        <v>337</v>
      </c>
      <c r="G225" s="91"/>
      <c r="H225" s="91">
        <v>1</v>
      </c>
      <c r="I225" s="91" t="s">
        <v>787</v>
      </c>
      <c r="J225" s="1" t="s">
        <v>788</v>
      </c>
      <c r="K225" s="100">
        <v>15900</v>
      </c>
      <c r="L225" s="100">
        <v>15800</v>
      </c>
      <c r="M225" s="100">
        <v>16600</v>
      </c>
      <c r="N225" s="100">
        <v>17600</v>
      </c>
      <c r="O225" s="100">
        <v>19200</v>
      </c>
      <c r="P225" s="100">
        <v>20000</v>
      </c>
      <c r="Q225" s="100">
        <v>21800</v>
      </c>
      <c r="R225" s="100">
        <v>22800</v>
      </c>
      <c r="S225" s="100">
        <v>24700</v>
      </c>
      <c r="T225" s="100">
        <v>26900</v>
      </c>
      <c r="U225" s="100">
        <v>29000</v>
      </c>
      <c r="V225" s="100">
        <v>31200</v>
      </c>
      <c r="W225" s="100">
        <v>33200</v>
      </c>
      <c r="X225" s="100">
        <v>35000</v>
      </c>
      <c r="Y225" s="100">
        <v>37000</v>
      </c>
      <c r="Z225" s="100">
        <v>39200</v>
      </c>
      <c r="AA225" s="100">
        <v>40400</v>
      </c>
      <c r="AB225" s="100">
        <v>43600</v>
      </c>
      <c r="AC225" s="100">
        <v>47100</v>
      </c>
      <c r="AD225" s="100">
        <v>47400</v>
      </c>
      <c r="AE225" s="100">
        <v>50300</v>
      </c>
      <c r="AF225" s="100">
        <v>53700</v>
      </c>
      <c r="AG225" s="100">
        <v>55400</v>
      </c>
      <c r="AH225" s="100">
        <v>57700</v>
      </c>
      <c r="AI225" s="100">
        <v>59600</v>
      </c>
      <c r="AJ225" s="100">
        <v>61600</v>
      </c>
      <c r="AK225" s="100">
        <v>65300</v>
      </c>
      <c r="AL225" s="100">
        <v>68500</v>
      </c>
      <c r="AM225" s="100">
        <v>71500</v>
      </c>
      <c r="AN225" s="94">
        <v>76000</v>
      </c>
      <c r="AO225" s="94">
        <v>60700</v>
      </c>
      <c r="AP225" s="94">
        <v>65200</v>
      </c>
    </row>
    <row r="226" spans="2:42" ht="15.75" thickBot="1" x14ac:dyDescent="0.3">
      <c r="B226" s="110" t="str">
        <f>IFERROR(INDEX('[1]ISIC to NAICS'!$B$2:$B$55,MATCH(CA!I226,'[1]ISIC to NAICS'!$C$2:$C$55,0)),"")</f>
        <v>ISIC 86T88</v>
      </c>
      <c r="C226" s="111">
        <v>281</v>
      </c>
      <c r="D226" s="111">
        <v>2021</v>
      </c>
      <c r="E226" s="112">
        <v>0</v>
      </c>
      <c r="F226" s="110" t="s">
        <v>337</v>
      </c>
      <c r="G226" s="111"/>
      <c r="H226" s="111">
        <v>1</v>
      </c>
      <c r="I226" s="111" t="s">
        <v>789</v>
      </c>
      <c r="J226" s="110" t="s">
        <v>790</v>
      </c>
      <c r="K226" s="114">
        <v>975900</v>
      </c>
      <c r="L226" s="114">
        <v>1029200</v>
      </c>
      <c r="M226" s="114">
        <v>1067900</v>
      </c>
      <c r="N226" s="114">
        <v>1079400</v>
      </c>
      <c r="O226" s="114">
        <v>1096200</v>
      </c>
      <c r="P226" s="114">
        <v>1118800</v>
      </c>
      <c r="Q226" s="114">
        <v>1145300</v>
      </c>
      <c r="R226" s="114">
        <v>1178500</v>
      </c>
      <c r="S226" s="114">
        <v>1226800</v>
      </c>
      <c r="T226" s="114">
        <v>1267800</v>
      </c>
      <c r="U226" s="114">
        <v>1284600</v>
      </c>
      <c r="V226" s="114">
        <v>1345000</v>
      </c>
      <c r="W226" s="114">
        <v>1414900</v>
      </c>
      <c r="X226" s="114">
        <v>1480900</v>
      </c>
      <c r="Y226" s="114">
        <v>1534400</v>
      </c>
      <c r="Z226" s="114">
        <v>1579200</v>
      </c>
      <c r="AA226" s="114">
        <v>1623500</v>
      </c>
      <c r="AB226" s="114">
        <v>1691600</v>
      </c>
      <c r="AC226" s="114">
        <v>1766200</v>
      </c>
      <c r="AD226" s="114">
        <v>1825900</v>
      </c>
      <c r="AE226" s="114">
        <v>1839200</v>
      </c>
      <c r="AF226" s="114">
        <v>1855000</v>
      </c>
      <c r="AG226" s="114">
        <v>1915400</v>
      </c>
      <c r="AH226" s="114">
        <v>1981200</v>
      </c>
      <c r="AI226" s="114">
        <v>2038300</v>
      </c>
      <c r="AJ226" s="114">
        <v>2117200</v>
      </c>
      <c r="AK226" s="114">
        <v>2198200</v>
      </c>
      <c r="AL226" s="114">
        <v>2286700</v>
      </c>
      <c r="AM226" s="114">
        <v>2348600</v>
      </c>
      <c r="AN226" s="115">
        <v>2424100</v>
      </c>
      <c r="AO226" s="115">
        <v>2389800</v>
      </c>
      <c r="AP226" s="115">
        <v>2454800</v>
      </c>
    </row>
    <row r="227" spans="2:42" ht="15.75" thickTop="1" x14ac:dyDescent="0.25">
      <c r="B227" s="1" t="str">
        <f>IFERROR(INDEX('[1]ISIC to NAICS'!$B$2:$B$55,MATCH(CA!I227,'[1]ISIC to NAICS'!$C$2:$C$55,0)),"")</f>
        <v/>
      </c>
      <c r="C227" s="91">
        <v>282</v>
      </c>
      <c r="D227" s="91">
        <v>2021</v>
      </c>
      <c r="E227" s="99">
        <v>0</v>
      </c>
      <c r="F227" s="1" t="s">
        <v>337</v>
      </c>
      <c r="G227" s="91"/>
      <c r="H227" s="91">
        <v>1</v>
      </c>
      <c r="I227" s="91" t="s">
        <v>791</v>
      </c>
      <c r="J227" s="1" t="s">
        <v>792</v>
      </c>
      <c r="K227" s="100">
        <v>382200</v>
      </c>
      <c r="L227" s="100">
        <v>403700</v>
      </c>
      <c r="M227" s="100">
        <v>422200</v>
      </c>
      <c r="N227" s="100">
        <v>425400</v>
      </c>
      <c r="O227" s="100">
        <v>432000</v>
      </c>
      <c r="P227" s="100">
        <v>442500</v>
      </c>
      <c r="Q227" s="100">
        <v>450100</v>
      </c>
      <c r="R227" s="100">
        <v>458500</v>
      </c>
      <c r="S227" s="100">
        <v>467500</v>
      </c>
      <c r="T227" s="100">
        <v>479300</v>
      </c>
      <c r="U227" s="100">
        <v>489900</v>
      </c>
      <c r="V227" s="100">
        <v>504000</v>
      </c>
      <c r="W227" s="100">
        <v>520100</v>
      </c>
      <c r="X227" s="100">
        <v>527500</v>
      </c>
      <c r="Y227" s="100">
        <v>542600</v>
      </c>
      <c r="Z227" s="100">
        <v>555100</v>
      </c>
      <c r="AA227" s="100">
        <v>568700</v>
      </c>
      <c r="AB227" s="100">
        <v>586500</v>
      </c>
      <c r="AC227" s="100">
        <v>609000</v>
      </c>
      <c r="AD227" s="100">
        <v>620100</v>
      </c>
      <c r="AE227" s="100">
        <v>643900</v>
      </c>
      <c r="AF227" s="100">
        <v>662500</v>
      </c>
      <c r="AG227" s="100">
        <v>687300</v>
      </c>
      <c r="AH227" s="100">
        <v>707200</v>
      </c>
      <c r="AI227" s="100">
        <v>727500</v>
      </c>
      <c r="AJ227" s="100">
        <v>759200</v>
      </c>
      <c r="AK227" s="100">
        <v>786300</v>
      </c>
      <c r="AL227" s="100">
        <v>813600</v>
      </c>
      <c r="AM227" s="100">
        <v>839100</v>
      </c>
      <c r="AN227" s="94">
        <v>872300</v>
      </c>
      <c r="AO227" s="94">
        <v>850200</v>
      </c>
      <c r="AP227" s="94">
        <v>903500</v>
      </c>
    </row>
    <row r="228" spans="2:42" x14ac:dyDescent="0.25">
      <c r="B228" s="1" t="str">
        <f>IFERROR(INDEX('[1]ISIC to NAICS'!$B$2:$B$55,MATCH(CA!I228,'[1]ISIC to NAICS'!$C$2:$C$55,0)),"")</f>
        <v/>
      </c>
      <c r="C228" s="91">
        <v>283</v>
      </c>
      <c r="D228" s="91">
        <v>2021</v>
      </c>
      <c r="E228" s="99">
        <v>0</v>
      </c>
      <c r="F228" s="1" t="s">
        <v>337</v>
      </c>
      <c r="G228" s="91"/>
      <c r="H228" s="91">
        <v>1</v>
      </c>
      <c r="I228" s="91" t="s">
        <v>793</v>
      </c>
      <c r="J228" s="1" t="s">
        <v>794</v>
      </c>
      <c r="K228" s="100">
        <v>133100</v>
      </c>
      <c r="L228" s="100">
        <v>141800</v>
      </c>
      <c r="M228" s="100">
        <v>148700</v>
      </c>
      <c r="N228" s="100">
        <v>146900</v>
      </c>
      <c r="O228" s="100">
        <v>145200</v>
      </c>
      <c r="P228" s="100">
        <v>145900</v>
      </c>
      <c r="Q228" s="100">
        <v>144800</v>
      </c>
      <c r="R228" s="100">
        <v>146900</v>
      </c>
      <c r="S228" s="100">
        <v>149400</v>
      </c>
      <c r="T228" s="100">
        <v>157800</v>
      </c>
      <c r="U228" s="100">
        <v>162500</v>
      </c>
      <c r="V228" s="100">
        <v>168500</v>
      </c>
      <c r="W228" s="100">
        <v>167800</v>
      </c>
      <c r="X228" s="100">
        <v>158100</v>
      </c>
      <c r="Y228" s="100">
        <v>162200</v>
      </c>
      <c r="Z228" s="100">
        <v>163700</v>
      </c>
      <c r="AA228" s="100">
        <v>166500</v>
      </c>
      <c r="AB228" s="100">
        <v>171200</v>
      </c>
      <c r="AC228" s="100">
        <v>178500</v>
      </c>
      <c r="AD228" s="100">
        <v>182700</v>
      </c>
      <c r="AE228" s="100">
        <v>194800</v>
      </c>
      <c r="AF228" s="100">
        <v>200700</v>
      </c>
      <c r="AG228" s="100">
        <v>208000</v>
      </c>
      <c r="AH228" s="100">
        <v>212500</v>
      </c>
      <c r="AI228" s="100">
        <v>218700</v>
      </c>
      <c r="AJ228" s="100">
        <v>230300</v>
      </c>
      <c r="AK228" s="100">
        <v>237600</v>
      </c>
      <c r="AL228" s="100">
        <v>240400</v>
      </c>
      <c r="AM228" s="100">
        <v>240200</v>
      </c>
      <c r="AN228" s="94">
        <v>242400</v>
      </c>
      <c r="AO228" s="94">
        <v>236900</v>
      </c>
      <c r="AP228" s="94">
        <v>246800</v>
      </c>
    </row>
    <row r="229" spans="2:42" x14ac:dyDescent="0.25">
      <c r="B229" s="1" t="str">
        <f>IFERROR(INDEX('[1]ISIC to NAICS'!$B$2:$B$55,MATCH(CA!I229,'[1]ISIC to NAICS'!$C$2:$C$55,0)),"")</f>
        <v/>
      </c>
      <c r="C229" s="91">
        <v>284</v>
      </c>
      <c r="D229" s="91">
        <v>2021</v>
      </c>
      <c r="E229" s="99">
        <v>0</v>
      </c>
      <c r="F229" s="1" t="s">
        <v>337</v>
      </c>
      <c r="G229" s="91"/>
      <c r="H229" s="91">
        <v>1</v>
      </c>
      <c r="I229" s="91" t="s">
        <v>795</v>
      </c>
      <c r="J229" s="1" t="s">
        <v>796</v>
      </c>
      <c r="K229" s="100">
        <v>71500</v>
      </c>
      <c r="L229" s="100">
        <v>75100</v>
      </c>
      <c r="M229" s="100">
        <v>76700</v>
      </c>
      <c r="N229" s="100">
        <v>77800</v>
      </c>
      <c r="O229" s="100">
        <v>80200</v>
      </c>
      <c r="P229" s="100">
        <v>83300</v>
      </c>
      <c r="Q229" s="100">
        <v>85900</v>
      </c>
      <c r="R229" s="100">
        <v>88000</v>
      </c>
      <c r="S229" s="100">
        <v>91200</v>
      </c>
      <c r="T229" s="100">
        <v>94000</v>
      </c>
      <c r="U229" s="100">
        <v>96500</v>
      </c>
      <c r="V229" s="100">
        <v>98900</v>
      </c>
      <c r="W229" s="100">
        <v>102000</v>
      </c>
      <c r="X229" s="100">
        <v>105900</v>
      </c>
      <c r="Y229" s="100">
        <v>107400</v>
      </c>
      <c r="Z229" s="100">
        <v>109000</v>
      </c>
      <c r="AA229" s="100">
        <v>110400</v>
      </c>
      <c r="AB229" s="100">
        <v>112100</v>
      </c>
      <c r="AC229" s="100">
        <v>113600</v>
      </c>
      <c r="AD229" s="100">
        <v>111600</v>
      </c>
      <c r="AE229" s="100">
        <v>111400</v>
      </c>
      <c r="AF229" s="100">
        <v>113100</v>
      </c>
      <c r="AG229" s="100">
        <v>115200</v>
      </c>
      <c r="AH229" s="100">
        <v>117700</v>
      </c>
      <c r="AI229" s="100">
        <v>120700</v>
      </c>
      <c r="AJ229" s="100">
        <v>123600</v>
      </c>
      <c r="AK229" s="100">
        <v>126500</v>
      </c>
      <c r="AL229" s="100">
        <v>128800</v>
      </c>
      <c r="AM229" s="100">
        <v>131600</v>
      </c>
      <c r="AN229" s="94">
        <v>135200</v>
      </c>
      <c r="AO229" s="94">
        <v>117400</v>
      </c>
      <c r="AP229" s="94">
        <v>133400</v>
      </c>
    </row>
    <row r="230" spans="2:42" x14ac:dyDescent="0.25">
      <c r="B230" s="1" t="str">
        <f>IFERROR(INDEX('[1]ISIC to NAICS'!$B$2:$B$55,MATCH(CA!I230,'[1]ISIC to NAICS'!$C$2:$C$55,0)),"")</f>
        <v/>
      </c>
      <c r="C230" s="91">
        <v>285</v>
      </c>
      <c r="D230" s="91">
        <v>2021</v>
      </c>
      <c r="E230" s="99">
        <v>0</v>
      </c>
      <c r="F230" s="1" t="s">
        <v>337</v>
      </c>
      <c r="G230" s="91"/>
      <c r="H230" s="91">
        <v>1</v>
      </c>
      <c r="I230" s="91" t="s">
        <v>797</v>
      </c>
      <c r="J230" s="1" t="s">
        <v>798</v>
      </c>
      <c r="K230" s="100">
        <v>41100</v>
      </c>
      <c r="L230" s="100">
        <v>44600</v>
      </c>
      <c r="M230" s="100">
        <v>47300</v>
      </c>
      <c r="N230" s="100">
        <v>47700</v>
      </c>
      <c r="O230" s="100">
        <v>47900</v>
      </c>
      <c r="P230" s="100">
        <v>48400</v>
      </c>
      <c r="Q230" s="100">
        <v>46800</v>
      </c>
      <c r="R230" s="100">
        <v>46500</v>
      </c>
      <c r="S230" s="100">
        <v>47900</v>
      </c>
      <c r="T230" s="100">
        <v>47300</v>
      </c>
      <c r="U230" s="100">
        <v>48300</v>
      </c>
      <c r="V230" s="100">
        <v>50100</v>
      </c>
      <c r="W230" s="100">
        <v>53800</v>
      </c>
      <c r="X230" s="100">
        <v>56100</v>
      </c>
      <c r="Y230" s="100">
        <v>56600</v>
      </c>
      <c r="Z230" s="100">
        <v>56200</v>
      </c>
      <c r="AA230" s="100">
        <v>57600</v>
      </c>
      <c r="AB230" s="100">
        <v>58900</v>
      </c>
      <c r="AC230" s="100">
        <v>61500</v>
      </c>
      <c r="AD230" s="100">
        <v>62900</v>
      </c>
      <c r="AE230" s="100">
        <v>63800</v>
      </c>
      <c r="AF230" s="100">
        <v>65000</v>
      </c>
      <c r="AG230" s="100">
        <v>67600</v>
      </c>
      <c r="AH230" s="100">
        <v>70200</v>
      </c>
      <c r="AI230" s="100">
        <v>73400</v>
      </c>
      <c r="AJ230" s="100">
        <v>79500</v>
      </c>
      <c r="AK230" s="100">
        <v>84600</v>
      </c>
      <c r="AL230" s="100">
        <v>91600</v>
      </c>
      <c r="AM230" s="100">
        <v>98100</v>
      </c>
      <c r="AN230" s="94">
        <v>105800</v>
      </c>
      <c r="AO230" s="94">
        <v>100800</v>
      </c>
      <c r="AP230" s="94">
        <v>110900</v>
      </c>
    </row>
    <row r="231" spans="2:42" x14ac:dyDescent="0.25">
      <c r="B231" s="1" t="str">
        <f>IFERROR(INDEX('[1]ISIC to NAICS'!$B$2:$B$55,MATCH(CA!I231,'[1]ISIC to NAICS'!$C$2:$C$55,0)),"")</f>
        <v/>
      </c>
      <c r="C231" s="91">
        <v>286</v>
      </c>
      <c r="D231" s="91">
        <v>2021</v>
      </c>
      <c r="E231" s="99">
        <v>0</v>
      </c>
      <c r="F231" s="1" t="s">
        <v>337</v>
      </c>
      <c r="G231" s="91"/>
      <c r="H231" s="91">
        <v>1</v>
      </c>
      <c r="I231" s="91" t="s">
        <v>799</v>
      </c>
      <c r="J231" s="1" t="s">
        <v>800</v>
      </c>
      <c r="K231" s="100">
        <v>87800</v>
      </c>
      <c r="L231" s="100">
        <v>89900</v>
      </c>
      <c r="M231" s="100">
        <v>93700</v>
      </c>
      <c r="N231" s="100">
        <v>94700</v>
      </c>
      <c r="O231" s="100">
        <v>96700</v>
      </c>
      <c r="P231" s="100">
        <v>98300</v>
      </c>
      <c r="Q231" s="100">
        <v>101500</v>
      </c>
      <c r="R231" s="100">
        <v>103900</v>
      </c>
      <c r="S231" s="100">
        <v>106900</v>
      </c>
      <c r="T231" s="100">
        <v>109200</v>
      </c>
      <c r="U231" s="100">
        <v>112900</v>
      </c>
      <c r="V231" s="100">
        <v>114900</v>
      </c>
      <c r="W231" s="100">
        <v>119500</v>
      </c>
      <c r="X231" s="100">
        <v>125100</v>
      </c>
      <c r="Y231" s="100">
        <v>128700</v>
      </c>
      <c r="Z231" s="100">
        <v>132600</v>
      </c>
      <c r="AA231" s="100">
        <v>135500</v>
      </c>
      <c r="AB231" s="100">
        <v>138900</v>
      </c>
      <c r="AC231" s="100">
        <v>144700</v>
      </c>
      <c r="AD231" s="100">
        <v>148400</v>
      </c>
      <c r="AE231" s="100">
        <v>154300</v>
      </c>
      <c r="AF231" s="100">
        <v>159600</v>
      </c>
      <c r="AG231" s="100">
        <v>165200</v>
      </c>
      <c r="AH231" s="100">
        <v>169500</v>
      </c>
      <c r="AI231" s="100">
        <v>174300</v>
      </c>
      <c r="AJ231" s="100">
        <v>181100</v>
      </c>
      <c r="AK231" s="100">
        <v>191700</v>
      </c>
      <c r="AL231" s="100">
        <v>201800</v>
      </c>
      <c r="AM231" s="100">
        <v>213200</v>
      </c>
      <c r="AN231" s="94">
        <v>225400</v>
      </c>
      <c r="AO231" s="94">
        <v>228600</v>
      </c>
      <c r="AP231" s="94">
        <v>235200</v>
      </c>
    </row>
    <row r="232" spans="2:42" x14ac:dyDescent="0.25">
      <c r="B232" s="1" t="str">
        <f>IFERROR(INDEX('[1]ISIC to NAICS'!$B$2:$B$55,MATCH(CA!I232,'[1]ISIC to NAICS'!$C$2:$C$55,0)),"")</f>
        <v/>
      </c>
      <c r="C232" s="91">
        <v>287</v>
      </c>
      <c r="D232" s="91">
        <v>2021</v>
      </c>
      <c r="E232" s="99">
        <v>0</v>
      </c>
      <c r="F232" s="1" t="s">
        <v>337</v>
      </c>
      <c r="G232" s="91"/>
      <c r="H232" s="91">
        <v>1</v>
      </c>
      <c r="I232" s="91" t="s">
        <v>801</v>
      </c>
      <c r="J232" s="1" t="s">
        <v>802</v>
      </c>
      <c r="K232" s="100">
        <v>17600</v>
      </c>
      <c r="L232" s="100">
        <v>17600</v>
      </c>
      <c r="M232" s="100">
        <v>18500</v>
      </c>
      <c r="N232" s="100">
        <v>18300</v>
      </c>
      <c r="O232" s="100">
        <v>17700</v>
      </c>
      <c r="P232" s="100">
        <v>17200</v>
      </c>
      <c r="Q232" s="100">
        <v>17800</v>
      </c>
      <c r="R232" s="100">
        <v>17600</v>
      </c>
      <c r="S232" s="100">
        <v>17600</v>
      </c>
      <c r="T232" s="100">
        <v>18600</v>
      </c>
      <c r="U232" s="100">
        <v>18800</v>
      </c>
      <c r="V232" s="100">
        <v>19600</v>
      </c>
      <c r="W232" s="100">
        <v>20200</v>
      </c>
      <c r="X232" s="100">
        <v>21400</v>
      </c>
      <c r="Y232" s="100">
        <v>23100</v>
      </c>
      <c r="Z232" s="100">
        <v>24300</v>
      </c>
      <c r="AA232" s="100">
        <v>24500</v>
      </c>
      <c r="AB232" s="100">
        <v>26200</v>
      </c>
      <c r="AC232" s="100">
        <v>27000</v>
      </c>
      <c r="AD232" s="100">
        <v>28400</v>
      </c>
      <c r="AE232" s="100">
        <v>30700</v>
      </c>
      <c r="AF232" s="100">
        <v>30800</v>
      </c>
      <c r="AG232" s="100">
        <v>31600</v>
      </c>
      <c r="AH232" s="100">
        <v>32100</v>
      </c>
      <c r="AI232" s="100">
        <v>32600</v>
      </c>
      <c r="AJ232" s="100">
        <v>33900</v>
      </c>
      <c r="AK232" s="100">
        <v>34200</v>
      </c>
      <c r="AL232" s="100">
        <v>35300</v>
      </c>
      <c r="AM232" s="100">
        <v>36100</v>
      </c>
      <c r="AN232" s="94">
        <v>37800</v>
      </c>
      <c r="AO232" s="94">
        <v>37500</v>
      </c>
      <c r="AP232" s="94">
        <v>41100</v>
      </c>
    </row>
    <row r="233" spans="2:42" x14ac:dyDescent="0.25">
      <c r="B233" s="1" t="str">
        <f>IFERROR(INDEX('[1]ISIC to NAICS'!$B$2:$B$55,MATCH(CA!I233,'[1]ISIC to NAICS'!$C$2:$C$55,0)),"")</f>
        <v/>
      </c>
      <c r="C233" s="91">
        <v>288</v>
      </c>
      <c r="D233" s="91">
        <v>2021</v>
      </c>
      <c r="E233" s="99">
        <v>0</v>
      </c>
      <c r="F233" s="1" t="s">
        <v>337</v>
      </c>
      <c r="G233" s="91"/>
      <c r="H233" s="91">
        <v>1</v>
      </c>
      <c r="I233" s="91" t="s">
        <v>803</v>
      </c>
      <c r="J233" s="1" t="s">
        <v>804</v>
      </c>
      <c r="K233" s="100">
        <v>18900</v>
      </c>
      <c r="L233" s="100">
        <v>21800</v>
      </c>
      <c r="M233" s="100">
        <v>24000</v>
      </c>
      <c r="N233" s="100">
        <v>26800</v>
      </c>
      <c r="O233" s="100">
        <v>30400</v>
      </c>
      <c r="P233" s="100">
        <v>35000</v>
      </c>
      <c r="Q233" s="100">
        <v>38300</v>
      </c>
      <c r="R233" s="100">
        <v>39400</v>
      </c>
      <c r="S233" s="100">
        <v>38700</v>
      </c>
      <c r="T233" s="100">
        <v>36300</v>
      </c>
      <c r="U233" s="100">
        <v>34500</v>
      </c>
      <c r="V233" s="100">
        <v>35000</v>
      </c>
      <c r="W233" s="100">
        <v>38500</v>
      </c>
      <c r="X233" s="100">
        <v>41800</v>
      </c>
      <c r="Y233" s="100">
        <v>45300</v>
      </c>
      <c r="Z233" s="100">
        <v>48800</v>
      </c>
      <c r="AA233" s="100">
        <v>53000</v>
      </c>
      <c r="AB233" s="100">
        <v>56400</v>
      </c>
      <c r="AC233" s="100">
        <v>59700</v>
      </c>
      <c r="AD233" s="100">
        <v>61900</v>
      </c>
      <c r="AE233" s="100">
        <v>65000</v>
      </c>
      <c r="AF233" s="100">
        <v>68200</v>
      </c>
      <c r="AG233" s="100">
        <v>74100</v>
      </c>
      <c r="AH233" s="100">
        <v>79300</v>
      </c>
      <c r="AI233" s="100">
        <v>81700</v>
      </c>
      <c r="AJ233" s="100">
        <v>84000</v>
      </c>
      <c r="AK233" s="100">
        <v>83500</v>
      </c>
      <c r="AL233" s="100">
        <v>87000</v>
      </c>
      <c r="AM233" s="100">
        <v>90800</v>
      </c>
      <c r="AN233" s="94">
        <v>95600</v>
      </c>
      <c r="AO233" s="94">
        <v>99600</v>
      </c>
      <c r="AP233" s="94">
        <v>106700</v>
      </c>
    </row>
    <row r="234" spans="2:42" x14ac:dyDescent="0.25">
      <c r="B234" s="1" t="str">
        <f>IFERROR(INDEX('[1]ISIC to NAICS'!$B$2:$B$55,MATCH(CA!I234,'[1]ISIC to NAICS'!$C$2:$C$55,0)),"")</f>
        <v/>
      </c>
      <c r="C234" s="91">
        <v>289</v>
      </c>
      <c r="D234" s="91">
        <v>2021</v>
      </c>
      <c r="E234" s="99">
        <v>0</v>
      </c>
      <c r="F234" s="1" t="s">
        <v>337</v>
      </c>
      <c r="G234" s="91"/>
      <c r="H234" s="91">
        <v>1</v>
      </c>
      <c r="I234" s="91" t="s">
        <v>805</v>
      </c>
      <c r="J234" s="1" t="s">
        <v>806</v>
      </c>
      <c r="K234" s="100">
        <v>12300</v>
      </c>
      <c r="L234" s="100">
        <v>12900</v>
      </c>
      <c r="M234" s="100">
        <v>13200</v>
      </c>
      <c r="N234" s="100">
        <v>13200</v>
      </c>
      <c r="O234" s="100">
        <v>13900</v>
      </c>
      <c r="P234" s="100">
        <v>14400</v>
      </c>
      <c r="Q234" s="100">
        <v>15100</v>
      </c>
      <c r="R234" s="100">
        <v>16100</v>
      </c>
      <c r="S234" s="100">
        <v>15900</v>
      </c>
      <c r="T234" s="100">
        <v>16100</v>
      </c>
      <c r="U234" s="100">
        <v>16500</v>
      </c>
      <c r="V234" s="100">
        <v>17100</v>
      </c>
      <c r="W234" s="100">
        <v>18300</v>
      </c>
      <c r="X234" s="100">
        <v>19000</v>
      </c>
      <c r="Y234" s="100">
        <v>19500</v>
      </c>
      <c r="Z234" s="100">
        <v>20500</v>
      </c>
      <c r="AA234" s="100">
        <v>21300</v>
      </c>
      <c r="AB234" s="100">
        <v>22800</v>
      </c>
      <c r="AC234" s="100">
        <v>24000</v>
      </c>
      <c r="AD234" s="100">
        <v>24100</v>
      </c>
      <c r="AE234" s="100">
        <v>24100</v>
      </c>
      <c r="AF234" s="100">
        <v>25000</v>
      </c>
      <c r="AG234" s="100">
        <v>25500</v>
      </c>
      <c r="AH234" s="100">
        <v>25900</v>
      </c>
      <c r="AI234" s="100">
        <v>26200</v>
      </c>
      <c r="AJ234" s="100">
        <v>26900</v>
      </c>
      <c r="AK234" s="100">
        <v>28200</v>
      </c>
      <c r="AL234" s="100">
        <v>28700</v>
      </c>
      <c r="AM234" s="100">
        <v>29100</v>
      </c>
      <c r="AN234" s="94">
        <v>30100</v>
      </c>
      <c r="AO234" s="94">
        <v>29400</v>
      </c>
      <c r="AP234" s="94">
        <v>29500</v>
      </c>
    </row>
    <row r="235" spans="2:42" x14ac:dyDescent="0.25">
      <c r="B235" s="1" t="str">
        <f>IFERROR(INDEX('[1]ISIC to NAICS'!$B$2:$B$55,MATCH(CA!I235,'[1]ISIC to NAICS'!$C$2:$C$55,0)),"")</f>
        <v/>
      </c>
      <c r="C235" s="91">
        <v>290</v>
      </c>
      <c r="D235" s="91">
        <v>2021</v>
      </c>
      <c r="E235" s="99">
        <v>0</v>
      </c>
      <c r="F235" s="1" t="s">
        <v>337</v>
      </c>
      <c r="G235" s="91"/>
      <c r="H235" s="91">
        <v>1</v>
      </c>
      <c r="I235" s="91" t="s">
        <v>807</v>
      </c>
      <c r="J235" s="1" t="s">
        <v>808</v>
      </c>
      <c r="K235" s="100">
        <v>286100</v>
      </c>
      <c r="L235" s="100">
        <v>295700</v>
      </c>
      <c r="M235" s="100">
        <v>299300</v>
      </c>
      <c r="N235" s="100">
        <v>298800</v>
      </c>
      <c r="O235" s="100">
        <v>295300</v>
      </c>
      <c r="P235" s="100">
        <v>290800</v>
      </c>
      <c r="Q235" s="100">
        <v>296000</v>
      </c>
      <c r="R235" s="100">
        <v>303100</v>
      </c>
      <c r="S235" s="100">
        <v>307300</v>
      </c>
      <c r="T235" s="100">
        <v>314100</v>
      </c>
      <c r="U235" s="100">
        <v>308900</v>
      </c>
      <c r="V235" s="100">
        <v>312100</v>
      </c>
      <c r="W235" s="100">
        <v>327100</v>
      </c>
      <c r="X235" s="100">
        <v>343200</v>
      </c>
      <c r="Y235" s="100">
        <v>349700</v>
      </c>
      <c r="Z235" s="100">
        <v>352800</v>
      </c>
      <c r="AA235" s="100">
        <v>354000</v>
      </c>
      <c r="AB235" s="100">
        <v>364700</v>
      </c>
      <c r="AC235" s="100">
        <v>373000</v>
      </c>
      <c r="AD235" s="100">
        <v>377800</v>
      </c>
      <c r="AE235" s="100">
        <v>370900</v>
      </c>
      <c r="AF235" s="100">
        <v>371300</v>
      </c>
      <c r="AG235" s="100">
        <v>374100</v>
      </c>
      <c r="AH235" s="100">
        <v>371600</v>
      </c>
      <c r="AI235" s="100">
        <v>372900</v>
      </c>
      <c r="AJ235" s="100">
        <v>377100</v>
      </c>
      <c r="AK235" s="100">
        <v>388300</v>
      </c>
      <c r="AL235" s="100">
        <v>396500</v>
      </c>
      <c r="AM235" s="100">
        <v>400700</v>
      </c>
      <c r="AN235" s="94">
        <v>404600</v>
      </c>
      <c r="AO235" s="94">
        <v>401100</v>
      </c>
      <c r="AP235" s="94">
        <v>399300</v>
      </c>
    </row>
    <row r="236" spans="2:42" x14ac:dyDescent="0.25">
      <c r="B236" s="1" t="str">
        <f>IFERROR(INDEX('[1]ISIC to NAICS'!$B$2:$B$55,MATCH(CA!I236,'[1]ISIC to NAICS'!$C$2:$C$55,0)),"")</f>
        <v/>
      </c>
      <c r="C236" s="91">
        <v>291</v>
      </c>
      <c r="D236" s="91">
        <v>2021</v>
      </c>
      <c r="E236" s="99">
        <v>0</v>
      </c>
      <c r="F236" s="1" t="s">
        <v>337</v>
      </c>
      <c r="G236" s="91"/>
      <c r="H236" s="91">
        <v>1</v>
      </c>
      <c r="I236" s="91" t="s">
        <v>809</v>
      </c>
      <c r="J236" s="1" t="s">
        <v>810</v>
      </c>
      <c r="K236" s="100">
        <v>271900</v>
      </c>
      <c r="L236" s="100">
        <v>281000</v>
      </c>
      <c r="M236" s="100">
        <v>282700</v>
      </c>
      <c r="N236" s="100">
        <v>283300</v>
      </c>
      <c r="O236" s="100">
        <v>280800</v>
      </c>
      <c r="P236" s="100">
        <v>275200</v>
      </c>
      <c r="Q236" s="100">
        <v>281600</v>
      </c>
      <c r="R236" s="100">
        <v>288400</v>
      </c>
      <c r="S236" s="100">
        <v>291400</v>
      </c>
      <c r="T236" s="100">
        <v>298900</v>
      </c>
      <c r="U236" s="100">
        <v>295800</v>
      </c>
      <c r="V236" s="100">
        <v>298100</v>
      </c>
      <c r="W236" s="100">
        <v>312100</v>
      </c>
      <c r="X236" s="100">
        <v>328000</v>
      </c>
      <c r="Y236" s="100">
        <v>334200</v>
      </c>
      <c r="Z236" s="100">
        <v>336700</v>
      </c>
      <c r="AA236" s="100">
        <v>336900</v>
      </c>
      <c r="AB236" s="100">
        <v>346200</v>
      </c>
      <c r="AC236" s="100">
        <v>354900</v>
      </c>
      <c r="AD236" s="100">
        <v>360800</v>
      </c>
      <c r="AE236" s="100">
        <v>352200</v>
      </c>
      <c r="AF236" s="100">
        <v>351200</v>
      </c>
      <c r="AG236" s="100">
        <v>353700</v>
      </c>
      <c r="AH236" s="100">
        <v>352100</v>
      </c>
      <c r="AI236" s="100">
        <v>353100</v>
      </c>
      <c r="AJ236" s="100">
        <v>357000</v>
      </c>
      <c r="AK236" s="100">
        <v>367100</v>
      </c>
      <c r="AL236" s="100">
        <v>373500</v>
      </c>
      <c r="AM236" s="100">
        <v>377200</v>
      </c>
      <c r="AN236" s="94">
        <v>380400</v>
      </c>
      <c r="AO236" s="94">
        <v>376700</v>
      </c>
      <c r="AP236" s="94">
        <v>374200</v>
      </c>
    </row>
    <row r="237" spans="2:42" x14ac:dyDescent="0.25">
      <c r="B237" s="1" t="str">
        <f>IFERROR(INDEX('[1]ISIC to NAICS'!$B$2:$B$55,MATCH(CA!I237,'[1]ISIC to NAICS'!$C$2:$C$55,0)),"")</f>
        <v/>
      </c>
      <c r="C237" s="91">
        <v>292</v>
      </c>
      <c r="D237" s="91">
        <v>2021</v>
      </c>
      <c r="E237" s="99">
        <v>0</v>
      </c>
      <c r="F237" s="1" t="s">
        <v>337</v>
      </c>
      <c r="G237" s="91"/>
      <c r="H237" s="91">
        <v>1</v>
      </c>
      <c r="I237" s="91" t="s">
        <v>811</v>
      </c>
      <c r="J237" s="1" t="s">
        <v>812</v>
      </c>
      <c r="K237" s="100">
        <v>9200</v>
      </c>
      <c r="L237" s="100">
        <v>8500</v>
      </c>
      <c r="M237" s="100">
        <v>10100</v>
      </c>
      <c r="N237" s="100">
        <v>9100</v>
      </c>
      <c r="O237" s="100">
        <v>8500</v>
      </c>
      <c r="P237" s="100">
        <v>8600</v>
      </c>
      <c r="Q237" s="100">
        <v>7000</v>
      </c>
      <c r="R237" s="100">
        <v>6800</v>
      </c>
      <c r="S237" s="100">
        <v>8100</v>
      </c>
      <c r="T237" s="100">
        <v>8200</v>
      </c>
      <c r="U237" s="100">
        <v>6200</v>
      </c>
      <c r="V237" s="100">
        <v>6200</v>
      </c>
      <c r="W237" s="100">
        <v>6800</v>
      </c>
      <c r="X237" s="100">
        <v>7000</v>
      </c>
      <c r="Y237" s="100">
        <v>7100</v>
      </c>
      <c r="Z237" s="100">
        <v>7300</v>
      </c>
      <c r="AA237" s="100">
        <v>7900</v>
      </c>
      <c r="AB237" s="100">
        <v>8300</v>
      </c>
      <c r="AC237" s="100">
        <v>7500</v>
      </c>
      <c r="AD237" s="100">
        <v>5900</v>
      </c>
      <c r="AE237" s="100">
        <v>6300</v>
      </c>
      <c r="AF237" s="100">
        <v>6800</v>
      </c>
      <c r="AG237" s="100">
        <v>7100</v>
      </c>
      <c r="AH237" s="100">
        <v>7000</v>
      </c>
      <c r="AI237" s="100">
        <v>7000</v>
      </c>
      <c r="AJ237" s="100">
        <v>7000</v>
      </c>
      <c r="AK237" s="100">
        <v>7600</v>
      </c>
      <c r="AL237" s="100">
        <v>8400</v>
      </c>
      <c r="AM237" s="100">
        <v>8400</v>
      </c>
      <c r="AN237" s="94">
        <v>8400</v>
      </c>
      <c r="AO237" s="94">
        <v>8300</v>
      </c>
      <c r="AP237" s="94">
        <v>8500</v>
      </c>
    </row>
    <row r="238" spans="2:42" x14ac:dyDescent="0.25">
      <c r="B238" s="1" t="str">
        <f>IFERROR(INDEX('[1]ISIC to NAICS'!$B$2:$B$55,MATCH(CA!I238,'[1]ISIC to NAICS'!$C$2:$C$55,0)),"")</f>
        <v/>
      </c>
      <c r="C238" s="91">
        <v>293</v>
      </c>
      <c r="D238" s="91">
        <v>2021</v>
      </c>
      <c r="E238" s="99">
        <v>0</v>
      </c>
      <c r="F238" s="1" t="s">
        <v>337</v>
      </c>
      <c r="G238" s="91"/>
      <c r="H238" s="91">
        <v>1</v>
      </c>
      <c r="I238" s="91" t="s">
        <v>813</v>
      </c>
      <c r="J238" s="1" t="s">
        <v>814</v>
      </c>
      <c r="K238" s="100">
        <v>5000</v>
      </c>
      <c r="L238" s="100">
        <v>6200</v>
      </c>
      <c r="M238" s="100">
        <v>6400</v>
      </c>
      <c r="N238" s="100">
        <v>6300</v>
      </c>
      <c r="O238" s="100">
        <v>6000</v>
      </c>
      <c r="P238" s="100">
        <v>7000</v>
      </c>
      <c r="Q238" s="100">
        <v>7400</v>
      </c>
      <c r="R238" s="100">
        <v>7900</v>
      </c>
      <c r="S238" s="100">
        <v>7800</v>
      </c>
      <c r="T238" s="100">
        <v>7100</v>
      </c>
      <c r="U238" s="100">
        <v>6900</v>
      </c>
      <c r="V238" s="100">
        <v>7800</v>
      </c>
      <c r="W238" s="100">
        <v>8200</v>
      </c>
      <c r="X238" s="100">
        <v>8200</v>
      </c>
      <c r="Y238" s="100">
        <v>8300</v>
      </c>
      <c r="Z238" s="100">
        <v>8800</v>
      </c>
      <c r="AA238" s="100">
        <v>9300</v>
      </c>
      <c r="AB238" s="100">
        <v>10200</v>
      </c>
      <c r="AC238" s="100">
        <v>10600</v>
      </c>
      <c r="AD238" s="100">
        <v>11200</v>
      </c>
      <c r="AE238" s="100">
        <v>12400</v>
      </c>
      <c r="AF238" s="100">
        <v>13300</v>
      </c>
      <c r="AG238" s="100">
        <v>13300</v>
      </c>
      <c r="AH238" s="100">
        <v>12500</v>
      </c>
      <c r="AI238" s="100">
        <v>12800</v>
      </c>
      <c r="AJ238" s="100">
        <v>13200</v>
      </c>
      <c r="AK238" s="100">
        <v>13600</v>
      </c>
      <c r="AL238" s="100">
        <v>14600</v>
      </c>
      <c r="AM238" s="100">
        <v>15200</v>
      </c>
      <c r="AN238" s="94">
        <v>15700</v>
      </c>
      <c r="AO238" s="94">
        <v>16100</v>
      </c>
      <c r="AP238" s="94">
        <v>16600</v>
      </c>
    </row>
    <row r="239" spans="2:42" x14ac:dyDescent="0.25">
      <c r="B239" s="1" t="str">
        <f>IFERROR(INDEX('[1]ISIC to NAICS'!$B$2:$B$55,MATCH(CA!I239,'[1]ISIC to NAICS'!$C$2:$C$55,0)),"")</f>
        <v/>
      </c>
      <c r="C239" s="91">
        <v>294</v>
      </c>
      <c r="D239" s="91">
        <v>2021</v>
      </c>
      <c r="E239" s="99">
        <v>0</v>
      </c>
      <c r="F239" s="1" t="s">
        <v>337</v>
      </c>
      <c r="G239" s="91"/>
      <c r="H239" s="91">
        <v>1</v>
      </c>
      <c r="I239" s="91" t="s">
        <v>815</v>
      </c>
      <c r="J239" s="1" t="s">
        <v>816</v>
      </c>
      <c r="K239" s="100">
        <v>154800</v>
      </c>
      <c r="L239" s="100">
        <v>160200</v>
      </c>
      <c r="M239" s="100">
        <v>164900</v>
      </c>
      <c r="N239" s="100">
        <v>170900</v>
      </c>
      <c r="O239" s="100">
        <v>176300</v>
      </c>
      <c r="P239" s="100">
        <v>184300</v>
      </c>
      <c r="Q239" s="100">
        <v>189400</v>
      </c>
      <c r="R239" s="100">
        <v>193000</v>
      </c>
      <c r="S239" s="100">
        <v>198100</v>
      </c>
      <c r="T239" s="100">
        <v>200300</v>
      </c>
      <c r="U239" s="100">
        <v>208900</v>
      </c>
      <c r="V239" s="100">
        <v>219300</v>
      </c>
      <c r="W239" s="100">
        <v>226000</v>
      </c>
      <c r="X239" s="100">
        <v>227800</v>
      </c>
      <c r="Y239" s="100">
        <v>223400</v>
      </c>
      <c r="Z239" s="100">
        <v>221700</v>
      </c>
      <c r="AA239" s="100">
        <v>224700</v>
      </c>
      <c r="AB239" s="100">
        <v>232000</v>
      </c>
      <c r="AC239" s="100">
        <v>240100</v>
      </c>
      <c r="AD239" s="100">
        <v>245000</v>
      </c>
      <c r="AE239" s="100">
        <v>248900</v>
      </c>
      <c r="AF239" s="100">
        <v>256100</v>
      </c>
      <c r="AG239" s="100">
        <v>260900</v>
      </c>
      <c r="AH239" s="100">
        <v>269100</v>
      </c>
      <c r="AI239" s="100">
        <v>279100</v>
      </c>
      <c r="AJ239" s="100">
        <v>287300</v>
      </c>
      <c r="AK239" s="100">
        <v>292500</v>
      </c>
      <c r="AL239" s="100">
        <v>297800</v>
      </c>
      <c r="AM239" s="100">
        <v>301900</v>
      </c>
      <c r="AN239" s="94">
        <v>306700</v>
      </c>
      <c r="AO239" s="94">
        <v>297900</v>
      </c>
      <c r="AP239" s="94">
        <v>287300</v>
      </c>
    </row>
    <row r="240" spans="2:42" x14ac:dyDescent="0.25">
      <c r="B240" s="1" t="str">
        <f>IFERROR(INDEX('[1]ISIC to NAICS'!$B$2:$B$55,MATCH(CA!I240,'[1]ISIC to NAICS'!$C$2:$C$55,0)),"")</f>
        <v/>
      </c>
      <c r="C240" s="91">
        <v>295</v>
      </c>
      <c r="D240" s="91">
        <v>2021</v>
      </c>
      <c r="E240" s="99">
        <v>0</v>
      </c>
      <c r="F240" s="1" t="s">
        <v>337</v>
      </c>
      <c r="G240" s="91"/>
      <c r="H240" s="91">
        <v>1</v>
      </c>
      <c r="I240" s="91" t="s">
        <v>817</v>
      </c>
      <c r="J240" s="1" t="s">
        <v>818</v>
      </c>
      <c r="K240" s="100">
        <v>82000</v>
      </c>
      <c r="L240" s="100">
        <v>81200</v>
      </c>
      <c r="M240" s="100">
        <v>81600</v>
      </c>
      <c r="N240" s="100">
        <v>84300</v>
      </c>
      <c r="O240" s="100">
        <v>86700</v>
      </c>
      <c r="P240" s="100">
        <v>88000</v>
      </c>
      <c r="Q240" s="100">
        <v>92800</v>
      </c>
      <c r="R240" s="100">
        <v>91900</v>
      </c>
      <c r="S240" s="100">
        <v>94200</v>
      </c>
      <c r="T240" s="100">
        <v>92500</v>
      </c>
      <c r="U240" s="100">
        <v>94300</v>
      </c>
      <c r="V240" s="100">
        <v>98000</v>
      </c>
      <c r="W240" s="100">
        <v>100400</v>
      </c>
      <c r="X240" s="100">
        <v>101700</v>
      </c>
      <c r="Y240" s="100">
        <v>101300</v>
      </c>
      <c r="Z240" s="100">
        <v>102100</v>
      </c>
      <c r="AA240" s="100">
        <v>104000</v>
      </c>
      <c r="AB240" s="100">
        <v>107400</v>
      </c>
      <c r="AC240" s="100">
        <v>113000</v>
      </c>
      <c r="AD240" s="100">
        <v>117400</v>
      </c>
      <c r="AE240" s="100">
        <v>119600</v>
      </c>
      <c r="AF240" s="100">
        <v>121900</v>
      </c>
      <c r="AG240" s="100">
        <v>122500</v>
      </c>
      <c r="AH240" s="100">
        <v>127500</v>
      </c>
      <c r="AI240" s="100">
        <v>132700</v>
      </c>
      <c r="AJ240" s="100">
        <v>134800</v>
      </c>
      <c r="AK240" s="100">
        <v>136900</v>
      </c>
      <c r="AL240" s="100">
        <v>137200</v>
      </c>
      <c r="AM240" s="100">
        <v>138200</v>
      </c>
      <c r="AN240" s="94">
        <v>140100</v>
      </c>
      <c r="AO240" s="94">
        <v>132500</v>
      </c>
      <c r="AP240" s="94">
        <v>128200</v>
      </c>
    </row>
    <row r="241" spans="2:42" x14ac:dyDescent="0.25">
      <c r="B241" s="1" t="str">
        <f>IFERROR(INDEX('[1]ISIC to NAICS'!$B$2:$B$55,MATCH(CA!I241,'[1]ISIC to NAICS'!$C$2:$C$55,0)),"")</f>
        <v/>
      </c>
      <c r="C241" s="91">
        <v>296</v>
      </c>
      <c r="D241" s="91">
        <v>2021</v>
      </c>
      <c r="E241" s="99">
        <v>0</v>
      </c>
      <c r="F241" s="1" t="s">
        <v>337</v>
      </c>
      <c r="G241" s="91"/>
      <c r="H241" s="91">
        <v>1</v>
      </c>
      <c r="I241" s="91" t="s">
        <v>819</v>
      </c>
      <c r="J241" s="1" t="s">
        <v>820</v>
      </c>
      <c r="K241" s="100">
        <v>31400</v>
      </c>
      <c r="L241" s="100">
        <v>34200</v>
      </c>
      <c r="M241" s="100">
        <v>37400</v>
      </c>
      <c r="N241" s="100">
        <v>39100</v>
      </c>
      <c r="O241" s="100">
        <v>42200</v>
      </c>
      <c r="P241" s="100">
        <v>46200</v>
      </c>
      <c r="Q241" s="100">
        <v>45000</v>
      </c>
      <c r="R241" s="100">
        <v>47500</v>
      </c>
      <c r="S241" s="100">
        <v>46800</v>
      </c>
      <c r="T241" s="100">
        <v>49000</v>
      </c>
      <c r="U241" s="100">
        <v>52800</v>
      </c>
      <c r="V241" s="100">
        <v>55300</v>
      </c>
      <c r="W241" s="100">
        <v>55500</v>
      </c>
      <c r="X241" s="100">
        <v>54200</v>
      </c>
      <c r="Y241" s="100">
        <v>50400</v>
      </c>
      <c r="Z241" s="100">
        <v>47100</v>
      </c>
      <c r="AA241" s="100">
        <v>46000</v>
      </c>
      <c r="AB241" s="100">
        <v>46400</v>
      </c>
      <c r="AC241" s="100">
        <v>46700</v>
      </c>
      <c r="AD241" s="100">
        <v>45200</v>
      </c>
      <c r="AE241" s="100">
        <v>45300</v>
      </c>
      <c r="AF241" s="100">
        <v>46300</v>
      </c>
      <c r="AG241" s="100">
        <v>46500</v>
      </c>
      <c r="AH241" s="100">
        <v>46500</v>
      </c>
      <c r="AI241" s="100">
        <v>47700</v>
      </c>
      <c r="AJ241" s="100">
        <v>50600</v>
      </c>
      <c r="AK241" s="100">
        <v>52100</v>
      </c>
      <c r="AL241" s="100">
        <v>54000</v>
      </c>
      <c r="AM241" s="100">
        <v>55100</v>
      </c>
      <c r="AN241" s="94">
        <v>56000</v>
      </c>
      <c r="AO241" s="94">
        <v>56700</v>
      </c>
      <c r="AP241" s="94">
        <v>55400</v>
      </c>
    </row>
    <row r="242" spans="2:42" x14ac:dyDescent="0.25">
      <c r="B242" s="1" t="str">
        <f>IFERROR(INDEX('[1]ISIC to NAICS'!$B$2:$B$55,MATCH(CA!I242,'[1]ISIC to NAICS'!$C$2:$C$55,0)),"")</f>
        <v/>
      </c>
      <c r="C242" s="91">
        <v>297</v>
      </c>
      <c r="D242" s="91">
        <v>2021</v>
      </c>
      <c r="E242" s="99">
        <v>0</v>
      </c>
      <c r="F242" s="1" t="s">
        <v>337</v>
      </c>
      <c r="G242" s="91"/>
      <c r="H242" s="91">
        <v>1</v>
      </c>
      <c r="I242" s="91" t="s">
        <v>821</v>
      </c>
      <c r="J242" s="1" t="s">
        <v>822</v>
      </c>
      <c r="K242" s="100">
        <v>31400</v>
      </c>
      <c r="L242" s="100">
        <v>35000</v>
      </c>
      <c r="M242" s="100">
        <v>35800</v>
      </c>
      <c r="N242" s="100">
        <v>36500</v>
      </c>
      <c r="O242" s="100">
        <v>35500</v>
      </c>
      <c r="P242" s="100">
        <v>36900</v>
      </c>
      <c r="Q242" s="100">
        <v>37100</v>
      </c>
      <c r="R242" s="100">
        <v>38100</v>
      </c>
      <c r="S242" s="100">
        <v>40700</v>
      </c>
      <c r="T242" s="100">
        <v>41400</v>
      </c>
      <c r="U242" s="100">
        <v>44000</v>
      </c>
      <c r="V242" s="100">
        <v>46400</v>
      </c>
      <c r="W242" s="100">
        <v>49200</v>
      </c>
      <c r="X242" s="100">
        <v>51100</v>
      </c>
      <c r="Y242" s="100">
        <v>52100</v>
      </c>
      <c r="Z242" s="100">
        <v>53700</v>
      </c>
      <c r="AA242" s="100">
        <v>57000</v>
      </c>
      <c r="AB242" s="100">
        <v>60900</v>
      </c>
      <c r="AC242" s="100">
        <v>63600</v>
      </c>
      <c r="AD242" s="100">
        <v>66300</v>
      </c>
      <c r="AE242" s="100">
        <v>69100</v>
      </c>
      <c r="AF242" s="100">
        <v>73200</v>
      </c>
      <c r="AG242" s="100">
        <v>77400</v>
      </c>
      <c r="AH242" s="100">
        <v>80900</v>
      </c>
      <c r="AI242" s="100">
        <v>84500</v>
      </c>
      <c r="AJ242" s="100">
        <v>88300</v>
      </c>
      <c r="AK242" s="100">
        <v>90200</v>
      </c>
      <c r="AL242" s="100">
        <v>93300</v>
      </c>
      <c r="AM242" s="100">
        <v>95800</v>
      </c>
      <c r="AN242" s="94">
        <v>98500</v>
      </c>
      <c r="AO242" s="94">
        <v>97000</v>
      </c>
      <c r="AP242" s="94">
        <v>92000</v>
      </c>
    </row>
    <row r="243" spans="2:42" x14ac:dyDescent="0.25">
      <c r="B243" s="1" t="str">
        <f>IFERROR(INDEX('[1]ISIC to NAICS'!$B$2:$B$55,MATCH(CA!I243,'[1]ISIC to NAICS'!$C$2:$C$55,0)),"")</f>
        <v/>
      </c>
      <c r="C243" s="91">
        <v>298</v>
      </c>
      <c r="D243" s="91">
        <v>2021</v>
      </c>
      <c r="E243" s="99">
        <v>0</v>
      </c>
      <c r="F243" s="1" t="s">
        <v>337</v>
      </c>
      <c r="G243" s="91"/>
      <c r="H243" s="91">
        <v>1</v>
      </c>
      <c r="I243" s="91" t="s">
        <v>823</v>
      </c>
      <c r="J243" s="1" t="s">
        <v>824</v>
      </c>
      <c r="K243" s="100">
        <v>9900</v>
      </c>
      <c r="L243" s="100">
        <v>9900</v>
      </c>
      <c r="M243" s="100">
        <v>10100</v>
      </c>
      <c r="N243" s="100">
        <v>11000</v>
      </c>
      <c r="O243" s="100">
        <v>12000</v>
      </c>
      <c r="P243" s="100">
        <v>13300</v>
      </c>
      <c r="Q243" s="100">
        <v>14400</v>
      </c>
      <c r="R243" s="100">
        <v>15500</v>
      </c>
      <c r="S243" s="100">
        <v>16500</v>
      </c>
      <c r="T243" s="100">
        <v>17500</v>
      </c>
      <c r="U243" s="100">
        <v>17800</v>
      </c>
      <c r="V243" s="100">
        <v>19500</v>
      </c>
      <c r="W243" s="100">
        <v>20800</v>
      </c>
      <c r="X243" s="100">
        <v>20800</v>
      </c>
      <c r="Y243" s="100">
        <v>19700</v>
      </c>
      <c r="Z243" s="100">
        <v>18900</v>
      </c>
      <c r="AA243" s="100">
        <v>17700</v>
      </c>
      <c r="AB243" s="100">
        <v>17300</v>
      </c>
      <c r="AC243" s="100">
        <v>16800</v>
      </c>
      <c r="AD243" s="100">
        <v>16000</v>
      </c>
      <c r="AE243" s="100">
        <v>14800</v>
      </c>
      <c r="AF243" s="100">
        <v>14700</v>
      </c>
      <c r="AG243" s="100">
        <v>14500</v>
      </c>
      <c r="AH243" s="100">
        <v>14200</v>
      </c>
      <c r="AI243" s="100">
        <v>14200</v>
      </c>
      <c r="AJ243" s="100">
        <v>13700</v>
      </c>
      <c r="AK243" s="100">
        <v>13300</v>
      </c>
      <c r="AL243" s="100">
        <v>13300</v>
      </c>
      <c r="AM243" s="100">
        <v>12800</v>
      </c>
      <c r="AN243" s="94">
        <v>12200</v>
      </c>
      <c r="AO243" s="94">
        <v>11800</v>
      </c>
      <c r="AP243" s="94">
        <v>11700</v>
      </c>
    </row>
    <row r="244" spans="2:42" x14ac:dyDescent="0.25">
      <c r="B244" s="1" t="str">
        <f>IFERROR(INDEX('[1]ISIC to NAICS'!$B$2:$B$55,MATCH(CA!I244,'[1]ISIC to NAICS'!$C$2:$C$55,0)),"")</f>
        <v/>
      </c>
      <c r="C244" s="91">
        <v>299</v>
      </c>
      <c r="D244" s="91">
        <v>2021</v>
      </c>
      <c r="E244" s="99">
        <v>0</v>
      </c>
      <c r="F244" s="1" t="s">
        <v>337</v>
      </c>
      <c r="G244" s="91"/>
      <c r="H244" s="91">
        <v>1</v>
      </c>
      <c r="I244" s="91" t="s">
        <v>825</v>
      </c>
      <c r="J244" s="1" t="s">
        <v>826</v>
      </c>
      <c r="K244" s="100">
        <v>152800</v>
      </c>
      <c r="L244" s="100">
        <v>169500</v>
      </c>
      <c r="M244" s="100">
        <v>181400</v>
      </c>
      <c r="N244" s="100">
        <v>184300</v>
      </c>
      <c r="O244" s="100">
        <v>192700</v>
      </c>
      <c r="P244" s="100">
        <v>201200</v>
      </c>
      <c r="Q244" s="100">
        <v>209700</v>
      </c>
      <c r="R244" s="100">
        <v>223900</v>
      </c>
      <c r="S244" s="100">
        <v>253900</v>
      </c>
      <c r="T244" s="100">
        <v>274100</v>
      </c>
      <c r="U244" s="100">
        <v>276900</v>
      </c>
      <c r="V244" s="100">
        <v>309600</v>
      </c>
      <c r="W244" s="100">
        <v>341700</v>
      </c>
      <c r="X244" s="100">
        <v>382500</v>
      </c>
      <c r="Y244" s="100">
        <v>418700</v>
      </c>
      <c r="Z244" s="100">
        <v>449700</v>
      </c>
      <c r="AA244" s="100">
        <v>476100</v>
      </c>
      <c r="AB244" s="100">
        <v>508400</v>
      </c>
      <c r="AC244" s="100">
        <v>544100</v>
      </c>
      <c r="AD244" s="100">
        <v>583000</v>
      </c>
      <c r="AE244" s="100">
        <v>575500</v>
      </c>
      <c r="AF244" s="100">
        <v>565100</v>
      </c>
      <c r="AG244" s="100">
        <v>593200</v>
      </c>
      <c r="AH244" s="100">
        <v>633300</v>
      </c>
      <c r="AI244" s="100">
        <v>658900</v>
      </c>
      <c r="AJ244" s="100">
        <v>693500</v>
      </c>
      <c r="AK244" s="100">
        <v>731100</v>
      </c>
      <c r="AL244" s="100">
        <v>778700</v>
      </c>
      <c r="AM244" s="100">
        <v>806900</v>
      </c>
      <c r="AN244" s="94">
        <v>840500</v>
      </c>
      <c r="AO244" s="94">
        <v>840600</v>
      </c>
      <c r="AP244" s="94">
        <v>864700</v>
      </c>
    </row>
    <row r="245" spans="2:42" x14ac:dyDescent="0.25">
      <c r="B245" s="1" t="str">
        <f>IFERROR(INDEX('[1]ISIC to NAICS'!$B$2:$B$55,MATCH(CA!I245,'[1]ISIC to NAICS'!$C$2:$C$55,0)),"")</f>
        <v/>
      </c>
      <c r="C245" s="91">
        <v>300</v>
      </c>
      <c r="D245" s="91">
        <v>2021</v>
      </c>
      <c r="E245" s="99">
        <v>0</v>
      </c>
      <c r="F245" s="1" t="s">
        <v>337</v>
      </c>
      <c r="G245" s="91"/>
      <c r="H245" s="91">
        <v>1</v>
      </c>
      <c r="I245" s="91" t="s">
        <v>827</v>
      </c>
      <c r="J245" s="1" t="s">
        <v>828</v>
      </c>
      <c r="K245" s="100">
        <v>80200</v>
      </c>
      <c r="L245" s="100">
        <v>89200</v>
      </c>
      <c r="M245" s="100">
        <v>97400</v>
      </c>
      <c r="N245" s="100">
        <v>95900</v>
      </c>
      <c r="O245" s="100">
        <v>103400</v>
      </c>
      <c r="P245" s="100">
        <v>108600</v>
      </c>
      <c r="Q245" s="100">
        <v>116900</v>
      </c>
      <c r="R245" s="100">
        <v>130300</v>
      </c>
      <c r="S245" s="100">
        <v>154000</v>
      </c>
      <c r="T245" s="100">
        <v>169000</v>
      </c>
      <c r="U245" s="100">
        <v>169700</v>
      </c>
      <c r="V245" s="100">
        <v>196300</v>
      </c>
      <c r="W245" s="100">
        <v>227300</v>
      </c>
      <c r="X245" s="100">
        <v>269700</v>
      </c>
      <c r="Y245" s="100">
        <v>306100</v>
      </c>
      <c r="Z245" s="100">
        <v>336100</v>
      </c>
      <c r="AA245" s="100">
        <v>362500</v>
      </c>
      <c r="AB245" s="100">
        <v>392200</v>
      </c>
      <c r="AC245" s="100">
        <v>426700</v>
      </c>
      <c r="AD245" s="100">
        <v>467800</v>
      </c>
      <c r="AE245" s="100">
        <v>461500</v>
      </c>
      <c r="AF245" s="100">
        <v>451200</v>
      </c>
      <c r="AG245" s="100">
        <v>478700</v>
      </c>
      <c r="AH245" s="100">
        <v>516400</v>
      </c>
      <c r="AI245" s="100">
        <v>539600</v>
      </c>
      <c r="AJ245" s="100">
        <v>571500</v>
      </c>
      <c r="AK245" s="100">
        <v>605200</v>
      </c>
      <c r="AL245" s="100">
        <v>647800</v>
      </c>
      <c r="AM245" s="100">
        <v>673900</v>
      </c>
      <c r="AN245" s="94">
        <v>704300</v>
      </c>
      <c r="AO245" s="94">
        <v>722300</v>
      </c>
      <c r="AP245" s="94">
        <v>742300</v>
      </c>
    </row>
    <row r="246" spans="2:42" x14ac:dyDescent="0.25">
      <c r="B246" s="1" t="str">
        <f>IFERROR(INDEX('[1]ISIC to NAICS'!$B$2:$B$55,MATCH(CA!I246,'[1]ISIC to NAICS'!$C$2:$C$55,0)),"")</f>
        <v/>
      </c>
      <c r="C246" s="91">
        <v>301</v>
      </c>
      <c r="D246" s="91">
        <v>2021</v>
      </c>
      <c r="E246" s="99">
        <v>0</v>
      </c>
      <c r="F246" s="1" t="s">
        <v>337</v>
      </c>
      <c r="G246" s="91"/>
      <c r="H246" s="91">
        <v>1</v>
      </c>
      <c r="I246" s="91" t="s">
        <v>829</v>
      </c>
      <c r="J246" s="1" t="s">
        <v>830</v>
      </c>
      <c r="K246" s="100">
        <v>8800</v>
      </c>
      <c r="L246" s="100">
        <v>9200</v>
      </c>
      <c r="M246" s="100">
        <v>9200</v>
      </c>
      <c r="N246" s="100">
        <v>9600</v>
      </c>
      <c r="O246" s="100">
        <v>10100</v>
      </c>
      <c r="P246" s="100">
        <v>10500</v>
      </c>
      <c r="Q246" s="100">
        <v>11200</v>
      </c>
      <c r="R246" s="100">
        <v>11000</v>
      </c>
      <c r="S246" s="100">
        <v>11500</v>
      </c>
      <c r="T246" s="100">
        <v>12300</v>
      </c>
      <c r="U246" s="100">
        <v>12800</v>
      </c>
      <c r="V246" s="100">
        <v>14100</v>
      </c>
      <c r="W246" s="100">
        <v>14600</v>
      </c>
      <c r="X246" s="100">
        <v>14000</v>
      </c>
      <c r="Y246" s="100">
        <v>14300</v>
      </c>
      <c r="Z246" s="100">
        <v>14600</v>
      </c>
      <c r="AA246" s="100">
        <v>15200</v>
      </c>
      <c r="AB246" s="100">
        <v>15700</v>
      </c>
      <c r="AC246" s="100">
        <v>16100</v>
      </c>
      <c r="AD246" s="100">
        <v>15900</v>
      </c>
      <c r="AE246" s="100">
        <v>15900</v>
      </c>
      <c r="AF246" s="100">
        <v>16200</v>
      </c>
      <c r="AG246" s="100">
        <v>16600</v>
      </c>
      <c r="AH246" s="100">
        <v>17100</v>
      </c>
      <c r="AI246" s="100">
        <v>17700</v>
      </c>
      <c r="AJ246" s="100">
        <v>18800</v>
      </c>
      <c r="AK246" s="100">
        <v>19600</v>
      </c>
      <c r="AL246" s="100">
        <v>20500</v>
      </c>
      <c r="AM246" s="100">
        <v>20900</v>
      </c>
      <c r="AN246" s="94">
        <v>22200</v>
      </c>
      <c r="AO246" s="94">
        <v>23900</v>
      </c>
      <c r="AP246" s="94">
        <v>26200</v>
      </c>
    </row>
    <row r="247" spans="2:42" x14ac:dyDescent="0.25">
      <c r="B247" s="1" t="str">
        <f>IFERROR(INDEX('[1]ISIC to NAICS'!$B$2:$B$55,MATCH(CA!I247,'[1]ISIC to NAICS'!$C$2:$C$55,0)),"")</f>
        <v/>
      </c>
      <c r="C247" s="91">
        <v>302</v>
      </c>
      <c r="D247" s="91">
        <v>2021</v>
      </c>
      <c r="E247" s="99">
        <v>0</v>
      </c>
      <c r="F247" s="1" t="s">
        <v>337</v>
      </c>
      <c r="G247" s="91"/>
      <c r="H247" s="91">
        <v>1</v>
      </c>
      <c r="I247" s="91" t="s">
        <v>831</v>
      </c>
      <c r="J247" s="1" t="s">
        <v>832</v>
      </c>
      <c r="K247" s="100">
        <v>24700</v>
      </c>
      <c r="L247" s="100">
        <v>28200</v>
      </c>
      <c r="M247" s="100">
        <v>29700</v>
      </c>
      <c r="N247" s="100">
        <v>29900</v>
      </c>
      <c r="O247" s="100">
        <v>31000</v>
      </c>
      <c r="P247" s="100">
        <v>32500</v>
      </c>
      <c r="Q247" s="100">
        <v>31300</v>
      </c>
      <c r="R247" s="100">
        <v>31200</v>
      </c>
      <c r="S247" s="100">
        <v>33500</v>
      </c>
      <c r="T247" s="100">
        <v>36200</v>
      </c>
      <c r="U247" s="100">
        <v>36100</v>
      </c>
      <c r="V247" s="100">
        <v>37700</v>
      </c>
      <c r="W247" s="100">
        <v>36900</v>
      </c>
      <c r="X247" s="100">
        <v>36200</v>
      </c>
      <c r="Y247" s="100">
        <v>35200</v>
      </c>
      <c r="Z247" s="100">
        <v>35300</v>
      </c>
      <c r="AA247" s="100">
        <v>34400</v>
      </c>
      <c r="AB247" s="100">
        <v>35200</v>
      </c>
      <c r="AC247" s="100">
        <v>35300</v>
      </c>
      <c r="AD247" s="100">
        <v>35400</v>
      </c>
      <c r="AE247" s="100">
        <v>34400</v>
      </c>
      <c r="AF247" s="100">
        <v>34000</v>
      </c>
      <c r="AG247" s="100">
        <v>34300</v>
      </c>
      <c r="AH247" s="100">
        <v>35300</v>
      </c>
      <c r="AI247" s="100">
        <v>35400</v>
      </c>
      <c r="AJ247" s="100">
        <v>35000</v>
      </c>
      <c r="AK247" s="100">
        <v>35800</v>
      </c>
      <c r="AL247" s="100">
        <v>37600</v>
      </c>
      <c r="AM247" s="100">
        <v>36700</v>
      </c>
      <c r="AN247" s="94">
        <v>36100</v>
      </c>
      <c r="AO247" s="94">
        <v>30500</v>
      </c>
      <c r="AP247" s="94">
        <v>28900</v>
      </c>
    </row>
    <row r="248" spans="2:42" x14ac:dyDescent="0.25">
      <c r="B248" s="1" t="str">
        <f>IFERROR(INDEX('[1]ISIC to NAICS'!$B$2:$B$55,MATCH(CA!I248,'[1]ISIC to NAICS'!$C$2:$C$55,0)),"")</f>
        <v/>
      </c>
      <c r="C248" s="91">
        <v>303</v>
      </c>
      <c r="D248" s="91">
        <v>2021</v>
      </c>
      <c r="E248" s="99">
        <v>0</v>
      </c>
      <c r="F248" s="1" t="s">
        <v>337</v>
      </c>
      <c r="G248" s="91"/>
      <c r="H248" s="91">
        <v>1</v>
      </c>
      <c r="I248" s="91" t="s">
        <v>833</v>
      </c>
      <c r="J248" s="1" t="s">
        <v>834</v>
      </c>
      <c r="K248" s="100">
        <v>39000</v>
      </c>
      <c r="L248" s="100">
        <v>42800</v>
      </c>
      <c r="M248" s="100">
        <v>45100</v>
      </c>
      <c r="N248" s="100">
        <v>48900</v>
      </c>
      <c r="O248" s="100">
        <v>48200</v>
      </c>
      <c r="P248" s="100">
        <v>49600</v>
      </c>
      <c r="Q248" s="100">
        <v>50300</v>
      </c>
      <c r="R248" s="100">
        <v>51500</v>
      </c>
      <c r="S248" s="100">
        <v>54900</v>
      </c>
      <c r="T248" s="100">
        <v>56600</v>
      </c>
      <c r="U248" s="100">
        <v>58300</v>
      </c>
      <c r="V248" s="100">
        <v>61600</v>
      </c>
      <c r="W248" s="100">
        <v>62900</v>
      </c>
      <c r="X248" s="100">
        <v>62700</v>
      </c>
      <c r="Y248" s="100">
        <v>63100</v>
      </c>
      <c r="Z248" s="100">
        <v>63600</v>
      </c>
      <c r="AA248" s="100">
        <v>64000</v>
      </c>
      <c r="AB248" s="100">
        <v>65400</v>
      </c>
      <c r="AC248" s="100">
        <v>66000</v>
      </c>
      <c r="AD248" s="100">
        <v>64000</v>
      </c>
      <c r="AE248" s="100">
        <v>63700</v>
      </c>
      <c r="AF248" s="100">
        <v>63700</v>
      </c>
      <c r="AG248" s="100">
        <v>63600</v>
      </c>
      <c r="AH248" s="100">
        <v>64500</v>
      </c>
      <c r="AI248" s="100">
        <v>66200</v>
      </c>
      <c r="AJ248" s="100">
        <v>68100</v>
      </c>
      <c r="AK248" s="100">
        <v>70500</v>
      </c>
      <c r="AL248" s="100">
        <v>72900</v>
      </c>
      <c r="AM248" s="100">
        <v>75400</v>
      </c>
      <c r="AN248" s="94">
        <v>77900</v>
      </c>
      <c r="AO248" s="94">
        <v>63900</v>
      </c>
      <c r="AP248" s="94">
        <v>67300</v>
      </c>
    </row>
    <row r="249" spans="2:42" x14ac:dyDescent="0.25">
      <c r="B249" s="1" t="str">
        <f>IFERROR(INDEX('[1]ISIC to NAICS'!$B$2:$B$55,MATCH(CA!I249,'[1]ISIC to NAICS'!$C$2:$C$55,0)),"")</f>
        <v/>
      </c>
      <c r="C249" s="91">
        <v>304</v>
      </c>
      <c r="D249" s="91">
        <v>2021</v>
      </c>
      <c r="E249" s="99">
        <v>0</v>
      </c>
      <c r="F249" s="1" t="s">
        <v>835</v>
      </c>
      <c r="G249" s="91"/>
      <c r="H249" s="91">
        <v>1</v>
      </c>
      <c r="I249" s="91" t="s">
        <v>836</v>
      </c>
      <c r="J249" s="1" t="s">
        <v>837</v>
      </c>
      <c r="K249" s="100">
        <v>1106400</v>
      </c>
      <c r="L249" s="100">
        <v>1121700</v>
      </c>
      <c r="M249" s="100">
        <v>1116200</v>
      </c>
      <c r="N249" s="100">
        <v>1126800</v>
      </c>
      <c r="O249" s="100">
        <v>1146600</v>
      </c>
      <c r="P249" s="100">
        <v>1184700</v>
      </c>
      <c r="Q249" s="100">
        <v>1227400</v>
      </c>
      <c r="R249" s="100">
        <v>1239000</v>
      </c>
      <c r="S249" s="100">
        <v>1265700</v>
      </c>
      <c r="T249" s="100">
        <v>1300400</v>
      </c>
      <c r="U249" s="100">
        <v>1336400</v>
      </c>
      <c r="V249" s="100">
        <v>1366000</v>
      </c>
      <c r="W249" s="100">
        <v>1383300</v>
      </c>
      <c r="X249" s="100">
        <v>1400800</v>
      </c>
      <c r="Y249" s="100">
        <v>1440000</v>
      </c>
      <c r="Z249" s="100">
        <v>1475400</v>
      </c>
      <c r="AA249" s="100">
        <v>1519100</v>
      </c>
      <c r="AB249" s="100">
        <v>1560100</v>
      </c>
      <c r="AC249" s="100">
        <v>1572400</v>
      </c>
      <c r="AD249" s="100">
        <v>1502900</v>
      </c>
      <c r="AE249" s="100">
        <v>1500800</v>
      </c>
      <c r="AF249" s="100">
        <v>1534800</v>
      </c>
      <c r="AG249" s="100">
        <v>1597400</v>
      </c>
      <c r="AH249" s="100">
        <v>1675200</v>
      </c>
      <c r="AI249" s="100">
        <v>1757100</v>
      </c>
      <c r="AJ249" s="100">
        <v>1829300</v>
      </c>
      <c r="AK249" s="100">
        <v>1902900</v>
      </c>
      <c r="AL249" s="100">
        <v>1953600</v>
      </c>
      <c r="AM249" s="100">
        <v>1993200</v>
      </c>
      <c r="AN249" s="94">
        <v>2036300</v>
      </c>
      <c r="AO249" s="94">
        <v>1483900</v>
      </c>
      <c r="AP249" s="94">
        <v>1632600</v>
      </c>
    </row>
    <row r="250" spans="2:42" ht="15.75" thickBot="1" x14ac:dyDescent="0.3">
      <c r="B250" s="110" t="str">
        <f>IFERROR(INDEX('[1]ISIC to NAICS'!$B$2:$B$55,MATCH(CA!I250,'[1]ISIC to NAICS'!$C$2:$C$55,0)),"")</f>
        <v>ISIC 90T96</v>
      </c>
      <c r="C250" s="111">
        <v>305</v>
      </c>
      <c r="D250" s="111">
        <v>2021</v>
      </c>
      <c r="E250" s="112">
        <v>0</v>
      </c>
      <c r="F250" s="110" t="s">
        <v>337</v>
      </c>
      <c r="G250" s="111"/>
      <c r="H250" s="111">
        <v>1</v>
      </c>
      <c r="I250" s="111" t="s">
        <v>838</v>
      </c>
      <c r="J250" s="110" t="s">
        <v>839</v>
      </c>
      <c r="K250" s="114">
        <v>187700</v>
      </c>
      <c r="L250" s="114">
        <v>183100</v>
      </c>
      <c r="M250" s="114">
        <v>177100</v>
      </c>
      <c r="N250" s="114">
        <v>180600</v>
      </c>
      <c r="O250" s="114">
        <v>181800</v>
      </c>
      <c r="P250" s="114">
        <v>189000</v>
      </c>
      <c r="Q250" s="114">
        <v>195100</v>
      </c>
      <c r="R250" s="114">
        <v>198800</v>
      </c>
      <c r="S250" s="114">
        <v>204900</v>
      </c>
      <c r="T250" s="114">
        <v>214500</v>
      </c>
      <c r="U250" s="114">
        <v>216500</v>
      </c>
      <c r="V250" s="114">
        <v>222800</v>
      </c>
      <c r="W250" s="114">
        <v>229800</v>
      </c>
      <c r="X250" s="114">
        <v>232200</v>
      </c>
      <c r="Y250" s="114">
        <v>236700</v>
      </c>
      <c r="Z250" s="114">
        <v>238400</v>
      </c>
      <c r="AA250" s="114">
        <v>244400</v>
      </c>
      <c r="AB250" s="114">
        <v>251000</v>
      </c>
      <c r="AC250" s="114">
        <v>254000</v>
      </c>
      <c r="AD250" s="114">
        <v>244100</v>
      </c>
      <c r="AE250" s="114">
        <v>242100</v>
      </c>
      <c r="AF250" s="114">
        <v>245800</v>
      </c>
      <c r="AG250" s="114">
        <v>254900</v>
      </c>
      <c r="AH250" s="114">
        <v>264900</v>
      </c>
      <c r="AI250" s="114">
        <v>274700</v>
      </c>
      <c r="AJ250" s="114">
        <v>284900</v>
      </c>
      <c r="AK250" s="114">
        <v>300000</v>
      </c>
      <c r="AL250" s="114">
        <v>306800</v>
      </c>
      <c r="AM250" s="114">
        <v>316200</v>
      </c>
      <c r="AN250" s="115">
        <v>329800</v>
      </c>
      <c r="AO250" s="115">
        <v>207700</v>
      </c>
      <c r="AP250" s="115">
        <v>237200</v>
      </c>
    </row>
    <row r="251" spans="2:42" ht="15.75" thickTop="1" x14ac:dyDescent="0.25">
      <c r="B251" s="1" t="str">
        <f>IFERROR(INDEX('[1]ISIC to NAICS'!$B$2:$B$55,MATCH(CA!I251,'[1]ISIC to NAICS'!$C$2:$C$55,0)),"")</f>
        <v/>
      </c>
      <c r="C251" s="91">
        <v>306</v>
      </c>
      <c r="D251" s="91">
        <v>2021</v>
      </c>
      <c r="E251" s="99">
        <v>0</v>
      </c>
      <c r="F251" s="1" t="s">
        <v>337</v>
      </c>
      <c r="G251" s="91"/>
      <c r="H251" s="91">
        <v>1</v>
      </c>
      <c r="I251" s="91" t="s">
        <v>840</v>
      </c>
      <c r="J251" s="1" t="s">
        <v>841</v>
      </c>
      <c r="K251" s="100">
        <v>71900</v>
      </c>
      <c r="L251" s="100">
        <v>69700</v>
      </c>
      <c r="M251" s="100">
        <v>61500</v>
      </c>
      <c r="N251" s="100">
        <v>59700</v>
      </c>
      <c r="O251" s="100">
        <v>52400</v>
      </c>
      <c r="P251" s="100">
        <v>50300</v>
      </c>
      <c r="Q251" s="100">
        <v>48000</v>
      </c>
      <c r="R251" s="100">
        <v>49600</v>
      </c>
      <c r="S251" s="100">
        <v>49900</v>
      </c>
      <c r="T251" s="100">
        <v>53200</v>
      </c>
      <c r="U251" s="100">
        <v>58000</v>
      </c>
      <c r="V251" s="100">
        <v>56600</v>
      </c>
      <c r="W251" s="100">
        <v>58200</v>
      </c>
      <c r="X251" s="100">
        <v>59300</v>
      </c>
      <c r="Y251" s="100">
        <v>59600</v>
      </c>
      <c r="Z251" s="100">
        <v>60000</v>
      </c>
      <c r="AA251" s="100">
        <v>63100</v>
      </c>
      <c r="AB251" s="100">
        <v>63900</v>
      </c>
      <c r="AC251" s="100">
        <v>63600</v>
      </c>
      <c r="AD251" s="100">
        <v>61200</v>
      </c>
      <c r="AE251" s="100">
        <v>59400</v>
      </c>
      <c r="AF251" s="100">
        <v>60400</v>
      </c>
      <c r="AG251" s="100">
        <v>62200</v>
      </c>
      <c r="AH251" s="100">
        <v>65100</v>
      </c>
      <c r="AI251" s="100">
        <v>68300</v>
      </c>
      <c r="AJ251" s="100">
        <v>68900</v>
      </c>
      <c r="AK251" s="100">
        <v>75100</v>
      </c>
      <c r="AL251" s="100">
        <v>76300</v>
      </c>
      <c r="AM251" s="100">
        <v>79200</v>
      </c>
      <c r="AN251" s="94">
        <v>83200</v>
      </c>
      <c r="AO251" s="94">
        <v>59400</v>
      </c>
      <c r="AP251" s="94">
        <v>65200</v>
      </c>
    </row>
    <row r="252" spans="2:42" x14ac:dyDescent="0.25">
      <c r="B252" s="1" t="str">
        <f>IFERROR(INDEX('[1]ISIC to NAICS'!$B$2:$B$55,MATCH(CA!I252,'[1]ISIC to NAICS'!$C$2:$C$55,0)),"")</f>
        <v/>
      </c>
      <c r="C252" s="91">
        <v>307</v>
      </c>
      <c r="D252" s="91">
        <v>2021</v>
      </c>
      <c r="E252" s="99">
        <v>0</v>
      </c>
      <c r="F252" s="1" t="s">
        <v>337</v>
      </c>
      <c r="G252" s="91"/>
      <c r="H252" s="91">
        <v>1</v>
      </c>
      <c r="I252" s="91" t="s">
        <v>842</v>
      </c>
      <c r="J252" s="1" t="s">
        <v>843</v>
      </c>
      <c r="K252" s="100">
        <v>36500</v>
      </c>
      <c r="L252" s="100">
        <v>38000</v>
      </c>
      <c r="M252" s="100">
        <v>32500</v>
      </c>
      <c r="N252" s="100">
        <v>29500</v>
      </c>
      <c r="O252" s="100">
        <v>22900</v>
      </c>
      <c r="P252" s="100">
        <v>19400</v>
      </c>
      <c r="Q252" s="100">
        <v>16000</v>
      </c>
      <c r="R252" s="100">
        <v>16400</v>
      </c>
      <c r="S252" s="100">
        <v>15700</v>
      </c>
      <c r="T252" s="100">
        <v>16300</v>
      </c>
      <c r="U252" s="100">
        <v>16900</v>
      </c>
      <c r="V252" s="100">
        <v>16200</v>
      </c>
      <c r="W252" s="100">
        <v>15900</v>
      </c>
      <c r="X252" s="100">
        <v>16000</v>
      </c>
      <c r="Y252" s="100">
        <v>16400</v>
      </c>
      <c r="Z252" s="100">
        <v>15500</v>
      </c>
      <c r="AA252" s="100">
        <v>15200</v>
      </c>
      <c r="AB252" s="100">
        <v>15200</v>
      </c>
      <c r="AC252" s="100">
        <v>15300</v>
      </c>
      <c r="AD252" s="100">
        <v>14200</v>
      </c>
      <c r="AE252" s="100">
        <v>13600</v>
      </c>
      <c r="AF252" s="100">
        <v>13900</v>
      </c>
      <c r="AG252" s="100">
        <v>13900</v>
      </c>
      <c r="AH252" s="100">
        <v>13900</v>
      </c>
      <c r="AI252" s="100">
        <v>14100</v>
      </c>
      <c r="AJ252" s="100">
        <v>14100</v>
      </c>
      <c r="AK252" s="100">
        <v>14900</v>
      </c>
      <c r="AL252" s="100">
        <v>15200</v>
      </c>
      <c r="AM252" s="100">
        <v>15100</v>
      </c>
      <c r="AN252" s="94">
        <v>15500</v>
      </c>
      <c r="AO252" s="94">
        <v>9600</v>
      </c>
      <c r="AP252" s="94">
        <v>10300</v>
      </c>
    </row>
    <row r="253" spans="2:42" x14ac:dyDescent="0.25">
      <c r="B253" s="1" t="str">
        <f>IFERROR(INDEX('[1]ISIC to NAICS'!$B$2:$B$55,MATCH(CA!I253,'[1]ISIC to NAICS'!$C$2:$C$55,0)),"")</f>
        <v/>
      </c>
      <c r="C253" s="91">
        <v>308</v>
      </c>
      <c r="D253" s="91">
        <v>2021</v>
      </c>
      <c r="E253" s="99">
        <v>0</v>
      </c>
      <c r="F253" s="1" t="s">
        <v>337</v>
      </c>
      <c r="G253" s="91"/>
      <c r="H253" s="91">
        <v>1</v>
      </c>
      <c r="I253" s="91" t="s">
        <v>844</v>
      </c>
      <c r="J253" s="1" t="s">
        <v>845</v>
      </c>
      <c r="K253" s="100">
        <v>13200</v>
      </c>
      <c r="L253" s="100">
        <v>12600</v>
      </c>
      <c r="M253" s="100">
        <v>10800</v>
      </c>
      <c r="N253" s="100">
        <v>10100</v>
      </c>
      <c r="O253" s="100">
        <v>10500</v>
      </c>
      <c r="P253" s="100">
        <v>10400</v>
      </c>
      <c r="Q253" s="100">
        <v>10800</v>
      </c>
      <c r="R253" s="100">
        <v>11800</v>
      </c>
      <c r="S253" s="100">
        <v>12200</v>
      </c>
      <c r="T253" s="100">
        <v>12700</v>
      </c>
      <c r="U253" s="100">
        <v>14700</v>
      </c>
      <c r="V253" s="100">
        <v>13900</v>
      </c>
      <c r="W253" s="100">
        <v>13900</v>
      </c>
      <c r="X253" s="100">
        <v>14800</v>
      </c>
      <c r="Y253" s="100">
        <v>15100</v>
      </c>
      <c r="Z253" s="100">
        <v>14500</v>
      </c>
      <c r="AA253" s="100">
        <v>14800</v>
      </c>
      <c r="AB253" s="100">
        <v>15400</v>
      </c>
      <c r="AC253" s="100">
        <v>15600</v>
      </c>
      <c r="AD253" s="100">
        <v>15300</v>
      </c>
      <c r="AE253" s="100">
        <v>14800</v>
      </c>
      <c r="AF253" s="100">
        <v>14600</v>
      </c>
      <c r="AG253" s="100">
        <v>15300</v>
      </c>
      <c r="AH253" s="100">
        <v>15100</v>
      </c>
      <c r="AI253" s="100">
        <v>14800</v>
      </c>
      <c r="AJ253" s="100">
        <v>15200</v>
      </c>
      <c r="AK253" s="100">
        <v>15500</v>
      </c>
      <c r="AL253" s="100">
        <v>15900</v>
      </c>
      <c r="AM253" s="100">
        <v>16700</v>
      </c>
      <c r="AN253" s="94">
        <v>16800</v>
      </c>
      <c r="AO253" s="94">
        <v>10800</v>
      </c>
      <c r="AP253" s="94">
        <v>13400</v>
      </c>
    </row>
    <row r="254" spans="2:42" x14ac:dyDescent="0.25">
      <c r="B254" s="1" t="str">
        <f>IFERROR(INDEX('[1]ISIC to NAICS'!$B$2:$B$55,MATCH(CA!I254,'[1]ISIC to NAICS'!$C$2:$C$55,0)),"")</f>
        <v/>
      </c>
      <c r="C254" s="91">
        <v>309</v>
      </c>
      <c r="D254" s="91">
        <v>2021</v>
      </c>
      <c r="E254" s="99">
        <v>0</v>
      </c>
      <c r="F254" s="1" t="s">
        <v>337</v>
      </c>
      <c r="G254" s="91"/>
      <c r="H254" s="91">
        <v>1</v>
      </c>
      <c r="I254" s="91" t="s">
        <v>846</v>
      </c>
      <c r="J254" s="1" t="s">
        <v>847</v>
      </c>
      <c r="K254" s="100">
        <v>11600</v>
      </c>
      <c r="L254" s="100">
        <v>10700</v>
      </c>
      <c r="M254" s="100">
        <v>10600</v>
      </c>
      <c r="N254" s="100">
        <v>11800</v>
      </c>
      <c r="O254" s="100">
        <v>10700</v>
      </c>
      <c r="P254" s="100">
        <v>11400</v>
      </c>
      <c r="Q254" s="100">
        <v>11900</v>
      </c>
      <c r="R254" s="100">
        <v>12200</v>
      </c>
      <c r="S254" s="100">
        <v>11900</v>
      </c>
      <c r="T254" s="100">
        <v>13200</v>
      </c>
      <c r="U254" s="100">
        <v>14400</v>
      </c>
      <c r="V254" s="100">
        <v>14100</v>
      </c>
      <c r="W254" s="100">
        <v>15300</v>
      </c>
      <c r="X254" s="100">
        <v>15800</v>
      </c>
      <c r="Y254" s="100">
        <v>14600</v>
      </c>
      <c r="Z254" s="100">
        <v>15100</v>
      </c>
      <c r="AA254" s="100">
        <v>16400</v>
      </c>
      <c r="AB254" s="100">
        <v>16200</v>
      </c>
      <c r="AC254" s="100">
        <v>16200</v>
      </c>
      <c r="AD254" s="100">
        <v>15100</v>
      </c>
      <c r="AE254" s="100">
        <v>15000</v>
      </c>
      <c r="AF254" s="100">
        <v>15900</v>
      </c>
      <c r="AG254" s="100">
        <v>16200</v>
      </c>
      <c r="AH254" s="100">
        <v>16400</v>
      </c>
      <c r="AI254" s="100">
        <v>15900</v>
      </c>
      <c r="AJ254" s="100">
        <v>14700</v>
      </c>
      <c r="AK254" s="100">
        <v>14900</v>
      </c>
      <c r="AL254" s="100">
        <v>14700</v>
      </c>
      <c r="AM254" s="100">
        <v>15000</v>
      </c>
      <c r="AN254" s="94">
        <v>16200</v>
      </c>
      <c r="AO254" s="94">
        <v>15100</v>
      </c>
      <c r="AP254" s="94">
        <v>16300</v>
      </c>
    </row>
    <row r="255" spans="2:42" x14ac:dyDescent="0.25">
      <c r="B255" s="1" t="str">
        <f>IFERROR(INDEX('[1]ISIC to NAICS'!$B$2:$B$55,MATCH(CA!I255,'[1]ISIC to NAICS'!$C$2:$C$55,0)),"")</f>
        <v/>
      </c>
      <c r="C255" s="91">
        <v>311</v>
      </c>
      <c r="D255" s="91">
        <v>2021</v>
      </c>
      <c r="E255" s="99">
        <v>0</v>
      </c>
      <c r="F255" s="1" t="s">
        <v>337</v>
      </c>
      <c r="G255" s="91"/>
      <c r="H255" s="91">
        <v>1</v>
      </c>
      <c r="I255" s="91" t="s">
        <v>848</v>
      </c>
      <c r="J255" s="1" t="s">
        <v>849</v>
      </c>
      <c r="K255" s="100">
        <v>8500</v>
      </c>
      <c r="L255" s="100">
        <v>7300</v>
      </c>
      <c r="M255" s="100">
        <v>7100</v>
      </c>
      <c r="N255" s="100">
        <v>7500</v>
      </c>
      <c r="O255" s="100">
        <v>8100</v>
      </c>
      <c r="P255" s="100">
        <v>8400</v>
      </c>
      <c r="Q255" s="100">
        <v>9300</v>
      </c>
      <c r="R255" s="100">
        <v>10400</v>
      </c>
      <c r="S255" s="100">
        <v>10800</v>
      </c>
      <c r="T255" s="100">
        <v>11500</v>
      </c>
      <c r="U255" s="100">
        <v>11900</v>
      </c>
      <c r="V255" s="100">
        <v>12600</v>
      </c>
      <c r="W255" s="100">
        <v>12800</v>
      </c>
      <c r="X255" s="100">
        <v>13100</v>
      </c>
      <c r="Y255" s="100">
        <v>13000</v>
      </c>
      <c r="Z255" s="100">
        <v>13300</v>
      </c>
      <c r="AA255" s="100">
        <v>13500</v>
      </c>
      <c r="AB255" s="100">
        <v>14300</v>
      </c>
      <c r="AC255" s="100">
        <v>15100</v>
      </c>
      <c r="AD255" s="100">
        <v>15100</v>
      </c>
      <c r="AE255" s="100">
        <v>15200</v>
      </c>
      <c r="AF255" s="100">
        <v>15500</v>
      </c>
      <c r="AG255" s="100">
        <v>16200</v>
      </c>
      <c r="AH255" s="100">
        <v>16800</v>
      </c>
      <c r="AI255" s="100">
        <v>17400</v>
      </c>
      <c r="AJ255" s="100">
        <v>18000</v>
      </c>
      <c r="AK255" s="100">
        <v>18800</v>
      </c>
      <c r="AL255" s="100">
        <v>19400</v>
      </c>
      <c r="AM255" s="100">
        <v>19700</v>
      </c>
      <c r="AN255" s="94">
        <v>20200</v>
      </c>
      <c r="AO255" s="94">
        <v>15900</v>
      </c>
      <c r="AP255" s="94">
        <v>15900</v>
      </c>
    </row>
    <row r="256" spans="2:42" x14ac:dyDescent="0.25">
      <c r="B256" s="1" t="str">
        <f>IFERROR(INDEX('[1]ISIC to NAICS'!$B$2:$B$55,MATCH(CA!I256,'[1]ISIC to NAICS'!$C$2:$C$55,0)),"")</f>
        <v/>
      </c>
      <c r="C256" s="91">
        <v>312</v>
      </c>
      <c r="D256" s="91">
        <v>2021</v>
      </c>
      <c r="E256" s="99">
        <v>0</v>
      </c>
      <c r="F256" s="1" t="s">
        <v>337</v>
      </c>
      <c r="G256" s="91"/>
      <c r="H256" s="91">
        <v>1</v>
      </c>
      <c r="I256" s="91" t="s">
        <v>850</v>
      </c>
      <c r="J256" s="1" t="s">
        <v>851</v>
      </c>
      <c r="K256" s="100">
        <v>107300</v>
      </c>
      <c r="L256" s="100">
        <v>106100</v>
      </c>
      <c r="M256" s="100">
        <v>108600</v>
      </c>
      <c r="N256" s="100">
        <v>113400</v>
      </c>
      <c r="O256" s="100">
        <v>121300</v>
      </c>
      <c r="P256" s="100">
        <v>130300</v>
      </c>
      <c r="Q256" s="100">
        <v>137800</v>
      </c>
      <c r="R256" s="100">
        <v>138800</v>
      </c>
      <c r="S256" s="100">
        <v>144300</v>
      </c>
      <c r="T256" s="100">
        <v>149800</v>
      </c>
      <c r="U256" s="100">
        <v>146600</v>
      </c>
      <c r="V256" s="100">
        <v>153600</v>
      </c>
      <c r="W256" s="100">
        <v>158700</v>
      </c>
      <c r="X256" s="100">
        <v>159800</v>
      </c>
      <c r="Y256" s="100">
        <v>164100</v>
      </c>
      <c r="Z256" s="100">
        <v>165000</v>
      </c>
      <c r="AA256" s="100">
        <v>167800</v>
      </c>
      <c r="AB256" s="100">
        <v>172800</v>
      </c>
      <c r="AC256" s="100">
        <v>175300</v>
      </c>
      <c r="AD256" s="100">
        <v>167900</v>
      </c>
      <c r="AE256" s="100">
        <v>167500</v>
      </c>
      <c r="AF256" s="100">
        <v>169900</v>
      </c>
      <c r="AG256" s="100">
        <v>176500</v>
      </c>
      <c r="AH256" s="100">
        <v>183100</v>
      </c>
      <c r="AI256" s="100">
        <v>189000</v>
      </c>
      <c r="AJ256" s="100">
        <v>198100</v>
      </c>
      <c r="AK256" s="100">
        <v>206100</v>
      </c>
      <c r="AL256" s="100">
        <v>211100</v>
      </c>
      <c r="AM256" s="100">
        <v>217300</v>
      </c>
      <c r="AN256" s="94">
        <v>226500</v>
      </c>
      <c r="AO256" s="94">
        <v>132500</v>
      </c>
      <c r="AP256" s="94">
        <v>156100</v>
      </c>
    </row>
    <row r="257" spans="2:44" x14ac:dyDescent="0.25">
      <c r="B257" s="1" t="str">
        <f>IFERROR(INDEX('[1]ISIC to NAICS'!$B$2:$B$55,MATCH(CA!I257,'[1]ISIC to NAICS'!$C$2:$C$55,0)),"")</f>
        <v/>
      </c>
      <c r="C257" s="91">
        <v>313</v>
      </c>
      <c r="D257" s="91">
        <v>2021</v>
      </c>
      <c r="E257" s="99">
        <v>0</v>
      </c>
      <c r="F257" s="1" t="s">
        <v>337</v>
      </c>
      <c r="G257" s="91"/>
      <c r="H257" s="91">
        <v>1</v>
      </c>
      <c r="I257" s="91" t="s">
        <v>852</v>
      </c>
      <c r="J257" s="1" t="s">
        <v>853</v>
      </c>
      <c r="K257" s="100">
        <v>19700</v>
      </c>
      <c r="L257" s="100">
        <v>18200</v>
      </c>
      <c r="M257" s="100">
        <v>18500</v>
      </c>
      <c r="N257" s="100">
        <v>20000</v>
      </c>
      <c r="O257" s="100">
        <v>20300</v>
      </c>
      <c r="P257" s="100">
        <v>21200</v>
      </c>
      <c r="Q257" s="100">
        <v>22000</v>
      </c>
      <c r="R257" s="100">
        <v>21200</v>
      </c>
      <c r="S257" s="100">
        <v>23000</v>
      </c>
      <c r="T257" s="100">
        <v>24600</v>
      </c>
      <c r="U257" s="100">
        <v>24700</v>
      </c>
      <c r="V257" s="100">
        <v>29200</v>
      </c>
      <c r="W257" s="100">
        <v>31900</v>
      </c>
      <c r="X257" s="100">
        <v>31800</v>
      </c>
      <c r="Y257" s="100">
        <v>32800</v>
      </c>
      <c r="Z257" s="100">
        <v>32200</v>
      </c>
      <c r="AA257" s="100">
        <v>32000</v>
      </c>
      <c r="AB257" s="100">
        <v>33500</v>
      </c>
      <c r="AC257" s="100">
        <v>36000</v>
      </c>
      <c r="AD257" s="100">
        <v>34800</v>
      </c>
      <c r="AE257" s="100">
        <v>34900</v>
      </c>
      <c r="AF257" s="100">
        <v>36200</v>
      </c>
      <c r="AG257" s="100">
        <v>39500</v>
      </c>
      <c r="AH257" s="100">
        <v>42100</v>
      </c>
      <c r="AI257" s="100">
        <v>43300</v>
      </c>
      <c r="AJ257" s="100">
        <v>45500</v>
      </c>
      <c r="AK257" s="100">
        <v>46700</v>
      </c>
      <c r="AL257" s="100">
        <v>46000</v>
      </c>
      <c r="AM257" s="100">
        <v>47900</v>
      </c>
      <c r="AN257" s="94">
        <v>50200</v>
      </c>
      <c r="AO257" s="94">
        <v>22700</v>
      </c>
      <c r="AP257" s="94">
        <v>30200</v>
      </c>
    </row>
    <row r="258" spans="2:44" x14ac:dyDescent="0.25">
      <c r="B258" s="1" t="str">
        <f>IFERROR(INDEX('[1]ISIC to NAICS'!$B$2:$B$55,MATCH(CA!I258,'[1]ISIC to NAICS'!$C$2:$C$55,0)),"")</f>
        <v/>
      </c>
      <c r="C258" s="91">
        <v>314</v>
      </c>
      <c r="D258" s="91">
        <v>2021</v>
      </c>
      <c r="E258" s="99">
        <v>0</v>
      </c>
      <c r="F258" s="1" t="s">
        <v>337</v>
      </c>
      <c r="G258" s="91"/>
      <c r="H258" s="91">
        <v>1</v>
      </c>
      <c r="I258" s="91" t="s">
        <v>854</v>
      </c>
      <c r="J258" s="1" t="s">
        <v>855</v>
      </c>
      <c r="K258" s="100">
        <v>7500</v>
      </c>
      <c r="L258" s="100">
        <v>7400</v>
      </c>
      <c r="M258" s="100">
        <v>8200</v>
      </c>
      <c r="N258" s="100">
        <v>9600</v>
      </c>
      <c r="O258" s="100">
        <v>12600</v>
      </c>
      <c r="P258" s="100">
        <v>16500</v>
      </c>
      <c r="Q258" s="100">
        <v>19500</v>
      </c>
      <c r="R258" s="100">
        <v>20000</v>
      </c>
      <c r="S258" s="100">
        <v>19200</v>
      </c>
      <c r="T258" s="100">
        <v>20600</v>
      </c>
      <c r="U258" s="100">
        <v>13900</v>
      </c>
      <c r="V258" s="100">
        <v>11600</v>
      </c>
      <c r="W258" s="100">
        <v>11800</v>
      </c>
      <c r="X258" s="100">
        <v>11600</v>
      </c>
      <c r="Y258" s="100">
        <v>12200</v>
      </c>
      <c r="Z258" s="100">
        <v>13600</v>
      </c>
      <c r="AA258" s="100">
        <v>14300</v>
      </c>
      <c r="AB258" s="100">
        <v>14700</v>
      </c>
      <c r="AC258" s="100">
        <v>14700</v>
      </c>
      <c r="AD258" s="100">
        <v>14300</v>
      </c>
      <c r="AE258" s="100">
        <v>13900</v>
      </c>
      <c r="AF258" s="100">
        <v>13800</v>
      </c>
      <c r="AG258" s="100">
        <v>14200</v>
      </c>
      <c r="AH258" s="100">
        <v>14200</v>
      </c>
      <c r="AI258" s="100">
        <v>14500</v>
      </c>
      <c r="AJ258" s="100">
        <v>15300</v>
      </c>
      <c r="AK258" s="100">
        <v>16100</v>
      </c>
      <c r="AL258" s="100">
        <v>16900</v>
      </c>
      <c r="AM258" s="100">
        <v>16700</v>
      </c>
      <c r="AN258" s="94">
        <v>16300</v>
      </c>
      <c r="AO258" s="94">
        <v>8200</v>
      </c>
      <c r="AP258" s="94">
        <v>10700</v>
      </c>
    </row>
    <row r="259" spans="2:44" x14ac:dyDescent="0.25">
      <c r="B259" s="1" t="str">
        <f>IFERROR(INDEX('[1]ISIC to NAICS'!$B$2:$B$55,MATCH(CA!I259,'[1]ISIC to NAICS'!$C$2:$C$55,0)),"")</f>
        <v/>
      </c>
      <c r="C259" s="91">
        <v>315</v>
      </c>
      <c r="D259" s="91">
        <v>2021</v>
      </c>
      <c r="E259" s="99">
        <v>0</v>
      </c>
      <c r="F259" s="1" t="s">
        <v>337</v>
      </c>
      <c r="G259" s="91"/>
      <c r="H259" s="91">
        <v>1</v>
      </c>
      <c r="I259" s="91" t="s">
        <v>856</v>
      </c>
      <c r="J259" s="1" t="s">
        <v>857</v>
      </c>
      <c r="K259" s="100">
        <v>80100</v>
      </c>
      <c r="L259" s="100">
        <v>80400</v>
      </c>
      <c r="M259" s="100">
        <v>81800</v>
      </c>
      <c r="N259" s="100">
        <v>83800</v>
      </c>
      <c r="O259" s="100">
        <v>88400</v>
      </c>
      <c r="P259" s="100">
        <v>92600</v>
      </c>
      <c r="Q259" s="100">
        <v>96300</v>
      </c>
      <c r="R259" s="100">
        <v>97700</v>
      </c>
      <c r="S259" s="100">
        <v>102100</v>
      </c>
      <c r="T259" s="100">
        <v>104600</v>
      </c>
      <c r="U259" s="100">
        <v>108000</v>
      </c>
      <c r="V259" s="100">
        <v>112800</v>
      </c>
      <c r="W259" s="100">
        <v>115100</v>
      </c>
      <c r="X259" s="100">
        <v>116400</v>
      </c>
      <c r="Y259" s="100">
        <v>119000</v>
      </c>
      <c r="Z259" s="100">
        <v>119300</v>
      </c>
      <c r="AA259" s="100">
        <v>121500</v>
      </c>
      <c r="AB259" s="100">
        <v>124600</v>
      </c>
      <c r="AC259" s="100">
        <v>124700</v>
      </c>
      <c r="AD259" s="100">
        <v>118900</v>
      </c>
      <c r="AE259" s="100">
        <v>118800</v>
      </c>
      <c r="AF259" s="100">
        <v>119900</v>
      </c>
      <c r="AG259" s="100">
        <v>122800</v>
      </c>
      <c r="AH259" s="100">
        <v>126700</v>
      </c>
      <c r="AI259" s="100">
        <v>131200</v>
      </c>
      <c r="AJ259" s="100">
        <v>137300</v>
      </c>
      <c r="AK259" s="100">
        <v>143300</v>
      </c>
      <c r="AL259" s="100">
        <v>148300</v>
      </c>
      <c r="AM259" s="100">
        <v>152700</v>
      </c>
      <c r="AN259" s="94">
        <v>160000</v>
      </c>
      <c r="AO259" s="94">
        <v>101600</v>
      </c>
      <c r="AP259" s="94">
        <v>115200</v>
      </c>
    </row>
    <row r="260" spans="2:44" ht="15.75" thickBot="1" x14ac:dyDescent="0.3">
      <c r="B260" s="110" t="str">
        <f>IFERROR(INDEX('[1]ISIC to NAICS'!$B$2:$B$55,MATCH(CA!I260,'[1]ISIC to NAICS'!$C$2:$C$55,0)),"")</f>
        <v>ISIC 55T56</v>
      </c>
      <c r="C260" s="111">
        <v>316</v>
      </c>
      <c r="D260" s="111">
        <v>2021</v>
      </c>
      <c r="E260" s="112">
        <v>0</v>
      </c>
      <c r="F260" s="110" t="s">
        <v>337</v>
      </c>
      <c r="G260" s="111"/>
      <c r="H260" s="111">
        <v>1</v>
      </c>
      <c r="I260" s="111" t="s">
        <v>858</v>
      </c>
      <c r="J260" s="110" t="s">
        <v>859</v>
      </c>
      <c r="K260" s="114">
        <v>918600</v>
      </c>
      <c r="L260" s="114">
        <v>938600</v>
      </c>
      <c r="M260" s="114">
        <v>939100</v>
      </c>
      <c r="N260" s="114">
        <v>946200</v>
      </c>
      <c r="O260" s="114">
        <v>964800</v>
      </c>
      <c r="P260" s="114">
        <v>995700</v>
      </c>
      <c r="Q260" s="114">
        <v>1032300</v>
      </c>
      <c r="R260" s="114">
        <v>1040200</v>
      </c>
      <c r="S260" s="114">
        <v>1060700</v>
      </c>
      <c r="T260" s="114">
        <v>1085900</v>
      </c>
      <c r="U260" s="114">
        <v>1120000</v>
      </c>
      <c r="V260" s="114">
        <v>1143300</v>
      </c>
      <c r="W260" s="114">
        <v>1153500</v>
      </c>
      <c r="X260" s="114">
        <v>1168600</v>
      </c>
      <c r="Y260" s="114">
        <v>1203300</v>
      </c>
      <c r="Z260" s="114">
        <v>1237100</v>
      </c>
      <c r="AA260" s="114">
        <v>1274800</v>
      </c>
      <c r="AB260" s="114">
        <v>1309200</v>
      </c>
      <c r="AC260" s="114">
        <v>1318400</v>
      </c>
      <c r="AD260" s="114">
        <v>1258700</v>
      </c>
      <c r="AE260" s="114">
        <v>1258700</v>
      </c>
      <c r="AF260" s="114">
        <v>1289000</v>
      </c>
      <c r="AG260" s="114">
        <v>1342500</v>
      </c>
      <c r="AH260" s="114">
        <v>1410200</v>
      </c>
      <c r="AI260" s="114">
        <v>1482400</v>
      </c>
      <c r="AJ260" s="114">
        <v>1544400</v>
      </c>
      <c r="AK260" s="114">
        <v>1602900</v>
      </c>
      <c r="AL260" s="114">
        <v>1646800</v>
      </c>
      <c r="AM260" s="114">
        <v>1676900</v>
      </c>
      <c r="AN260" s="115">
        <v>1706500</v>
      </c>
      <c r="AO260" s="115">
        <v>1276200</v>
      </c>
      <c r="AP260" s="115">
        <v>1395400</v>
      </c>
    </row>
    <row r="261" spans="2:44" ht="15.75" thickTop="1" x14ac:dyDescent="0.25">
      <c r="B261" s="1" t="str">
        <f>IFERROR(INDEX('[1]ISIC to NAICS'!$B$2:$B$55,MATCH(CA!I261,'[1]ISIC to NAICS'!$C$2:$C$55,0)),"")</f>
        <v/>
      </c>
      <c r="C261" s="91">
        <v>317</v>
      </c>
      <c r="D261" s="91">
        <v>2021</v>
      </c>
      <c r="E261" s="99">
        <v>0</v>
      </c>
      <c r="F261" s="1" t="s">
        <v>337</v>
      </c>
      <c r="G261" s="91"/>
      <c r="H261" s="91">
        <v>1</v>
      </c>
      <c r="I261" s="91" t="s">
        <v>860</v>
      </c>
      <c r="J261" s="1" t="s">
        <v>861</v>
      </c>
      <c r="K261" s="100">
        <v>195800</v>
      </c>
      <c r="L261" s="100">
        <v>184900</v>
      </c>
      <c r="M261" s="100">
        <v>178200</v>
      </c>
      <c r="N261" s="100">
        <v>175500</v>
      </c>
      <c r="O261" s="100">
        <v>175700</v>
      </c>
      <c r="P261" s="100">
        <v>178900</v>
      </c>
      <c r="Q261" s="100">
        <v>183500</v>
      </c>
      <c r="R261" s="100">
        <v>183100</v>
      </c>
      <c r="S261" s="100">
        <v>190000</v>
      </c>
      <c r="T261" s="100">
        <v>191400</v>
      </c>
      <c r="U261" s="100">
        <v>196900</v>
      </c>
      <c r="V261" s="100">
        <v>197100</v>
      </c>
      <c r="W261" s="100">
        <v>191300</v>
      </c>
      <c r="X261" s="100">
        <v>194300</v>
      </c>
      <c r="Y261" s="100">
        <v>199200</v>
      </c>
      <c r="Z261" s="100">
        <v>201900</v>
      </c>
      <c r="AA261" s="100">
        <v>205100</v>
      </c>
      <c r="AB261" s="100">
        <v>209900</v>
      </c>
      <c r="AC261" s="100">
        <v>213300</v>
      </c>
      <c r="AD261" s="100">
        <v>199100</v>
      </c>
      <c r="AE261" s="100">
        <v>196600</v>
      </c>
      <c r="AF261" s="100">
        <v>199400</v>
      </c>
      <c r="AG261" s="100">
        <v>202500</v>
      </c>
      <c r="AH261" s="100">
        <v>208000</v>
      </c>
      <c r="AI261" s="100">
        <v>213500</v>
      </c>
      <c r="AJ261" s="100">
        <v>219700</v>
      </c>
      <c r="AK261" s="100">
        <v>224500</v>
      </c>
      <c r="AL261" s="100">
        <v>228100</v>
      </c>
      <c r="AM261" s="100">
        <v>232600</v>
      </c>
      <c r="AN261" s="94">
        <v>238000</v>
      </c>
      <c r="AO261" s="94">
        <v>155100</v>
      </c>
      <c r="AP261" s="94">
        <v>154200</v>
      </c>
    </row>
    <row r="262" spans="2:44" x14ac:dyDescent="0.25">
      <c r="B262" s="1" t="str">
        <f>IFERROR(INDEX('[1]ISIC to NAICS'!$B$2:$B$55,MATCH(CA!I262,'[1]ISIC to NAICS'!$C$2:$C$55,0)),"")</f>
        <v/>
      </c>
      <c r="C262" s="91">
        <v>318</v>
      </c>
      <c r="D262" s="91">
        <v>2021</v>
      </c>
      <c r="E262" s="99">
        <v>0</v>
      </c>
      <c r="F262" s="1" t="s">
        <v>337</v>
      </c>
      <c r="G262" s="91"/>
      <c r="H262" s="91">
        <v>1</v>
      </c>
      <c r="I262" s="91" t="s">
        <v>862</v>
      </c>
      <c r="J262" s="1" t="s">
        <v>863</v>
      </c>
      <c r="K262" s="100">
        <v>722800</v>
      </c>
      <c r="L262" s="100">
        <v>753700</v>
      </c>
      <c r="M262" s="100">
        <v>760900</v>
      </c>
      <c r="N262" s="100">
        <v>770700</v>
      </c>
      <c r="O262" s="100">
        <v>789200</v>
      </c>
      <c r="P262" s="100">
        <v>816800</v>
      </c>
      <c r="Q262" s="100">
        <v>848800</v>
      </c>
      <c r="R262" s="100">
        <v>857100</v>
      </c>
      <c r="S262" s="100">
        <v>870800</v>
      </c>
      <c r="T262" s="100">
        <v>894400</v>
      </c>
      <c r="U262" s="100">
        <v>923100</v>
      </c>
      <c r="V262" s="100">
        <v>946100</v>
      </c>
      <c r="W262" s="100">
        <v>962200</v>
      </c>
      <c r="X262" s="100">
        <v>974300</v>
      </c>
      <c r="Y262" s="100">
        <v>1004100</v>
      </c>
      <c r="Z262" s="100">
        <v>1035200</v>
      </c>
      <c r="AA262" s="100">
        <v>1069700</v>
      </c>
      <c r="AB262" s="100">
        <v>1099300</v>
      </c>
      <c r="AC262" s="100">
        <v>1105100</v>
      </c>
      <c r="AD262" s="100">
        <v>1059600</v>
      </c>
      <c r="AE262" s="100">
        <v>1062100</v>
      </c>
      <c r="AF262" s="100">
        <v>1089600</v>
      </c>
      <c r="AG262" s="100">
        <v>1140000</v>
      </c>
      <c r="AH262" s="100">
        <v>1202300</v>
      </c>
      <c r="AI262" s="100">
        <v>1268900</v>
      </c>
      <c r="AJ262" s="100">
        <v>1324600</v>
      </c>
      <c r="AK262" s="100">
        <v>1378400</v>
      </c>
      <c r="AL262" s="100">
        <v>1418700</v>
      </c>
      <c r="AM262" s="100">
        <v>1444300</v>
      </c>
      <c r="AN262" s="94">
        <v>1468500</v>
      </c>
      <c r="AO262" s="94">
        <v>1121100</v>
      </c>
      <c r="AP262" s="94">
        <v>1241200</v>
      </c>
    </row>
    <row r="263" spans="2:44" x14ac:dyDescent="0.25">
      <c r="B263" s="1" t="str">
        <f>IFERROR(INDEX('[1]ISIC to NAICS'!$B$2:$B$55,MATCH(CA!I263,'[1]ISIC to NAICS'!$C$2:$C$55,0)),"")</f>
        <v/>
      </c>
      <c r="C263" s="91">
        <v>320</v>
      </c>
      <c r="D263" s="91">
        <v>2021</v>
      </c>
      <c r="E263" s="99">
        <v>0</v>
      </c>
      <c r="F263" s="1" t="s">
        <v>337</v>
      </c>
      <c r="G263" s="91"/>
      <c r="H263" s="91">
        <v>1</v>
      </c>
      <c r="I263" s="91" t="s">
        <v>864</v>
      </c>
      <c r="J263" s="1" t="s">
        <v>865</v>
      </c>
      <c r="K263" s="100">
        <v>328800</v>
      </c>
      <c r="L263" s="100">
        <v>330300</v>
      </c>
      <c r="M263" s="100">
        <v>333400</v>
      </c>
      <c r="N263" s="100">
        <v>331900</v>
      </c>
      <c r="O263" s="100">
        <v>349300</v>
      </c>
      <c r="P263" s="100">
        <v>361700</v>
      </c>
      <c r="Q263" s="100">
        <v>375300</v>
      </c>
      <c r="R263" s="100">
        <v>385600</v>
      </c>
      <c r="S263" s="100">
        <v>398100</v>
      </c>
      <c r="T263" s="100">
        <v>418900</v>
      </c>
      <c r="U263" s="100">
        <v>438600</v>
      </c>
      <c r="V263" s="100">
        <v>450300</v>
      </c>
      <c r="W263" s="100">
        <v>456400</v>
      </c>
      <c r="X263" s="100">
        <v>464300</v>
      </c>
      <c r="Y263" s="100">
        <v>478500</v>
      </c>
      <c r="Z263" s="100">
        <v>495000</v>
      </c>
      <c r="AA263" s="100">
        <v>515500</v>
      </c>
      <c r="AB263" s="100">
        <v>534400</v>
      </c>
      <c r="AC263" s="100">
        <v>533300</v>
      </c>
      <c r="AD263" s="100">
        <v>508700</v>
      </c>
      <c r="AE263" s="100">
        <v>512400</v>
      </c>
      <c r="AF263" s="100">
        <v>527400</v>
      </c>
      <c r="AG263" s="100">
        <v>556100</v>
      </c>
      <c r="AH263" s="100">
        <v>581500</v>
      </c>
      <c r="AI263" s="100">
        <v>605400</v>
      </c>
      <c r="AJ263" s="100">
        <v>625400</v>
      </c>
      <c r="AK263" s="100">
        <v>643900</v>
      </c>
      <c r="AL263" s="100">
        <v>652300</v>
      </c>
      <c r="AM263" s="100">
        <v>654500</v>
      </c>
      <c r="AN263" s="94">
        <v>655500</v>
      </c>
      <c r="AO263" s="94">
        <v>434700</v>
      </c>
      <c r="AP263" s="94">
        <v>501900</v>
      </c>
    </row>
    <row r="264" spans="2:44" x14ac:dyDescent="0.25">
      <c r="B264" s="1" t="str">
        <f>IFERROR(INDEX('[1]ISIC to NAICS'!$B$2:$B$55,MATCH(CA!I264,'[1]ISIC to NAICS'!$C$2:$C$55,0)),"")</f>
        <v/>
      </c>
      <c r="C264" s="91">
        <v>321</v>
      </c>
      <c r="D264" s="91">
        <v>2021</v>
      </c>
      <c r="E264" s="99">
        <v>0</v>
      </c>
      <c r="F264" s="1" t="s">
        <v>337</v>
      </c>
      <c r="G264" s="91"/>
      <c r="H264" s="91">
        <v>1</v>
      </c>
      <c r="I264" s="91" t="s">
        <v>866</v>
      </c>
      <c r="J264" s="1" t="s">
        <v>867</v>
      </c>
      <c r="K264" s="100">
        <v>312600</v>
      </c>
      <c r="L264" s="100">
        <v>348500</v>
      </c>
      <c r="M264" s="100">
        <v>354800</v>
      </c>
      <c r="N264" s="100">
        <v>367200</v>
      </c>
      <c r="O264" s="100">
        <v>368100</v>
      </c>
      <c r="P264" s="100">
        <v>382200</v>
      </c>
      <c r="Q264" s="100">
        <v>397600</v>
      </c>
      <c r="R264" s="100">
        <v>402000</v>
      </c>
      <c r="S264" s="100">
        <v>406800</v>
      </c>
      <c r="T264" s="100">
        <v>411700</v>
      </c>
      <c r="U264" s="100">
        <v>419800</v>
      </c>
      <c r="V264" s="100">
        <v>427800</v>
      </c>
      <c r="W264" s="100">
        <v>434300</v>
      </c>
      <c r="X264" s="100">
        <v>436600</v>
      </c>
      <c r="Y264" s="100">
        <v>452200</v>
      </c>
      <c r="Z264" s="100">
        <v>468200</v>
      </c>
      <c r="AA264" s="100">
        <v>481800</v>
      </c>
      <c r="AB264" s="100">
        <v>491200</v>
      </c>
      <c r="AC264" s="100">
        <v>495900</v>
      </c>
      <c r="AD264" s="100">
        <v>479700</v>
      </c>
      <c r="AE264" s="100">
        <v>478100</v>
      </c>
      <c r="AF264" s="100">
        <v>488100</v>
      </c>
      <c r="AG264" s="100">
        <v>507000</v>
      </c>
      <c r="AH264" s="100">
        <v>537400</v>
      </c>
      <c r="AI264" s="100">
        <v>573700</v>
      </c>
      <c r="AJ264" s="100">
        <v>604600</v>
      </c>
      <c r="AK264" s="100">
        <v>634900</v>
      </c>
      <c r="AL264" s="100">
        <v>662700</v>
      </c>
      <c r="AM264" s="100">
        <v>682600</v>
      </c>
      <c r="AN264" s="94">
        <v>701200</v>
      </c>
      <c r="AO264" s="94">
        <v>624700</v>
      </c>
      <c r="AP264" s="94">
        <v>665600</v>
      </c>
    </row>
    <row r="265" spans="2:44" x14ac:dyDescent="0.25">
      <c r="B265" s="1" t="str">
        <f>IFERROR(INDEX('[1]ISIC to NAICS'!$B$2:$B$55,MATCH(CA!I265,'[1]ISIC to NAICS'!$C$2:$C$55,0)),"")</f>
        <v/>
      </c>
      <c r="C265" s="91">
        <v>322</v>
      </c>
      <c r="D265" s="91">
        <v>2021</v>
      </c>
      <c r="E265" s="99">
        <v>0</v>
      </c>
      <c r="F265" s="1" t="s">
        <v>337</v>
      </c>
      <c r="G265" s="91"/>
      <c r="H265" s="91">
        <v>1</v>
      </c>
      <c r="I265" s="91" t="s">
        <v>868</v>
      </c>
      <c r="J265" s="1" t="s">
        <v>869</v>
      </c>
      <c r="K265" s="100">
        <v>53800</v>
      </c>
      <c r="L265" s="100">
        <v>46600</v>
      </c>
      <c r="M265" s="100">
        <v>45200</v>
      </c>
      <c r="N265" s="100">
        <v>44400</v>
      </c>
      <c r="O265" s="100">
        <v>45300</v>
      </c>
      <c r="P265" s="100">
        <v>46300</v>
      </c>
      <c r="Q265" s="100">
        <v>48700</v>
      </c>
      <c r="R265" s="100">
        <v>42600</v>
      </c>
      <c r="S265" s="100">
        <v>38500</v>
      </c>
      <c r="T265" s="100">
        <v>37500</v>
      </c>
      <c r="U265" s="100">
        <v>38500</v>
      </c>
      <c r="V265" s="100">
        <v>41700</v>
      </c>
      <c r="W265" s="100">
        <v>45300</v>
      </c>
      <c r="X265" s="100">
        <v>48300</v>
      </c>
      <c r="Y265" s="100">
        <v>49000</v>
      </c>
      <c r="Z265" s="100">
        <v>48000</v>
      </c>
      <c r="AA265" s="100">
        <v>48600</v>
      </c>
      <c r="AB265" s="100">
        <v>49000</v>
      </c>
      <c r="AC265" s="100">
        <v>50800</v>
      </c>
      <c r="AD265" s="100">
        <v>46100</v>
      </c>
      <c r="AE265" s="100">
        <v>47000</v>
      </c>
      <c r="AF265" s="100">
        <v>49300</v>
      </c>
      <c r="AG265" s="100">
        <v>51300</v>
      </c>
      <c r="AH265" s="100">
        <v>56200</v>
      </c>
      <c r="AI265" s="100">
        <v>60900</v>
      </c>
      <c r="AJ265" s="100">
        <v>65100</v>
      </c>
      <c r="AK265" s="100">
        <v>68900</v>
      </c>
      <c r="AL265" s="100">
        <v>71200</v>
      </c>
      <c r="AM265" s="100">
        <v>73900</v>
      </c>
      <c r="AN265" s="94">
        <v>76700</v>
      </c>
      <c r="AO265" s="94">
        <v>44600</v>
      </c>
      <c r="AP265" s="94">
        <v>50800</v>
      </c>
    </row>
    <row r="266" spans="2:44" x14ac:dyDescent="0.25">
      <c r="B266" s="1" t="str">
        <f>IFERROR(INDEX('[1]ISIC to NAICS'!$B$2:$B$55,MATCH(CA!I266,'[1]ISIC to NAICS'!$C$2:$C$55,0)),"")</f>
        <v/>
      </c>
      <c r="C266" s="91">
        <v>323</v>
      </c>
      <c r="D266" s="91">
        <v>2021</v>
      </c>
      <c r="E266" s="99">
        <v>0</v>
      </c>
      <c r="F266" s="1" t="s">
        <v>337</v>
      </c>
      <c r="G266" s="91"/>
      <c r="H266" s="91">
        <v>1</v>
      </c>
      <c r="I266" s="91" t="s">
        <v>870</v>
      </c>
      <c r="J266" s="1" t="s">
        <v>871</v>
      </c>
      <c r="K266" s="100">
        <v>27600</v>
      </c>
      <c r="L266" s="100">
        <v>28200</v>
      </c>
      <c r="M266" s="100">
        <v>27600</v>
      </c>
      <c r="N266" s="100">
        <v>27200</v>
      </c>
      <c r="O266" s="100">
        <v>26500</v>
      </c>
      <c r="P266" s="100">
        <v>26600</v>
      </c>
      <c r="Q266" s="100">
        <v>27200</v>
      </c>
      <c r="R266" s="100">
        <v>27000</v>
      </c>
      <c r="S266" s="100">
        <v>27400</v>
      </c>
      <c r="T266" s="100">
        <v>26400</v>
      </c>
      <c r="U266" s="100">
        <v>26200</v>
      </c>
      <c r="V266" s="100">
        <v>26300</v>
      </c>
      <c r="W266" s="100">
        <v>26200</v>
      </c>
      <c r="X266" s="100">
        <v>25100</v>
      </c>
      <c r="Y266" s="100">
        <v>24500</v>
      </c>
      <c r="Z266" s="100">
        <v>24100</v>
      </c>
      <c r="AA266" s="100">
        <v>23800</v>
      </c>
      <c r="AB266" s="100">
        <v>24600</v>
      </c>
      <c r="AC266" s="100">
        <v>25100</v>
      </c>
      <c r="AD266" s="100">
        <v>25100</v>
      </c>
      <c r="AE266" s="100">
        <v>24600</v>
      </c>
      <c r="AF266" s="100">
        <v>24800</v>
      </c>
      <c r="AG266" s="100">
        <v>25700</v>
      </c>
      <c r="AH266" s="100">
        <v>27100</v>
      </c>
      <c r="AI266" s="100">
        <v>28900</v>
      </c>
      <c r="AJ266" s="100">
        <v>29500</v>
      </c>
      <c r="AK266" s="100">
        <v>30700</v>
      </c>
      <c r="AL266" s="100">
        <v>32600</v>
      </c>
      <c r="AM266" s="100">
        <v>33400</v>
      </c>
      <c r="AN266" s="94">
        <v>35200</v>
      </c>
      <c r="AO266" s="94">
        <v>17200</v>
      </c>
      <c r="AP266" s="94">
        <v>22800</v>
      </c>
    </row>
    <row r="267" spans="2:44" ht="15.75" thickBot="1" x14ac:dyDescent="0.3">
      <c r="B267" s="110" t="str">
        <f>IFERROR(INDEX('[1]ISIC to NAICS'!$B$2:$B$55,MATCH(CA!I267,'[1]ISIC to NAICS'!$C$2:$C$55,0)),"")</f>
        <v>ISIC 69T82</v>
      </c>
      <c r="C267" s="111">
        <v>324</v>
      </c>
      <c r="D267" s="111">
        <v>2021</v>
      </c>
      <c r="E267" s="112">
        <v>0</v>
      </c>
      <c r="F267" s="110" t="s">
        <v>872</v>
      </c>
      <c r="G267" s="111"/>
      <c r="H267" s="111">
        <v>1</v>
      </c>
      <c r="I267" s="111" t="s">
        <v>873</v>
      </c>
      <c r="J267" s="110" t="s">
        <v>874</v>
      </c>
      <c r="K267" s="114">
        <v>415300</v>
      </c>
      <c r="L267" s="114">
        <v>418900</v>
      </c>
      <c r="M267" s="114">
        <v>413700</v>
      </c>
      <c r="N267" s="114">
        <v>412300</v>
      </c>
      <c r="O267" s="114">
        <v>420200</v>
      </c>
      <c r="P267" s="114">
        <v>430600</v>
      </c>
      <c r="Q267" s="114">
        <v>439300</v>
      </c>
      <c r="R267" s="114">
        <v>444900</v>
      </c>
      <c r="S267" s="114">
        <v>459900</v>
      </c>
      <c r="T267" s="114">
        <v>473200</v>
      </c>
      <c r="U267" s="114">
        <v>486400</v>
      </c>
      <c r="V267" s="114">
        <v>497900</v>
      </c>
      <c r="W267" s="114">
        <v>504400</v>
      </c>
      <c r="X267" s="114">
        <v>503300</v>
      </c>
      <c r="Y267" s="114">
        <v>502900</v>
      </c>
      <c r="Z267" s="114">
        <v>504400</v>
      </c>
      <c r="AA267" s="114">
        <v>506100</v>
      </c>
      <c r="AB267" s="114">
        <v>511100</v>
      </c>
      <c r="AC267" s="114">
        <v>510200</v>
      </c>
      <c r="AD267" s="114">
        <v>484900</v>
      </c>
      <c r="AE267" s="114">
        <v>483600</v>
      </c>
      <c r="AF267" s="114">
        <v>492400</v>
      </c>
      <c r="AG267" s="114">
        <v>503500</v>
      </c>
      <c r="AH267" s="114">
        <v>515500</v>
      </c>
      <c r="AI267" s="114">
        <v>534800</v>
      </c>
      <c r="AJ267" s="114">
        <v>543600</v>
      </c>
      <c r="AK267" s="114">
        <v>553700</v>
      </c>
      <c r="AL267" s="114">
        <v>563700</v>
      </c>
      <c r="AM267" s="114">
        <v>571700</v>
      </c>
      <c r="AN267" s="115">
        <v>576200</v>
      </c>
      <c r="AO267" s="115">
        <v>477400</v>
      </c>
      <c r="AP267" s="115">
        <v>500700</v>
      </c>
    </row>
    <row r="268" spans="2:44" ht="15.75" thickTop="1" x14ac:dyDescent="0.25">
      <c r="B268" s="1" t="str">
        <f>IFERROR(INDEX('[1]ISIC to NAICS'!$B$2:$B$55,MATCH(CA!I268,'[1]ISIC to NAICS'!$C$2:$C$55,0)),"")</f>
        <v/>
      </c>
      <c r="C268" s="91">
        <v>325</v>
      </c>
      <c r="D268" s="91">
        <v>2021</v>
      </c>
      <c r="E268" s="99">
        <v>0</v>
      </c>
      <c r="F268" s="1" t="s">
        <v>337</v>
      </c>
      <c r="G268" s="91"/>
      <c r="H268" s="91">
        <v>1</v>
      </c>
      <c r="I268" s="91" t="s">
        <v>875</v>
      </c>
      <c r="J268" s="1" t="s">
        <v>876</v>
      </c>
      <c r="K268" s="100">
        <v>135800</v>
      </c>
      <c r="L268" s="100">
        <v>135100</v>
      </c>
      <c r="M268" s="100">
        <v>130700</v>
      </c>
      <c r="N268" s="100">
        <v>128200</v>
      </c>
      <c r="O268" s="100">
        <v>130900</v>
      </c>
      <c r="P268" s="100">
        <v>137000</v>
      </c>
      <c r="Q268" s="100">
        <v>143200</v>
      </c>
      <c r="R268" s="100">
        <v>145900</v>
      </c>
      <c r="S268" s="100">
        <v>150000</v>
      </c>
      <c r="T268" s="100">
        <v>154500</v>
      </c>
      <c r="U268" s="100">
        <v>158700</v>
      </c>
      <c r="V268" s="100">
        <v>161000</v>
      </c>
      <c r="W268" s="100">
        <v>160600</v>
      </c>
      <c r="X268" s="100">
        <v>157700</v>
      </c>
      <c r="Y268" s="100">
        <v>158400</v>
      </c>
      <c r="Z268" s="100">
        <v>160600</v>
      </c>
      <c r="AA268" s="100">
        <v>159300</v>
      </c>
      <c r="AB268" s="100">
        <v>157000</v>
      </c>
      <c r="AC268" s="100">
        <v>150300</v>
      </c>
      <c r="AD268" s="100">
        <v>136400</v>
      </c>
      <c r="AE268" s="100">
        <v>135900</v>
      </c>
      <c r="AF268" s="100">
        <v>137900</v>
      </c>
      <c r="AG268" s="100">
        <v>140300</v>
      </c>
      <c r="AH268" s="100">
        <v>144200</v>
      </c>
      <c r="AI268" s="100">
        <v>149000</v>
      </c>
      <c r="AJ268" s="100">
        <v>152600</v>
      </c>
      <c r="AK268" s="100">
        <v>155400</v>
      </c>
      <c r="AL268" s="100">
        <v>158900</v>
      </c>
      <c r="AM268" s="100">
        <v>159500</v>
      </c>
      <c r="AN268" s="94">
        <v>158100</v>
      </c>
      <c r="AO268" s="94">
        <v>143200</v>
      </c>
      <c r="AP268" s="94">
        <v>148600</v>
      </c>
      <c r="AR268" s="100"/>
    </row>
    <row r="269" spans="2:44" x14ac:dyDescent="0.25">
      <c r="B269" s="1" t="str">
        <f>IFERROR(INDEX('[1]ISIC to NAICS'!$B$2:$B$55,MATCH(CA!I269,'[1]ISIC to NAICS'!$C$2:$C$55,0)),"")</f>
        <v/>
      </c>
      <c r="C269" s="91">
        <v>326</v>
      </c>
      <c r="D269" s="91">
        <v>2021</v>
      </c>
      <c r="E269" s="99">
        <v>0</v>
      </c>
      <c r="F269" s="1" t="s">
        <v>337</v>
      </c>
      <c r="G269" s="91"/>
      <c r="H269" s="91">
        <v>1</v>
      </c>
      <c r="I269" s="91" t="s">
        <v>877</v>
      </c>
      <c r="J269" s="1" t="s">
        <v>878</v>
      </c>
      <c r="K269" s="100">
        <v>94400</v>
      </c>
      <c r="L269" s="100">
        <v>95400</v>
      </c>
      <c r="M269" s="100">
        <v>93100</v>
      </c>
      <c r="N269" s="100">
        <v>92500</v>
      </c>
      <c r="O269" s="100">
        <v>95100</v>
      </c>
      <c r="P269" s="100">
        <v>99300</v>
      </c>
      <c r="Q269" s="100">
        <v>105700</v>
      </c>
      <c r="R269" s="100">
        <v>108500</v>
      </c>
      <c r="S269" s="100">
        <v>111700</v>
      </c>
      <c r="T269" s="100">
        <v>116000</v>
      </c>
      <c r="U269" s="100">
        <v>119200</v>
      </c>
      <c r="V269" s="100">
        <v>121900</v>
      </c>
      <c r="W269" s="100">
        <v>123200</v>
      </c>
      <c r="X269" s="100">
        <v>120600</v>
      </c>
      <c r="Y269" s="100">
        <v>120300</v>
      </c>
      <c r="Z269" s="100">
        <v>121400</v>
      </c>
      <c r="AA269" s="100">
        <v>121100</v>
      </c>
      <c r="AB269" s="100">
        <v>119100</v>
      </c>
      <c r="AC269" s="100">
        <v>113100</v>
      </c>
      <c r="AD269" s="100">
        <v>102200</v>
      </c>
      <c r="AE269" s="100">
        <v>100700</v>
      </c>
      <c r="AF269" s="100">
        <v>101900</v>
      </c>
      <c r="AG269" s="100">
        <v>104200</v>
      </c>
      <c r="AH269" s="100">
        <v>107600</v>
      </c>
      <c r="AI269" s="100">
        <v>111200</v>
      </c>
      <c r="AJ269" s="100">
        <v>113900</v>
      </c>
      <c r="AK269" s="100">
        <v>116900</v>
      </c>
      <c r="AL269" s="100">
        <v>120700</v>
      </c>
      <c r="AM269" s="100">
        <v>121400</v>
      </c>
      <c r="AN269" s="94">
        <v>119800</v>
      </c>
      <c r="AO269" s="94">
        <v>108100</v>
      </c>
      <c r="AP269" s="94">
        <v>113000</v>
      </c>
    </row>
    <row r="270" spans="2:44" x14ac:dyDescent="0.25">
      <c r="B270" s="1" t="str">
        <f>IFERROR(INDEX('[1]ISIC to NAICS'!$B$2:$B$55,MATCH(CA!I270,'[1]ISIC to NAICS'!$C$2:$C$55,0)),"")</f>
        <v/>
      </c>
      <c r="C270" s="91">
        <v>327</v>
      </c>
      <c r="D270" s="91">
        <v>2021</v>
      </c>
      <c r="E270" s="99">
        <v>0</v>
      </c>
      <c r="F270" s="1" t="s">
        <v>337</v>
      </c>
      <c r="G270" s="91"/>
      <c r="H270" s="91">
        <v>1</v>
      </c>
      <c r="I270" s="91" t="s">
        <v>879</v>
      </c>
      <c r="J270" s="1" t="s">
        <v>880</v>
      </c>
      <c r="K270" s="100">
        <v>14700</v>
      </c>
      <c r="L270" s="100">
        <v>14000</v>
      </c>
      <c r="M270" s="100">
        <v>13300</v>
      </c>
      <c r="N270" s="100">
        <v>12500</v>
      </c>
      <c r="O270" s="100">
        <v>12500</v>
      </c>
      <c r="P270" s="100">
        <v>13100</v>
      </c>
      <c r="Q270" s="100">
        <v>13600</v>
      </c>
      <c r="R270" s="100">
        <v>14000</v>
      </c>
      <c r="S270" s="100">
        <v>14400</v>
      </c>
      <c r="T270" s="100">
        <v>14800</v>
      </c>
      <c r="U270" s="100">
        <v>15200</v>
      </c>
      <c r="V270" s="100">
        <v>15400</v>
      </c>
      <c r="W270" s="100">
        <v>14900</v>
      </c>
      <c r="X270" s="100">
        <v>14900</v>
      </c>
      <c r="Y270" s="100">
        <v>15900</v>
      </c>
      <c r="Z270" s="100">
        <v>16900</v>
      </c>
      <c r="AA270" s="100">
        <v>17000</v>
      </c>
      <c r="AB270" s="100">
        <v>17300</v>
      </c>
      <c r="AC270" s="100">
        <v>17700</v>
      </c>
      <c r="AD270" s="100">
        <v>16100</v>
      </c>
      <c r="AE270" s="100">
        <v>15700</v>
      </c>
      <c r="AF270" s="100">
        <v>16500</v>
      </c>
      <c r="AG270" s="100">
        <v>16900</v>
      </c>
      <c r="AH270" s="100">
        <v>17400</v>
      </c>
      <c r="AI270" s="100">
        <v>18400</v>
      </c>
      <c r="AJ270" s="100">
        <v>19000</v>
      </c>
      <c r="AK270" s="100">
        <v>18600</v>
      </c>
      <c r="AL270" s="100">
        <v>18400</v>
      </c>
      <c r="AM270" s="100">
        <v>18300</v>
      </c>
      <c r="AN270" s="94">
        <v>18600</v>
      </c>
      <c r="AO270" s="94">
        <v>17200</v>
      </c>
      <c r="AP270" s="94">
        <v>17200</v>
      </c>
    </row>
    <row r="271" spans="2:44" x14ac:dyDescent="0.25">
      <c r="B271" s="1" t="str">
        <f>IFERROR(INDEX('[1]ISIC to NAICS'!$B$2:$B$55,MATCH(CA!I271,'[1]ISIC to NAICS'!$C$2:$C$55,0)),"")</f>
        <v/>
      </c>
      <c r="C271" s="91">
        <v>328</v>
      </c>
      <c r="D271" s="91">
        <v>2021</v>
      </c>
      <c r="E271" s="99">
        <v>0</v>
      </c>
      <c r="F271" s="1" t="s">
        <v>337</v>
      </c>
      <c r="G271" s="91"/>
      <c r="H271" s="91">
        <v>1</v>
      </c>
      <c r="I271" s="91" t="s">
        <v>881</v>
      </c>
      <c r="J271" s="1" t="s">
        <v>882</v>
      </c>
      <c r="K271" s="100">
        <v>12200</v>
      </c>
      <c r="L271" s="100">
        <v>11700</v>
      </c>
      <c r="M271" s="100">
        <v>10900</v>
      </c>
      <c r="N271" s="100">
        <v>10400</v>
      </c>
      <c r="O271" s="100">
        <v>10300</v>
      </c>
      <c r="P271" s="100">
        <v>10100</v>
      </c>
      <c r="Q271" s="100">
        <v>9600</v>
      </c>
      <c r="R271" s="100">
        <v>9800</v>
      </c>
      <c r="S271" s="100">
        <v>10000</v>
      </c>
      <c r="T271" s="100">
        <v>10200</v>
      </c>
      <c r="U271" s="100">
        <v>10500</v>
      </c>
      <c r="V271" s="100">
        <v>10000</v>
      </c>
      <c r="W271" s="100">
        <v>9700</v>
      </c>
      <c r="X271" s="100">
        <v>9600</v>
      </c>
      <c r="Y271" s="100">
        <v>9500</v>
      </c>
      <c r="Z271" s="100">
        <v>9800</v>
      </c>
      <c r="AA271" s="100">
        <v>9300</v>
      </c>
      <c r="AB271" s="100">
        <v>8800</v>
      </c>
      <c r="AC271" s="100">
        <v>8600</v>
      </c>
      <c r="AD271" s="100">
        <v>7500</v>
      </c>
      <c r="AE271" s="100">
        <v>7300</v>
      </c>
      <c r="AF271" s="100">
        <v>7400</v>
      </c>
      <c r="AG271" s="100">
        <v>7700</v>
      </c>
      <c r="AH271" s="100">
        <v>8000</v>
      </c>
      <c r="AI271" s="100">
        <v>8400</v>
      </c>
      <c r="AJ271" s="100">
        <v>8800</v>
      </c>
      <c r="AK271" s="100">
        <v>8800</v>
      </c>
      <c r="AL271" s="100">
        <v>8900</v>
      </c>
      <c r="AM271" s="100">
        <v>9100</v>
      </c>
      <c r="AN271" s="94">
        <v>9200</v>
      </c>
      <c r="AO271" s="94">
        <v>8400</v>
      </c>
      <c r="AP271" s="94">
        <v>8900</v>
      </c>
    </row>
    <row r="272" spans="2:44" x14ac:dyDescent="0.25">
      <c r="B272" s="1" t="str">
        <f>IFERROR(INDEX('[1]ISIC to NAICS'!$B$2:$B$55,MATCH(CA!I272,'[1]ISIC to NAICS'!$C$2:$C$55,0)),"")</f>
        <v/>
      </c>
      <c r="C272" s="91">
        <v>330</v>
      </c>
      <c r="D272" s="91">
        <v>2021</v>
      </c>
      <c r="E272" s="99">
        <v>0</v>
      </c>
      <c r="F272" s="1" t="s">
        <v>337</v>
      </c>
      <c r="G272" s="91"/>
      <c r="H272" s="91">
        <v>1</v>
      </c>
      <c r="I272" s="91" t="s">
        <v>883</v>
      </c>
      <c r="J272" s="1" t="s">
        <v>884</v>
      </c>
      <c r="K272" s="100">
        <v>119600</v>
      </c>
      <c r="L272" s="100">
        <v>120900</v>
      </c>
      <c r="M272" s="100">
        <v>118700</v>
      </c>
      <c r="N272" s="100">
        <v>116500</v>
      </c>
      <c r="O272" s="100">
        <v>114300</v>
      </c>
      <c r="P272" s="100">
        <v>116900</v>
      </c>
      <c r="Q272" s="100">
        <v>119900</v>
      </c>
      <c r="R272" s="100">
        <v>121600</v>
      </c>
      <c r="S272" s="100">
        <v>125100</v>
      </c>
      <c r="T272" s="100">
        <v>128100</v>
      </c>
      <c r="U272" s="100">
        <v>131200</v>
      </c>
      <c r="V272" s="100">
        <v>133700</v>
      </c>
      <c r="W272" s="100">
        <v>135200</v>
      </c>
      <c r="X272" s="100">
        <v>135000</v>
      </c>
      <c r="Y272" s="100">
        <v>135600</v>
      </c>
      <c r="Z272" s="100">
        <v>138200</v>
      </c>
      <c r="AA272" s="100">
        <v>140600</v>
      </c>
      <c r="AB272" s="100">
        <v>143400</v>
      </c>
      <c r="AC272" s="100">
        <v>145100</v>
      </c>
      <c r="AD272" s="100">
        <v>138500</v>
      </c>
      <c r="AE272" s="100">
        <v>139100</v>
      </c>
      <c r="AF272" s="100">
        <v>142600</v>
      </c>
      <c r="AG272" s="100">
        <v>148600</v>
      </c>
      <c r="AH272" s="100">
        <v>154600</v>
      </c>
      <c r="AI272" s="100">
        <v>162100</v>
      </c>
      <c r="AJ272" s="100">
        <v>168300</v>
      </c>
      <c r="AK272" s="100">
        <v>173800</v>
      </c>
      <c r="AL272" s="100">
        <v>177000</v>
      </c>
      <c r="AM272" s="100">
        <v>181600</v>
      </c>
      <c r="AN272" s="94">
        <v>187100</v>
      </c>
      <c r="AO272" s="94">
        <v>131800</v>
      </c>
      <c r="AP272" s="94">
        <v>150900</v>
      </c>
    </row>
    <row r="273" spans="2:42" x14ac:dyDescent="0.25">
      <c r="B273" s="1" t="str">
        <f>IFERROR(INDEX('[1]ISIC to NAICS'!$B$2:$B$55,MATCH(CA!I273,'[1]ISIC to NAICS'!$C$2:$C$55,0)),"")</f>
        <v/>
      </c>
      <c r="C273" s="91">
        <v>331</v>
      </c>
      <c r="D273" s="91">
        <v>2021</v>
      </c>
      <c r="E273" s="99">
        <v>0</v>
      </c>
      <c r="F273" s="1" t="s">
        <v>337</v>
      </c>
      <c r="G273" s="91"/>
      <c r="H273" s="91">
        <v>1</v>
      </c>
      <c r="I273" s="91" t="s">
        <v>885</v>
      </c>
      <c r="J273" s="1" t="s">
        <v>886</v>
      </c>
      <c r="K273" s="100">
        <v>40100</v>
      </c>
      <c r="L273" s="100">
        <v>41100</v>
      </c>
      <c r="M273" s="100">
        <v>40100</v>
      </c>
      <c r="N273" s="100">
        <v>38600</v>
      </c>
      <c r="O273" s="100">
        <v>37300</v>
      </c>
      <c r="P273" s="100">
        <v>37900</v>
      </c>
      <c r="Q273" s="100">
        <v>38500</v>
      </c>
      <c r="R273" s="100">
        <v>38700</v>
      </c>
      <c r="S273" s="100">
        <v>40100</v>
      </c>
      <c r="T273" s="100">
        <v>42300</v>
      </c>
      <c r="U273" s="100">
        <v>44300</v>
      </c>
      <c r="V273" s="100">
        <v>46600</v>
      </c>
      <c r="W273" s="100">
        <v>48300</v>
      </c>
      <c r="X273" s="100">
        <v>49300</v>
      </c>
      <c r="Y273" s="100">
        <v>51200</v>
      </c>
      <c r="Z273" s="100">
        <v>53400</v>
      </c>
      <c r="AA273" s="100">
        <v>55600</v>
      </c>
      <c r="AB273" s="100">
        <v>57000</v>
      </c>
      <c r="AC273" s="100">
        <v>59400</v>
      </c>
      <c r="AD273" s="100">
        <v>57700</v>
      </c>
      <c r="AE273" s="100">
        <v>58900</v>
      </c>
      <c r="AF273" s="100">
        <v>61200</v>
      </c>
      <c r="AG273" s="100">
        <v>64800</v>
      </c>
      <c r="AH273" s="100">
        <v>67700</v>
      </c>
      <c r="AI273" s="100">
        <v>71600</v>
      </c>
      <c r="AJ273" s="100">
        <v>75200</v>
      </c>
      <c r="AK273" s="100">
        <v>78800</v>
      </c>
      <c r="AL273" s="100">
        <v>81700</v>
      </c>
      <c r="AM273" s="100">
        <v>84800</v>
      </c>
      <c r="AN273" s="94">
        <v>89200</v>
      </c>
      <c r="AO273" s="94">
        <v>56400</v>
      </c>
      <c r="AP273" s="94">
        <v>71800</v>
      </c>
    </row>
    <row r="274" spans="2:42" x14ac:dyDescent="0.25">
      <c r="B274" s="1" t="str">
        <f>IFERROR(INDEX('[1]ISIC to NAICS'!$B$2:$B$55,MATCH(CA!I274,'[1]ISIC to NAICS'!$C$2:$C$55,0)),"")</f>
        <v/>
      </c>
      <c r="C274" s="91">
        <v>333</v>
      </c>
      <c r="D274" s="91">
        <v>2021</v>
      </c>
      <c r="E274" s="99">
        <v>0</v>
      </c>
      <c r="F274" s="1" t="s">
        <v>337</v>
      </c>
      <c r="G274" s="91"/>
      <c r="H274" s="91">
        <v>1</v>
      </c>
      <c r="I274" s="91" t="s">
        <v>887</v>
      </c>
      <c r="J274" s="1" t="s">
        <v>888</v>
      </c>
      <c r="K274" s="100">
        <v>40800</v>
      </c>
      <c r="L274" s="100">
        <v>41000</v>
      </c>
      <c r="M274" s="100">
        <v>40400</v>
      </c>
      <c r="N274" s="100">
        <v>39700</v>
      </c>
      <c r="O274" s="100">
        <v>38900</v>
      </c>
      <c r="P274" s="100">
        <v>39800</v>
      </c>
      <c r="Q274" s="100">
        <v>40500</v>
      </c>
      <c r="R274" s="100">
        <v>40800</v>
      </c>
      <c r="S274" s="100">
        <v>41400</v>
      </c>
      <c r="T274" s="100">
        <v>42000</v>
      </c>
      <c r="U274" s="100">
        <v>41700</v>
      </c>
      <c r="V274" s="100">
        <v>40700</v>
      </c>
      <c r="W274" s="100">
        <v>40400</v>
      </c>
      <c r="X274" s="100">
        <v>39600</v>
      </c>
      <c r="Y274" s="100">
        <v>39500</v>
      </c>
      <c r="Z274" s="100">
        <v>40000</v>
      </c>
      <c r="AA274" s="100">
        <v>39700</v>
      </c>
      <c r="AB274" s="100">
        <v>39200</v>
      </c>
      <c r="AC274" s="100">
        <v>38100</v>
      </c>
      <c r="AD274" s="100">
        <v>35200</v>
      </c>
      <c r="AE274" s="100">
        <v>33900</v>
      </c>
      <c r="AF274" s="100">
        <v>33500</v>
      </c>
      <c r="AG274" s="100">
        <v>33900</v>
      </c>
      <c r="AH274" s="100">
        <v>34000</v>
      </c>
      <c r="AI274" s="100">
        <v>34200</v>
      </c>
      <c r="AJ274" s="100">
        <v>34600</v>
      </c>
      <c r="AK274" s="100">
        <v>34900</v>
      </c>
      <c r="AL274" s="100">
        <v>34600</v>
      </c>
      <c r="AM274" s="100">
        <v>34600</v>
      </c>
      <c r="AN274" s="94">
        <v>34700</v>
      </c>
      <c r="AO274" s="94">
        <v>27600</v>
      </c>
      <c r="AP274" s="94">
        <v>27000</v>
      </c>
    </row>
    <row r="275" spans="2:42" x14ac:dyDescent="0.25">
      <c r="B275" s="1" t="str">
        <f>IFERROR(INDEX('[1]ISIC to NAICS'!$B$2:$B$55,MATCH(CA!I275,'[1]ISIC to NAICS'!$C$2:$C$55,0)),"")</f>
        <v/>
      </c>
      <c r="C275" s="91">
        <v>334</v>
      </c>
      <c r="D275" s="91">
        <v>2021</v>
      </c>
      <c r="E275" s="99">
        <v>0</v>
      </c>
      <c r="F275" s="1" t="s">
        <v>337</v>
      </c>
      <c r="G275" s="91"/>
      <c r="H275" s="91">
        <v>1</v>
      </c>
      <c r="I275" s="91" t="s">
        <v>889</v>
      </c>
      <c r="J275" s="1" t="s">
        <v>890</v>
      </c>
      <c r="K275" s="100">
        <v>28500</v>
      </c>
      <c r="L275" s="100">
        <v>28300</v>
      </c>
      <c r="M275" s="100">
        <v>28200</v>
      </c>
      <c r="N275" s="100">
        <v>28600</v>
      </c>
      <c r="O275" s="100">
        <v>28500</v>
      </c>
      <c r="P275" s="100">
        <v>29500</v>
      </c>
      <c r="Q275" s="100">
        <v>30800</v>
      </c>
      <c r="R275" s="100">
        <v>31800</v>
      </c>
      <c r="S275" s="100">
        <v>33100</v>
      </c>
      <c r="T275" s="100">
        <v>33800</v>
      </c>
      <c r="U275" s="100">
        <v>35100</v>
      </c>
      <c r="V275" s="100">
        <v>36000</v>
      </c>
      <c r="W275" s="100">
        <v>35900</v>
      </c>
      <c r="X275" s="100">
        <v>35700</v>
      </c>
      <c r="Y275" s="100">
        <v>34800</v>
      </c>
      <c r="Z275" s="100">
        <v>34700</v>
      </c>
      <c r="AA275" s="100">
        <v>35400</v>
      </c>
      <c r="AB275" s="100">
        <v>37100</v>
      </c>
      <c r="AC275" s="100">
        <v>38300</v>
      </c>
      <c r="AD275" s="100">
        <v>36500</v>
      </c>
      <c r="AE275" s="100">
        <v>36800</v>
      </c>
      <c r="AF275" s="100">
        <v>38100</v>
      </c>
      <c r="AG275" s="100">
        <v>39800</v>
      </c>
      <c r="AH275" s="100">
        <v>42600</v>
      </c>
      <c r="AI275" s="100">
        <v>45900</v>
      </c>
      <c r="AJ275" s="100">
        <v>47800</v>
      </c>
      <c r="AK275" s="100">
        <v>49200</v>
      </c>
      <c r="AL275" s="100">
        <v>49800</v>
      </c>
      <c r="AM275" s="100">
        <v>51100</v>
      </c>
      <c r="AN275" s="94">
        <v>52000</v>
      </c>
      <c r="AO275" s="94">
        <v>37000</v>
      </c>
      <c r="AP275" s="94">
        <v>40700</v>
      </c>
    </row>
    <row r="276" spans="2:42" x14ac:dyDescent="0.25">
      <c r="B276" s="1" t="str">
        <f>IFERROR(INDEX('[1]ISIC to NAICS'!$B$2:$B$55,MATCH(CA!I276,'[1]ISIC to NAICS'!$C$2:$C$55,0)),"")</f>
        <v/>
      </c>
      <c r="C276" s="91">
        <v>336</v>
      </c>
      <c r="D276" s="91">
        <v>2021</v>
      </c>
      <c r="E276" s="99">
        <v>0</v>
      </c>
      <c r="F276" s="1" t="s">
        <v>337</v>
      </c>
      <c r="G276" s="91"/>
      <c r="H276" s="91">
        <v>1</v>
      </c>
      <c r="I276" s="91" t="s">
        <v>891</v>
      </c>
      <c r="J276" s="1" t="s">
        <v>892</v>
      </c>
      <c r="K276" s="100">
        <v>159900</v>
      </c>
      <c r="L276" s="100">
        <v>162900</v>
      </c>
      <c r="M276" s="100">
        <v>164200</v>
      </c>
      <c r="N276" s="100">
        <v>167600</v>
      </c>
      <c r="O276" s="100">
        <v>175100</v>
      </c>
      <c r="P276" s="100">
        <v>176700</v>
      </c>
      <c r="Q276" s="100">
        <v>176300</v>
      </c>
      <c r="R276" s="100">
        <v>177500</v>
      </c>
      <c r="S276" s="100">
        <v>184800</v>
      </c>
      <c r="T276" s="100">
        <v>190600</v>
      </c>
      <c r="U276" s="100">
        <v>196600</v>
      </c>
      <c r="V276" s="100">
        <v>203200</v>
      </c>
      <c r="W276" s="100">
        <v>208600</v>
      </c>
      <c r="X276" s="100">
        <v>210500</v>
      </c>
      <c r="Y276" s="100">
        <v>208900</v>
      </c>
      <c r="Z276" s="100">
        <v>205600</v>
      </c>
      <c r="AA276" s="100">
        <v>206200</v>
      </c>
      <c r="AB276" s="100">
        <v>210800</v>
      </c>
      <c r="AC276" s="100">
        <v>214700</v>
      </c>
      <c r="AD276" s="100">
        <v>210000</v>
      </c>
      <c r="AE276" s="100">
        <v>208600</v>
      </c>
      <c r="AF276" s="100">
        <v>211900</v>
      </c>
      <c r="AG276" s="100">
        <v>214600</v>
      </c>
      <c r="AH276" s="100">
        <v>216700</v>
      </c>
      <c r="AI276" s="100">
        <v>223700</v>
      </c>
      <c r="AJ276" s="100">
        <v>222800</v>
      </c>
      <c r="AK276" s="100">
        <v>224600</v>
      </c>
      <c r="AL276" s="100">
        <v>227800</v>
      </c>
      <c r="AM276" s="100">
        <v>230700</v>
      </c>
      <c r="AN276" s="94">
        <v>231000</v>
      </c>
      <c r="AO276" s="94">
        <v>202400</v>
      </c>
      <c r="AP276" s="94">
        <v>201200</v>
      </c>
    </row>
    <row r="277" spans="2:42" x14ac:dyDescent="0.25">
      <c r="B277" s="1" t="str">
        <f>IFERROR(INDEX('[1]ISIC to NAICS'!$B$2:$B$55,MATCH(CA!I277,'[1]ISIC to NAICS'!$C$2:$C$55,0)),"")</f>
        <v/>
      </c>
      <c r="C277" s="91">
        <v>337</v>
      </c>
      <c r="D277" s="91">
        <v>2021</v>
      </c>
      <c r="E277" s="99">
        <v>0</v>
      </c>
      <c r="F277" s="1" t="s">
        <v>337</v>
      </c>
      <c r="G277" s="91"/>
      <c r="H277" s="91">
        <v>1</v>
      </c>
      <c r="I277" s="91" t="s">
        <v>893</v>
      </c>
      <c r="J277" s="1" t="s">
        <v>894</v>
      </c>
      <c r="K277" s="100">
        <v>68700</v>
      </c>
      <c r="L277" s="100">
        <v>68700</v>
      </c>
      <c r="M277" s="100">
        <v>69400</v>
      </c>
      <c r="N277" s="100">
        <v>73500</v>
      </c>
      <c r="O277" s="100">
        <v>78200</v>
      </c>
      <c r="P277" s="100">
        <v>78300</v>
      </c>
      <c r="Q277" s="100">
        <v>77400</v>
      </c>
      <c r="R277" s="100">
        <v>78300</v>
      </c>
      <c r="S277" s="100">
        <v>82300</v>
      </c>
      <c r="T277" s="100">
        <v>83900</v>
      </c>
      <c r="U277" s="100">
        <v>85800</v>
      </c>
      <c r="V277" s="100">
        <v>87600</v>
      </c>
      <c r="W277" s="100">
        <v>89000</v>
      </c>
      <c r="X277" s="100">
        <v>91400</v>
      </c>
      <c r="Y277" s="100">
        <v>91900</v>
      </c>
      <c r="Z277" s="100">
        <v>92200</v>
      </c>
      <c r="AA277" s="100">
        <v>91600</v>
      </c>
      <c r="AB277" s="100">
        <v>92900</v>
      </c>
      <c r="AC277" s="100">
        <v>92300</v>
      </c>
      <c r="AD277" s="100">
        <v>90500</v>
      </c>
      <c r="AE277" s="100">
        <v>90700</v>
      </c>
      <c r="AF277" s="100">
        <v>92300</v>
      </c>
      <c r="AG277" s="100">
        <v>90700</v>
      </c>
      <c r="AH277" s="100">
        <v>90800</v>
      </c>
      <c r="AI277" s="100">
        <v>94400</v>
      </c>
      <c r="AJ277" s="100">
        <v>94300</v>
      </c>
      <c r="AK277" s="100">
        <v>93200</v>
      </c>
      <c r="AL277" s="100">
        <v>94300</v>
      </c>
      <c r="AM277" s="100">
        <v>94500</v>
      </c>
      <c r="AN277" s="94">
        <v>92100</v>
      </c>
      <c r="AO277" s="94">
        <v>82200</v>
      </c>
      <c r="AP277" s="94">
        <v>79600</v>
      </c>
    </row>
    <row r="278" spans="2:42" x14ac:dyDescent="0.25">
      <c r="B278" s="1" t="str">
        <f>IFERROR(INDEX('[1]ISIC to NAICS'!$B$2:$B$55,MATCH(CA!I278,'[1]ISIC to NAICS'!$C$2:$C$55,0)),"")</f>
        <v/>
      </c>
      <c r="C278" s="91">
        <v>338</v>
      </c>
      <c r="D278" s="91">
        <v>2021</v>
      </c>
      <c r="E278" s="99">
        <v>0</v>
      </c>
      <c r="F278" s="1" t="s">
        <v>337</v>
      </c>
      <c r="G278" s="91"/>
      <c r="H278" s="91">
        <v>1</v>
      </c>
      <c r="I278" s="91" t="s">
        <v>895</v>
      </c>
      <c r="J278" s="1" t="s">
        <v>896</v>
      </c>
      <c r="K278" s="100">
        <v>16000</v>
      </c>
      <c r="L278" s="100">
        <v>16900</v>
      </c>
      <c r="M278" s="100">
        <v>17900</v>
      </c>
      <c r="N278" s="100">
        <v>18100</v>
      </c>
      <c r="O278" s="100">
        <v>19200</v>
      </c>
      <c r="P278" s="100">
        <v>20000</v>
      </c>
      <c r="Q278" s="100">
        <v>20600</v>
      </c>
      <c r="R278" s="100">
        <v>20600</v>
      </c>
      <c r="S278" s="100">
        <v>21000</v>
      </c>
      <c r="T278" s="100">
        <v>22000</v>
      </c>
      <c r="U278" s="100">
        <v>22400</v>
      </c>
      <c r="V278" s="100">
        <v>23600</v>
      </c>
      <c r="W278" s="100">
        <v>23900</v>
      </c>
      <c r="X278" s="100">
        <v>22500</v>
      </c>
      <c r="Y278" s="100">
        <v>21800</v>
      </c>
      <c r="Z278" s="100">
        <v>21300</v>
      </c>
      <c r="AA278" s="100">
        <v>21000</v>
      </c>
      <c r="AB278" s="100">
        <v>22000</v>
      </c>
      <c r="AC278" s="100">
        <v>22200</v>
      </c>
      <c r="AD278" s="100">
        <v>21200</v>
      </c>
      <c r="AE278" s="100">
        <v>21600</v>
      </c>
      <c r="AF278" s="100">
        <v>22400</v>
      </c>
      <c r="AG278" s="100">
        <v>23000</v>
      </c>
      <c r="AH278" s="100">
        <v>22800</v>
      </c>
      <c r="AI278" s="100">
        <v>23200</v>
      </c>
      <c r="AJ278" s="100">
        <v>23500</v>
      </c>
      <c r="AK278" s="100">
        <v>23800</v>
      </c>
      <c r="AL278" s="100">
        <v>25100</v>
      </c>
      <c r="AM278" s="100">
        <v>25900</v>
      </c>
      <c r="AN278" s="94">
        <v>26700</v>
      </c>
      <c r="AO278" s="94">
        <v>25200</v>
      </c>
      <c r="AP278" s="94">
        <v>26100</v>
      </c>
    </row>
    <row r="279" spans="2:42" x14ac:dyDescent="0.25">
      <c r="B279" s="1" t="str">
        <f>IFERROR(INDEX('[1]ISIC to NAICS'!$B$2:$B$55,MATCH(CA!I279,'[1]ISIC to NAICS'!$C$2:$C$55,0)),"")</f>
        <v/>
      </c>
      <c r="C279" s="91">
        <v>339</v>
      </c>
      <c r="D279" s="91">
        <v>2021</v>
      </c>
      <c r="E279" s="99">
        <v>0</v>
      </c>
      <c r="F279" s="1" t="s">
        <v>337</v>
      </c>
      <c r="G279" s="91"/>
      <c r="H279" s="91">
        <v>1</v>
      </c>
      <c r="I279" s="91" t="s">
        <v>897</v>
      </c>
      <c r="J279" s="1" t="s">
        <v>898</v>
      </c>
      <c r="K279" s="100">
        <v>9600</v>
      </c>
      <c r="L279" s="100">
        <v>10700</v>
      </c>
      <c r="M279" s="100">
        <v>11100</v>
      </c>
      <c r="N279" s="100">
        <v>11500</v>
      </c>
      <c r="O279" s="100">
        <v>12700</v>
      </c>
      <c r="P279" s="100">
        <v>13000</v>
      </c>
      <c r="Q279" s="100">
        <v>13100</v>
      </c>
      <c r="R279" s="100">
        <v>13700</v>
      </c>
      <c r="S279" s="100">
        <v>15100</v>
      </c>
      <c r="T279" s="100">
        <v>16500</v>
      </c>
      <c r="U279" s="100">
        <v>17600</v>
      </c>
      <c r="V279" s="100">
        <v>18400</v>
      </c>
      <c r="W279" s="100">
        <v>19300</v>
      </c>
      <c r="X279" s="100">
        <v>20200</v>
      </c>
      <c r="Y279" s="100">
        <v>19700</v>
      </c>
      <c r="Z279" s="100">
        <v>19500</v>
      </c>
      <c r="AA279" s="100">
        <v>20300</v>
      </c>
      <c r="AB279" s="100">
        <v>20700</v>
      </c>
      <c r="AC279" s="100">
        <v>21800</v>
      </c>
      <c r="AD279" s="100">
        <v>21700</v>
      </c>
      <c r="AE279" s="100">
        <v>20900</v>
      </c>
      <c r="AF279" s="100">
        <v>20900</v>
      </c>
      <c r="AG279" s="100">
        <v>22600</v>
      </c>
      <c r="AH279" s="100">
        <v>23500</v>
      </c>
      <c r="AI279" s="100">
        <v>23300</v>
      </c>
      <c r="AJ279" s="100">
        <v>22900</v>
      </c>
      <c r="AK279" s="100">
        <v>24100</v>
      </c>
      <c r="AL279" s="100">
        <v>25500</v>
      </c>
      <c r="AM279" s="100">
        <v>26900</v>
      </c>
      <c r="AN279" s="94">
        <v>28000</v>
      </c>
      <c r="AO279" s="94">
        <v>28300</v>
      </c>
      <c r="AP279" s="94">
        <v>30200</v>
      </c>
    </row>
    <row r="280" spans="2:42" x14ac:dyDescent="0.25">
      <c r="B280" s="1" t="str">
        <f>IFERROR(INDEX('[1]ISIC to NAICS'!$B$2:$B$55,MATCH(CA!I280,'[1]ISIC to NAICS'!$C$2:$C$55,0)),"")</f>
        <v/>
      </c>
      <c r="C280" s="91">
        <v>340</v>
      </c>
      <c r="D280" s="91">
        <v>2021</v>
      </c>
      <c r="E280" s="99">
        <v>0</v>
      </c>
      <c r="F280" s="1" t="s">
        <v>337</v>
      </c>
      <c r="G280" s="91"/>
      <c r="H280" s="91">
        <v>1</v>
      </c>
      <c r="I280" s="91" t="s">
        <v>899</v>
      </c>
      <c r="J280" s="1" t="s">
        <v>900</v>
      </c>
      <c r="K280" s="100">
        <v>30600</v>
      </c>
      <c r="L280" s="100">
        <v>30800</v>
      </c>
      <c r="M280" s="100">
        <v>30200</v>
      </c>
      <c r="N280" s="100">
        <v>29900</v>
      </c>
      <c r="O280" s="100">
        <v>30700</v>
      </c>
      <c r="P280" s="100">
        <v>31300</v>
      </c>
      <c r="Q280" s="100">
        <v>30600</v>
      </c>
      <c r="R280" s="100">
        <v>30500</v>
      </c>
      <c r="S280" s="100">
        <v>31000</v>
      </c>
      <c r="T280" s="100">
        <v>31600</v>
      </c>
      <c r="U280" s="100">
        <v>33000</v>
      </c>
      <c r="V280" s="100">
        <v>34100</v>
      </c>
      <c r="W280" s="100">
        <v>35500</v>
      </c>
      <c r="X280" s="100">
        <v>35600</v>
      </c>
      <c r="Y280" s="100">
        <v>34800</v>
      </c>
      <c r="Z280" s="100">
        <v>34200</v>
      </c>
      <c r="AA280" s="100">
        <v>34700</v>
      </c>
      <c r="AB280" s="100">
        <v>35900</v>
      </c>
      <c r="AC280" s="100">
        <v>37400</v>
      </c>
      <c r="AD280" s="100">
        <v>36400</v>
      </c>
      <c r="AE280" s="100">
        <v>35600</v>
      </c>
      <c r="AF280" s="100">
        <v>36900</v>
      </c>
      <c r="AG280" s="100">
        <v>37700</v>
      </c>
      <c r="AH280" s="100">
        <v>39100</v>
      </c>
      <c r="AI280" s="100">
        <v>40900</v>
      </c>
      <c r="AJ280" s="100">
        <v>40700</v>
      </c>
      <c r="AK280" s="100">
        <v>41200</v>
      </c>
      <c r="AL280" s="100">
        <v>41600</v>
      </c>
      <c r="AM280" s="100">
        <v>41900</v>
      </c>
      <c r="AN280" s="94">
        <v>43100</v>
      </c>
      <c r="AO280" s="94">
        <v>29000</v>
      </c>
      <c r="AP280" s="94">
        <v>27600</v>
      </c>
    </row>
    <row r="281" spans="2:42" x14ac:dyDescent="0.25">
      <c r="B281" s="1" t="str">
        <f>IFERROR(INDEX('[1]ISIC to NAICS'!$B$2:$B$55,MATCH(CA!I281,'[1]ISIC to NAICS'!$C$2:$C$55,0)),"")</f>
        <v/>
      </c>
      <c r="C281" s="91">
        <v>341</v>
      </c>
      <c r="D281" s="91">
        <v>2021</v>
      </c>
      <c r="E281" s="99">
        <v>0</v>
      </c>
      <c r="F281" s="1" t="s">
        <v>337</v>
      </c>
      <c r="G281" s="91"/>
      <c r="H281" s="91">
        <v>1</v>
      </c>
      <c r="I281" s="91" t="s">
        <v>901</v>
      </c>
      <c r="J281" s="1" t="s">
        <v>902</v>
      </c>
      <c r="K281" s="100">
        <v>35000</v>
      </c>
      <c r="L281" s="100">
        <v>35800</v>
      </c>
      <c r="M281" s="100">
        <v>35600</v>
      </c>
      <c r="N281" s="100">
        <v>34700</v>
      </c>
      <c r="O281" s="100">
        <v>34400</v>
      </c>
      <c r="P281" s="100">
        <v>34200</v>
      </c>
      <c r="Q281" s="100">
        <v>34600</v>
      </c>
      <c r="R281" s="100">
        <v>34400</v>
      </c>
      <c r="S281" s="100">
        <v>35400</v>
      </c>
      <c r="T281" s="100">
        <v>36600</v>
      </c>
      <c r="U281" s="100">
        <v>37800</v>
      </c>
      <c r="V281" s="100">
        <v>39600</v>
      </c>
      <c r="W281" s="100">
        <v>40900</v>
      </c>
      <c r="X281" s="100">
        <v>41000</v>
      </c>
      <c r="Y281" s="100">
        <v>40700</v>
      </c>
      <c r="Z281" s="100">
        <v>38500</v>
      </c>
      <c r="AA281" s="100">
        <v>38600</v>
      </c>
      <c r="AB281" s="100">
        <v>39300</v>
      </c>
      <c r="AC281" s="100">
        <v>41000</v>
      </c>
      <c r="AD281" s="100">
        <v>40200</v>
      </c>
      <c r="AE281" s="100">
        <v>39800</v>
      </c>
      <c r="AF281" s="100">
        <v>39400</v>
      </c>
      <c r="AG281" s="100">
        <v>40700</v>
      </c>
      <c r="AH281" s="100">
        <v>40500</v>
      </c>
      <c r="AI281" s="100">
        <v>42000</v>
      </c>
      <c r="AJ281" s="100">
        <v>41400</v>
      </c>
      <c r="AK281" s="100">
        <v>42300</v>
      </c>
      <c r="AL281" s="100">
        <v>41300</v>
      </c>
      <c r="AM281" s="100">
        <v>41400</v>
      </c>
      <c r="AN281" s="94">
        <v>41000</v>
      </c>
      <c r="AO281" s="94">
        <v>37700</v>
      </c>
      <c r="AP281" s="94">
        <v>37700</v>
      </c>
    </row>
    <row r="282" spans="2:42" ht="15.75" thickBot="1" x14ac:dyDescent="0.3">
      <c r="B282" s="110" t="str">
        <f>IFERROR(INDEX('[1]ISIC to NAICS'!$B$2:$B$55,MATCH(CA!I282,'[1]ISIC to NAICS'!$C$2:$C$55,0)),"")</f>
        <v>ISIC 84</v>
      </c>
      <c r="C282" s="111">
        <v>342</v>
      </c>
      <c r="D282" s="111">
        <v>2021</v>
      </c>
      <c r="E282" s="112">
        <v>0</v>
      </c>
      <c r="F282" s="110" t="s">
        <v>903</v>
      </c>
      <c r="G282" s="111"/>
      <c r="H282" s="111">
        <v>1</v>
      </c>
      <c r="I282" s="111" t="s">
        <v>904</v>
      </c>
      <c r="J282" s="110" t="s">
        <v>905</v>
      </c>
      <c r="K282" s="114">
        <v>2074800</v>
      </c>
      <c r="L282" s="114">
        <v>2090600</v>
      </c>
      <c r="M282" s="114">
        <v>2095600</v>
      </c>
      <c r="N282" s="114">
        <v>2080600</v>
      </c>
      <c r="O282" s="114">
        <v>2093200</v>
      </c>
      <c r="P282" s="114">
        <v>2107000</v>
      </c>
      <c r="Q282" s="114">
        <v>2113300</v>
      </c>
      <c r="R282" s="114">
        <v>2140700</v>
      </c>
      <c r="S282" s="114">
        <v>2166100</v>
      </c>
      <c r="T282" s="114">
        <v>2239300</v>
      </c>
      <c r="U282" s="114">
        <v>2318100</v>
      </c>
      <c r="V282" s="114">
        <v>2382100</v>
      </c>
      <c r="W282" s="114">
        <v>2447100</v>
      </c>
      <c r="X282" s="114">
        <v>2426100</v>
      </c>
      <c r="Y282" s="114">
        <v>2397700</v>
      </c>
      <c r="Z282" s="114">
        <v>2420200</v>
      </c>
      <c r="AA282" s="114">
        <v>2452300</v>
      </c>
      <c r="AB282" s="114">
        <v>2494600</v>
      </c>
      <c r="AC282" s="114">
        <v>2518900</v>
      </c>
      <c r="AD282" s="114">
        <v>2479600</v>
      </c>
      <c r="AE282" s="114">
        <v>2448400</v>
      </c>
      <c r="AF282" s="114">
        <v>2404900</v>
      </c>
      <c r="AG282" s="114">
        <v>2376300</v>
      </c>
      <c r="AH282" s="114">
        <v>2374300</v>
      </c>
      <c r="AI282" s="114">
        <v>2414000</v>
      </c>
      <c r="AJ282" s="114">
        <v>2463000</v>
      </c>
      <c r="AK282" s="114">
        <v>2515700</v>
      </c>
      <c r="AL282" s="114">
        <v>2554200</v>
      </c>
      <c r="AM282" s="114">
        <v>2581600</v>
      </c>
      <c r="AN282" s="115">
        <v>2597400</v>
      </c>
      <c r="AO282" s="115">
        <v>2493300</v>
      </c>
      <c r="AP282" s="115">
        <v>2469200</v>
      </c>
    </row>
    <row r="283" spans="2:42" ht="15.75" thickTop="1" x14ac:dyDescent="0.25">
      <c r="B283" s="1" t="str">
        <f>IFERROR(INDEX('[1]ISIC to NAICS'!$B$2:$B$55,MATCH(CA!I283,'[1]ISIC to NAICS'!$C$2:$C$55,0)),"")</f>
        <v/>
      </c>
      <c r="C283" s="91">
        <v>343</v>
      </c>
      <c r="D283" s="91">
        <v>2021</v>
      </c>
      <c r="E283" s="99">
        <v>0</v>
      </c>
      <c r="F283" s="1" t="s">
        <v>906</v>
      </c>
      <c r="G283" s="91"/>
      <c r="H283" s="91">
        <v>1</v>
      </c>
      <c r="I283" s="91" t="s">
        <v>907</v>
      </c>
      <c r="J283" s="1" t="s">
        <v>908</v>
      </c>
      <c r="K283" s="100">
        <v>362100</v>
      </c>
      <c r="L283" s="100">
        <v>347500</v>
      </c>
      <c r="M283" s="100">
        <v>345900</v>
      </c>
      <c r="N283" s="100">
        <v>336200</v>
      </c>
      <c r="O283" s="100">
        <v>324900</v>
      </c>
      <c r="P283" s="100">
        <v>311900</v>
      </c>
      <c r="Q283" s="100">
        <v>295900</v>
      </c>
      <c r="R283" s="100">
        <v>284600</v>
      </c>
      <c r="S283" s="100">
        <v>272500</v>
      </c>
      <c r="T283" s="100">
        <v>270100</v>
      </c>
      <c r="U283" s="100">
        <v>272900</v>
      </c>
      <c r="V283" s="100">
        <v>254300</v>
      </c>
      <c r="W283" s="100">
        <v>253800</v>
      </c>
      <c r="X283" s="100">
        <v>255400</v>
      </c>
      <c r="Y283" s="100">
        <v>251000</v>
      </c>
      <c r="Z283" s="100">
        <v>250400</v>
      </c>
      <c r="AA283" s="100">
        <v>248600</v>
      </c>
      <c r="AB283" s="100">
        <v>247000</v>
      </c>
      <c r="AC283" s="100">
        <v>248300</v>
      </c>
      <c r="AD283" s="100">
        <v>251200</v>
      </c>
      <c r="AE283" s="100">
        <v>268400</v>
      </c>
      <c r="AF283" s="100">
        <v>255200</v>
      </c>
      <c r="AG283" s="100">
        <v>250600</v>
      </c>
      <c r="AH283" s="100">
        <v>245600</v>
      </c>
      <c r="AI283" s="100">
        <v>242500</v>
      </c>
      <c r="AJ283" s="100">
        <v>244400</v>
      </c>
      <c r="AK283" s="100">
        <v>247600</v>
      </c>
      <c r="AL283" s="100">
        <v>248200</v>
      </c>
      <c r="AM283" s="100">
        <v>246200</v>
      </c>
      <c r="AN283" s="94">
        <v>248200</v>
      </c>
      <c r="AO283" s="94">
        <v>259900</v>
      </c>
      <c r="AP283" s="94">
        <v>250900</v>
      </c>
    </row>
    <row r="284" spans="2:42" x14ac:dyDescent="0.25">
      <c r="B284" s="1" t="str">
        <f>IFERROR(INDEX('[1]ISIC to NAICS'!$B$2:$B$55,MATCH(CA!I284,'[1]ISIC to NAICS'!$C$2:$C$55,0)),"")</f>
        <v/>
      </c>
      <c r="C284" s="91">
        <v>344</v>
      </c>
      <c r="D284" s="91">
        <v>2021</v>
      </c>
      <c r="E284" s="99">
        <v>0</v>
      </c>
      <c r="F284" s="1" t="s">
        <v>337</v>
      </c>
      <c r="G284" s="91"/>
      <c r="H284" s="91">
        <v>1</v>
      </c>
      <c r="I284" s="91" t="s">
        <v>909</v>
      </c>
      <c r="J284" s="1" t="s">
        <v>910</v>
      </c>
      <c r="K284" s="100">
        <v>231500</v>
      </c>
      <c r="L284" s="100">
        <v>222700</v>
      </c>
      <c r="M284" s="100">
        <v>223100</v>
      </c>
      <c r="N284" s="100">
        <v>221300</v>
      </c>
      <c r="O284" s="100">
        <v>220800</v>
      </c>
      <c r="P284" s="100">
        <v>216900</v>
      </c>
      <c r="Q284" s="100">
        <v>209000</v>
      </c>
      <c r="R284" s="100">
        <v>204500</v>
      </c>
      <c r="S284" s="100">
        <v>199500</v>
      </c>
      <c r="T284" s="100">
        <v>204000</v>
      </c>
      <c r="U284" s="100">
        <v>212200</v>
      </c>
      <c r="V284" s="100">
        <v>197000</v>
      </c>
      <c r="W284" s="100">
        <v>197000</v>
      </c>
      <c r="X284" s="100">
        <v>199400</v>
      </c>
      <c r="Y284" s="100">
        <v>195400</v>
      </c>
      <c r="Z284" s="100">
        <v>195800</v>
      </c>
      <c r="AA284" s="100">
        <v>194800</v>
      </c>
      <c r="AB284" s="100">
        <v>193300</v>
      </c>
      <c r="AC284" s="100">
        <v>193600</v>
      </c>
      <c r="AD284" s="100">
        <v>193100</v>
      </c>
      <c r="AE284" s="100">
        <v>207400</v>
      </c>
      <c r="AF284" s="100">
        <v>193100</v>
      </c>
      <c r="AG284" s="100">
        <v>189200</v>
      </c>
      <c r="AH284" s="100">
        <v>185400</v>
      </c>
      <c r="AI284" s="100">
        <v>184200</v>
      </c>
      <c r="AJ284" s="100">
        <v>185200</v>
      </c>
      <c r="AK284" s="100">
        <v>187100</v>
      </c>
      <c r="AL284" s="100">
        <v>187400</v>
      </c>
      <c r="AM284" s="100">
        <v>185200</v>
      </c>
      <c r="AN284" s="94">
        <v>185500</v>
      </c>
      <c r="AO284" s="94">
        <v>195100</v>
      </c>
      <c r="AP284" s="94">
        <v>186400</v>
      </c>
    </row>
    <row r="285" spans="2:42" x14ac:dyDescent="0.25">
      <c r="B285" s="1" t="str">
        <f>IFERROR(INDEX('[1]ISIC to NAICS'!$B$2:$B$55,MATCH(CA!I285,'[1]ISIC to NAICS'!$C$2:$C$55,0)),"")</f>
        <v/>
      </c>
      <c r="C285" s="91">
        <v>345</v>
      </c>
      <c r="D285" s="91">
        <v>2021</v>
      </c>
      <c r="E285" s="99">
        <v>0</v>
      </c>
      <c r="F285" s="1" t="s">
        <v>337</v>
      </c>
      <c r="G285" s="91"/>
      <c r="H285" s="91">
        <v>1</v>
      </c>
      <c r="I285" s="91" t="s">
        <v>911</v>
      </c>
      <c r="J285" s="1" t="s">
        <v>912</v>
      </c>
      <c r="K285" s="100">
        <v>130600</v>
      </c>
      <c r="L285" s="100">
        <v>124800</v>
      </c>
      <c r="M285" s="100">
        <v>122800</v>
      </c>
      <c r="N285" s="100">
        <v>114900</v>
      </c>
      <c r="O285" s="100">
        <v>104100</v>
      </c>
      <c r="P285" s="100">
        <v>95000</v>
      </c>
      <c r="Q285" s="100">
        <v>86800</v>
      </c>
      <c r="R285" s="100">
        <v>80100</v>
      </c>
      <c r="S285" s="100">
        <v>73000</v>
      </c>
      <c r="T285" s="100">
        <v>66100</v>
      </c>
      <c r="U285" s="100">
        <v>60700</v>
      </c>
      <c r="V285" s="100">
        <v>57400</v>
      </c>
      <c r="W285" s="100">
        <v>56800</v>
      </c>
      <c r="X285" s="100">
        <v>55900</v>
      </c>
      <c r="Y285" s="100">
        <v>55600</v>
      </c>
      <c r="Z285" s="100">
        <v>54600</v>
      </c>
      <c r="AA285" s="100">
        <v>53900</v>
      </c>
      <c r="AB285" s="100">
        <v>53700</v>
      </c>
      <c r="AC285" s="100">
        <v>54700</v>
      </c>
      <c r="AD285" s="100">
        <v>58000</v>
      </c>
      <c r="AE285" s="100">
        <v>61000</v>
      </c>
      <c r="AF285" s="100">
        <v>62200</v>
      </c>
      <c r="AG285" s="100">
        <v>61300</v>
      </c>
      <c r="AH285" s="100">
        <v>60100</v>
      </c>
      <c r="AI285" s="100">
        <v>58200</v>
      </c>
      <c r="AJ285" s="100">
        <v>59100</v>
      </c>
      <c r="AK285" s="100">
        <v>60500</v>
      </c>
      <c r="AL285" s="100">
        <v>60800</v>
      </c>
      <c r="AM285" s="100">
        <v>61100</v>
      </c>
      <c r="AN285" s="94">
        <v>62700</v>
      </c>
      <c r="AO285" s="94">
        <v>64800</v>
      </c>
      <c r="AP285" s="94">
        <v>64600</v>
      </c>
    </row>
    <row r="286" spans="2:42" x14ac:dyDescent="0.25">
      <c r="B286" s="1" t="str">
        <f>IFERROR(INDEX('[1]ISIC to NAICS'!$B$2:$B$55,MATCH(CA!I286,'[1]ISIC to NAICS'!$C$2:$C$55,0)),"")</f>
        <v/>
      </c>
      <c r="C286" s="91">
        <v>346</v>
      </c>
      <c r="D286" s="91">
        <v>2021</v>
      </c>
      <c r="E286" s="99">
        <v>0</v>
      </c>
      <c r="F286" s="1" t="s">
        <v>913</v>
      </c>
      <c r="G286" s="91"/>
      <c r="H286" s="91">
        <v>1</v>
      </c>
      <c r="I286" s="91" t="s">
        <v>914</v>
      </c>
      <c r="J286" s="1" t="s">
        <v>915</v>
      </c>
      <c r="K286" s="100">
        <v>1712700</v>
      </c>
      <c r="L286" s="100">
        <v>1743100</v>
      </c>
      <c r="M286" s="100">
        <v>1749700</v>
      </c>
      <c r="N286" s="100">
        <v>1744400</v>
      </c>
      <c r="O286" s="100">
        <v>1768300</v>
      </c>
      <c r="P286" s="100">
        <v>1795100</v>
      </c>
      <c r="Q286" s="100">
        <v>1817500</v>
      </c>
      <c r="R286" s="100">
        <v>1856100</v>
      </c>
      <c r="S286" s="100">
        <v>1893600</v>
      </c>
      <c r="T286" s="100">
        <v>1969300</v>
      </c>
      <c r="U286" s="100">
        <v>2045200</v>
      </c>
      <c r="V286" s="100">
        <v>2127700</v>
      </c>
      <c r="W286" s="100">
        <v>2193300</v>
      </c>
      <c r="X286" s="100">
        <v>2170700</v>
      </c>
      <c r="Y286" s="100">
        <v>2146700</v>
      </c>
      <c r="Z286" s="100">
        <v>2169800</v>
      </c>
      <c r="AA286" s="100">
        <v>2203600</v>
      </c>
      <c r="AB286" s="100">
        <v>2247600</v>
      </c>
      <c r="AC286" s="100">
        <v>2270600</v>
      </c>
      <c r="AD286" s="100">
        <v>2228400</v>
      </c>
      <c r="AE286" s="100">
        <v>2180000</v>
      </c>
      <c r="AF286" s="100">
        <v>2149700</v>
      </c>
      <c r="AG286" s="100">
        <v>2125700</v>
      </c>
      <c r="AH286" s="100">
        <v>2128800</v>
      </c>
      <c r="AI286" s="100">
        <v>2171500</v>
      </c>
      <c r="AJ286" s="100">
        <v>2218600</v>
      </c>
      <c r="AK286" s="100">
        <v>2268200</v>
      </c>
      <c r="AL286" s="100">
        <v>2306000</v>
      </c>
      <c r="AM286" s="100">
        <v>2335400</v>
      </c>
      <c r="AN286" s="94">
        <v>2349200</v>
      </c>
      <c r="AO286" s="94">
        <v>2233300</v>
      </c>
      <c r="AP286" s="94">
        <v>2218300</v>
      </c>
    </row>
    <row r="287" spans="2:42" x14ac:dyDescent="0.25">
      <c r="B287" s="1" t="str">
        <f>IFERROR(INDEX('[1]ISIC to NAICS'!$B$2:$B$55,MATCH(CA!I287,'[1]ISIC to NAICS'!$C$2:$C$55,0)),"")</f>
        <v/>
      </c>
      <c r="C287" s="91">
        <v>347</v>
      </c>
      <c r="D287" s="91">
        <v>2021</v>
      </c>
      <c r="E287" s="99">
        <v>0</v>
      </c>
      <c r="F287" s="1" t="s">
        <v>916</v>
      </c>
      <c r="G287" s="91"/>
      <c r="H287" s="91">
        <v>1</v>
      </c>
      <c r="I287" s="91" t="s">
        <v>917</v>
      </c>
      <c r="J287" s="1" t="s">
        <v>918</v>
      </c>
      <c r="K287" s="100">
        <v>382000</v>
      </c>
      <c r="L287" s="100">
        <v>386800</v>
      </c>
      <c r="M287" s="100">
        <v>384100</v>
      </c>
      <c r="N287" s="100">
        <v>386400</v>
      </c>
      <c r="O287" s="100">
        <v>395700</v>
      </c>
      <c r="P287" s="100">
        <v>403500</v>
      </c>
      <c r="Q287" s="100">
        <v>405700</v>
      </c>
      <c r="R287" s="100">
        <v>408200</v>
      </c>
      <c r="S287" s="100">
        <v>413000</v>
      </c>
      <c r="T287" s="100">
        <v>428300</v>
      </c>
      <c r="U287" s="100">
        <v>443400</v>
      </c>
      <c r="V287" s="100">
        <v>461200</v>
      </c>
      <c r="W287" s="100">
        <v>472100</v>
      </c>
      <c r="X287" s="100">
        <v>471700</v>
      </c>
      <c r="Y287" s="100">
        <v>462600</v>
      </c>
      <c r="Z287" s="100">
        <v>463300</v>
      </c>
      <c r="AA287" s="100">
        <v>473600</v>
      </c>
      <c r="AB287" s="100">
        <v>486600</v>
      </c>
      <c r="AC287" s="100">
        <v>491300</v>
      </c>
      <c r="AD287" s="100">
        <v>490700</v>
      </c>
      <c r="AE287" s="100">
        <v>483500</v>
      </c>
      <c r="AF287" s="100">
        <v>485400</v>
      </c>
      <c r="AG287" s="100">
        <v>482200</v>
      </c>
      <c r="AH287" s="100">
        <v>484300</v>
      </c>
      <c r="AI287" s="100">
        <v>496700</v>
      </c>
      <c r="AJ287" s="100">
        <v>509400</v>
      </c>
      <c r="AK287" s="100">
        <v>519700</v>
      </c>
      <c r="AL287" s="100">
        <v>528000</v>
      </c>
      <c r="AM287" s="100">
        <v>534000</v>
      </c>
      <c r="AN287" s="94">
        <v>533400</v>
      </c>
      <c r="AO287" s="94">
        <v>528500</v>
      </c>
      <c r="AP287" s="94">
        <v>534600</v>
      </c>
    </row>
    <row r="288" spans="2:42" x14ac:dyDescent="0.25">
      <c r="B288" s="1" t="str">
        <f>IFERROR(INDEX('[1]ISIC to NAICS'!$B$2:$B$55,MATCH(CA!I288,'[1]ISIC to NAICS'!$C$2:$C$55,0)),"")</f>
        <v/>
      </c>
      <c r="C288" s="91">
        <v>348</v>
      </c>
      <c r="D288" s="91">
        <v>2021</v>
      </c>
      <c r="E288" s="99">
        <v>0</v>
      </c>
      <c r="F288" s="1" t="s">
        <v>337</v>
      </c>
      <c r="G288" s="91"/>
      <c r="H288" s="91">
        <v>1</v>
      </c>
      <c r="I288" s="91" t="s">
        <v>919</v>
      </c>
      <c r="J288" s="1" t="s">
        <v>920</v>
      </c>
      <c r="K288" s="100">
        <v>168500</v>
      </c>
      <c r="L288" s="100">
        <v>167600</v>
      </c>
      <c r="M288" s="100">
        <v>163900</v>
      </c>
      <c r="N288" s="100">
        <v>163000</v>
      </c>
      <c r="O288" s="100">
        <v>165200</v>
      </c>
      <c r="P288" s="100">
        <v>170100</v>
      </c>
      <c r="Q288" s="100">
        <v>173100</v>
      </c>
      <c r="R288" s="100">
        <v>177600</v>
      </c>
      <c r="S288" s="100">
        <v>182700</v>
      </c>
      <c r="T288" s="100">
        <v>189300</v>
      </c>
      <c r="U288" s="100">
        <v>194300</v>
      </c>
      <c r="V288" s="100">
        <v>201100</v>
      </c>
      <c r="W288" s="100">
        <v>208200</v>
      </c>
      <c r="X288" s="100">
        <v>210200</v>
      </c>
      <c r="Y288" s="100">
        <v>207000</v>
      </c>
      <c r="Z288" s="100">
        <v>208200</v>
      </c>
      <c r="AA288" s="100">
        <v>213400</v>
      </c>
      <c r="AB288" s="100">
        <v>218400</v>
      </c>
      <c r="AC288" s="100">
        <v>223000</v>
      </c>
      <c r="AD288" s="100">
        <v>222100</v>
      </c>
      <c r="AE288" s="100">
        <v>218400</v>
      </c>
      <c r="AF288" s="100">
        <v>223000</v>
      </c>
      <c r="AG288" s="100">
        <v>225900</v>
      </c>
      <c r="AH288" s="100">
        <v>230700</v>
      </c>
      <c r="AI288" s="100">
        <v>238100</v>
      </c>
      <c r="AJ288" s="100">
        <v>246200</v>
      </c>
      <c r="AK288" s="100">
        <v>254000</v>
      </c>
      <c r="AL288" s="100">
        <v>260600</v>
      </c>
      <c r="AM288" s="100">
        <v>263300</v>
      </c>
      <c r="AN288" s="94">
        <v>257600</v>
      </c>
      <c r="AO288" s="94">
        <v>249100</v>
      </c>
      <c r="AP288" s="94">
        <v>250200</v>
      </c>
    </row>
    <row r="289" spans="2:42" x14ac:dyDescent="0.25">
      <c r="B289" s="1" t="str">
        <f>IFERROR(INDEX('[1]ISIC to NAICS'!$B$2:$B$55,MATCH(CA!I289,'[1]ISIC to NAICS'!$C$2:$C$55,0)),"")</f>
        <v/>
      </c>
      <c r="C289" s="91">
        <v>349</v>
      </c>
      <c r="D289" s="91">
        <v>2021</v>
      </c>
      <c r="E289" s="99">
        <v>0</v>
      </c>
      <c r="F289" s="1" t="s">
        <v>337</v>
      </c>
      <c r="G289" s="91"/>
      <c r="H289" s="91">
        <v>1</v>
      </c>
      <c r="I289" s="91" t="s">
        <v>921</v>
      </c>
      <c r="J289" s="1" t="s">
        <v>922</v>
      </c>
      <c r="K289" s="100">
        <v>213500</v>
      </c>
      <c r="L289" s="100">
        <v>219200</v>
      </c>
      <c r="M289" s="100">
        <v>220100</v>
      </c>
      <c r="N289" s="100">
        <v>223400</v>
      </c>
      <c r="O289" s="100">
        <v>230600</v>
      </c>
      <c r="P289" s="100">
        <v>233400</v>
      </c>
      <c r="Q289" s="100">
        <v>232600</v>
      </c>
      <c r="R289" s="100">
        <v>230600</v>
      </c>
      <c r="S289" s="100">
        <v>230300</v>
      </c>
      <c r="T289" s="100">
        <v>239000</v>
      </c>
      <c r="U289" s="100">
        <v>249100</v>
      </c>
      <c r="V289" s="100">
        <v>260100</v>
      </c>
      <c r="W289" s="100">
        <v>264000</v>
      </c>
      <c r="X289" s="100">
        <v>261500</v>
      </c>
      <c r="Y289" s="100">
        <v>255500</v>
      </c>
      <c r="Z289" s="100">
        <v>255100</v>
      </c>
      <c r="AA289" s="100">
        <v>260200</v>
      </c>
      <c r="AB289" s="100">
        <v>268200</v>
      </c>
      <c r="AC289" s="100">
        <v>268300</v>
      </c>
      <c r="AD289" s="100">
        <v>268600</v>
      </c>
      <c r="AE289" s="100">
        <v>265100</v>
      </c>
      <c r="AF289" s="100">
        <v>262400</v>
      </c>
      <c r="AG289" s="100">
        <v>256300</v>
      </c>
      <c r="AH289" s="100">
        <v>253500</v>
      </c>
      <c r="AI289" s="100">
        <v>258600</v>
      </c>
      <c r="AJ289" s="100">
        <v>263200</v>
      </c>
      <c r="AK289" s="100">
        <v>265700</v>
      </c>
      <c r="AL289" s="100">
        <v>267400</v>
      </c>
      <c r="AM289" s="100">
        <v>270800</v>
      </c>
      <c r="AN289" s="94">
        <v>275800</v>
      </c>
      <c r="AO289" s="94">
        <v>279400</v>
      </c>
      <c r="AP289" s="94">
        <v>284400</v>
      </c>
    </row>
    <row r="290" spans="2:42" x14ac:dyDescent="0.25">
      <c r="B290" s="1" t="str">
        <f>IFERROR(INDEX('[1]ISIC to NAICS'!$B$2:$B$55,MATCH(CA!I290,'[1]ISIC to NAICS'!$C$2:$C$55,0)),"")</f>
        <v/>
      </c>
      <c r="C290" s="91">
        <v>350</v>
      </c>
      <c r="D290" s="91">
        <v>2021</v>
      </c>
      <c r="E290" s="99">
        <v>0</v>
      </c>
      <c r="F290" s="1" t="s">
        <v>923</v>
      </c>
      <c r="G290" s="91"/>
      <c r="H290" s="91">
        <v>1</v>
      </c>
      <c r="I290" s="91" t="s">
        <v>924</v>
      </c>
      <c r="J290" s="1" t="s">
        <v>925</v>
      </c>
      <c r="K290" s="100">
        <v>1330700</v>
      </c>
      <c r="L290" s="100">
        <v>1356400</v>
      </c>
      <c r="M290" s="100">
        <v>1365700</v>
      </c>
      <c r="N290" s="100">
        <v>1358000</v>
      </c>
      <c r="O290" s="100">
        <v>1372600</v>
      </c>
      <c r="P290" s="100">
        <v>1391600</v>
      </c>
      <c r="Q290" s="100">
        <v>1411800</v>
      </c>
      <c r="R290" s="100">
        <v>1447900</v>
      </c>
      <c r="S290" s="100">
        <v>1480500</v>
      </c>
      <c r="T290" s="100">
        <v>1541000</v>
      </c>
      <c r="U290" s="100">
        <v>1601800</v>
      </c>
      <c r="V290" s="100">
        <v>1666600</v>
      </c>
      <c r="W290" s="100">
        <v>1721200</v>
      </c>
      <c r="X290" s="100">
        <v>1699000</v>
      </c>
      <c r="Y290" s="100">
        <v>1684100</v>
      </c>
      <c r="Z290" s="100">
        <v>1706400</v>
      </c>
      <c r="AA290" s="100">
        <v>1730000</v>
      </c>
      <c r="AB290" s="100">
        <v>1761000</v>
      </c>
      <c r="AC290" s="100">
        <v>1779300</v>
      </c>
      <c r="AD290" s="100">
        <v>1737800</v>
      </c>
      <c r="AE290" s="100">
        <v>1696500</v>
      </c>
      <c r="AF290" s="100">
        <v>1664300</v>
      </c>
      <c r="AG290" s="100">
        <v>1643500</v>
      </c>
      <c r="AH290" s="100">
        <v>1644500</v>
      </c>
      <c r="AI290" s="100">
        <v>1674800</v>
      </c>
      <c r="AJ290" s="100">
        <v>1709200</v>
      </c>
      <c r="AK290" s="100">
        <v>1748400</v>
      </c>
      <c r="AL290" s="100">
        <v>1778100</v>
      </c>
      <c r="AM290" s="100">
        <v>1801300</v>
      </c>
      <c r="AN290" s="94">
        <v>1815800</v>
      </c>
      <c r="AO290" s="94">
        <v>1704800</v>
      </c>
      <c r="AP290" s="94">
        <v>1683700</v>
      </c>
    </row>
    <row r="291" spans="2:42" x14ac:dyDescent="0.25">
      <c r="B291" s="1" t="str">
        <f>IFERROR(INDEX('[1]ISIC to NAICS'!$B$2:$B$55,MATCH(CA!I291,'[1]ISIC to NAICS'!$C$2:$C$55,0)),"")</f>
        <v/>
      </c>
      <c r="C291" s="91">
        <v>351</v>
      </c>
      <c r="D291" s="91">
        <v>2021</v>
      </c>
      <c r="E291" s="99">
        <v>0</v>
      </c>
      <c r="F291" s="1" t="s">
        <v>337</v>
      </c>
      <c r="G291" s="91"/>
      <c r="H291" s="91">
        <v>1</v>
      </c>
      <c r="I291" s="91" t="s">
        <v>926</v>
      </c>
      <c r="J291" s="1" t="s">
        <v>927</v>
      </c>
      <c r="K291" s="100">
        <v>721500</v>
      </c>
      <c r="L291" s="100">
        <v>731200</v>
      </c>
      <c r="M291" s="100">
        <v>735200</v>
      </c>
      <c r="N291" s="100">
        <v>738600</v>
      </c>
      <c r="O291" s="100">
        <v>750100</v>
      </c>
      <c r="P291" s="100">
        <v>761600</v>
      </c>
      <c r="Q291" s="100">
        <v>783800</v>
      </c>
      <c r="R291" s="100">
        <v>819200</v>
      </c>
      <c r="S291" s="100">
        <v>843800</v>
      </c>
      <c r="T291" s="100">
        <v>886200</v>
      </c>
      <c r="U291" s="100">
        <v>916000</v>
      </c>
      <c r="V291" s="100">
        <v>947300</v>
      </c>
      <c r="W291" s="100">
        <v>977400</v>
      </c>
      <c r="X291" s="100">
        <v>949800</v>
      </c>
      <c r="Y291" s="100">
        <v>935100</v>
      </c>
      <c r="Z291" s="100">
        <v>940800</v>
      </c>
      <c r="AA291" s="100">
        <v>948700</v>
      </c>
      <c r="AB291" s="100">
        <v>960200</v>
      </c>
      <c r="AC291" s="100">
        <v>965900</v>
      </c>
      <c r="AD291" s="100">
        <v>932200</v>
      </c>
      <c r="AE291" s="100">
        <v>918000</v>
      </c>
      <c r="AF291" s="100">
        <v>907700</v>
      </c>
      <c r="AG291" s="100">
        <v>894200</v>
      </c>
      <c r="AH291" s="100">
        <v>891800</v>
      </c>
      <c r="AI291" s="100">
        <v>907700</v>
      </c>
      <c r="AJ291" s="100">
        <v>929500</v>
      </c>
      <c r="AK291" s="100">
        <v>952900</v>
      </c>
      <c r="AL291" s="100">
        <v>970300</v>
      </c>
      <c r="AM291" s="100">
        <v>982400</v>
      </c>
      <c r="AN291" s="94">
        <v>986600</v>
      </c>
      <c r="AO291" s="94">
        <v>903500</v>
      </c>
      <c r="AP291" s="94">
        <v>890400</v>
      </c>
    </row>
    <row r="292" spans="2:42" x14ac:dyDescent="0.25">
      <c r="B292" s="1" t="str">
        <f>IFERROR(INDEX('[1]ISIC to NAICS'!$B$2:$B$55,MATCH(CA!I292,'[1]ISIC to NAICS'!$C$2:$C$55,0)),"")</f>
        <v/>
      </c>
      <c r="C292" s="91">
        <v>352</v>
      </c>
      <c r="D292" s="91">
        <v>2021</v>
      </c>
      <c r="E292" s="99">
        <v>0</v>
      </c>
      <c r="F292" s="1" t="s">
        <v>337</v>
      </c>
      <c r="G292" s="91"/>
      <c r="H292" s="91">
        <v>1</v>
      </c>
      <c r="I292" s="91" t="s">
        <v>928</v>
      </c>
      <c r="J292" s="1" t="s">
        <v>929</v>
      </c>
      <c r="K292" s="100">
        <v>609200</v>
      </c>
      <c r="L292" s="100">
        <v>625200</v>
      </c>
      <c r="M292" s="100">
        <v>630400</v>
      </c>
      <c r="N292" s="100">
        <v>619400</v>
      </c>
      <c r="O292" s="100">
        <v>622500</v>
      </c>
      <c r="P292" s="100">
        <v>630000</v>
      </c>
      <c r="Q292" s="100">
        <v>627900</v>
      </c>
      <c r="R292" s="100">
        <v>628700</v>
      </c>
      <c r="S292" s="100">
        <v>636700</v>
      </c>
      <c r="T292" s="100">
        <v>654800</v>
      </c>
      <c r="U292" s="100">
        <v>685800</v>
      </c>
      <c r="V292" s="100">
        <v>719300</v>
      </c>
      <c r="W292" s="100">
        <v>743800</v>
      </c>
      <c r="X292" s="100">
        <v>749300</v>
      </c>
      <c r="Y292" s="100">
        <v>749000</v>
      </c>
      <c r="Z292" s="100">
        <v>765700</v>
      </c>
      <c r="AA292" s="100">
        <v>781400</v>
      </c>
      <c r="AB292" s="100">
        <v>800800</v>
      </c>
      <c r="AC292" s="100">
        <v>813300</v>
      </c>
      <c r="AD292" s="100">
        <v>805600</v>
      </c>
      <c r="AE292" s="100">
        <v>778500</v>
      </c>
      <c r="AF292" s="100">
        <v>756600</v>
      </c>
      <c r="AG292" s="100">
        <v>749400</v>
      </c>
      <c r="AH292" s="100">
        <v>752700</v>
      </c>
      <c r="AI292" s="100">
        <v>767100</v>
      </c>
      <c r="AJ292" s="100">
        <v>779800</v>
      </c>
      <c r="AK292" s="100">
        <v>795500</v>
      </c>
      <c r="AL292" s="100">
        <v>807800</v>
      </c>
      <c r="AM292" s="100">
        <v>818900</v>
      </c>
      <c r="AN292" s="94">
        <v>829200</v>
      </c>
      <c r="AO292" s="94">
        <v>801300</v>
      </c>
      <c r="AP292" s="94">
        <v>793300</v>
      </c>
    </row>
    <row r="293" spans="2:42" x14ac:dyDescent="0.25">
      <c r="B293" s="1" t="str">
        <f>IFERROR(INDEX('[1]ISIC to NAICS'!$B$2:$B$55,MATCH(CA!I293,'[1]ISIC to NAICS'!$C$2:$C$55,0)),"")</f>
        <v/>
      </c>
      <c r="C293" s="91">
        <v>353</v>
      </c>
      <c r="D293" s="91">
        <v>2021</v>
      </c>
      <c r="E293" s="99">
        <v>0</v>
      </c>
      <c r="F293" s="1" t="s">
        <v>337</v>
      </c>
      <c r="G293" s="91"/>
      <c r="H293" s="91">
        <v>1</v>
      </c>
      <c r="I293" s="91" t="s">
        <v>930</v>
      </c>
      <c r="J293" s="1" t="s">
        <v>931</v>
      </c>
      <c r="K293" s="100">
        <v>274800</v>
      </c>
      <c r="L293" s="100">
        <v>283200</v>
      </c>
      <c r="M293" s="100">
        <v>287300</v>
      </c>
      <c r="N293" s="100">
        <v>279900</v>
      </c>
      <c r="O293" s="100">
        <v>283600</v>
      </c>
      <c r="P293" s="100">
        <v>286300</v>
      </c>
      <c r="Q293" s="100">
        <v>282600</v>
      </c>
      <c r="R293" s="100">
        <v>283700</v>
      </c>
      <c r="S293" s="100">
        <v>291800</v>
      </c>
      <c r="T293" s="100">
        <v>303500</v>
      </c>
      <c r="U293" s="100">
        <v>314100</v>
      </c>
      <c r="V293" s="100">
        <v>326000</v>
      </c>
      <c r="W293" s="100">
        <v>337100</v>
      </c>
      <c r="X293" s="100">
        <v>332500</v>
      </c>
      <c r="Y293" s="100">
        <v>326200</v>
      </c>
      <c r="Z293" s="100">
        <v>331300</v>
      </c>
      <c r="AA293" s="100">
        <v>339200</v>
      </c>
      <c r="AB293" s="100">
        <v>349500</v>
      </c>
      <c r="AC293" s="100">
        <v>356100</v>
      </c>
      <c r="AD293" s="100">
        <v>349300</v>
      </c>
      <c r="AE293" s="100">
        <v>338400</v>
      </c>
      <c r="AF293" s="100">
        <v>327400</v>
      </c>
      <c r="AG293" s="100">
        <v>325000</v>
      </c>
      <c r="AH293" s="100">
        <v>326000</v>
      </c>
      <c r="AI293" s="100">
        <v>331100</v>
      </c>
      <c r="AJ293" s="100">
        <v>336500</v>
      </c>
      <c r="AK293" s="100">
        <v>343500</v>
      </c>
      <c r="AL293" s="100">
        <v>348400</v>
      </c>
      <c r="AM293" s="100">
        <v>353500</v>
      </c>
      <c r="AN293" s="94">
        <v>356500</v>
      </c>
      <c r="AO293" s="94">
        <v>356600</v>
      </c>
      <c r="AP293" s="94">
        <v>353300</v>
      </c>
    </row>
    <row r="294" spans="2:42" x14ac:dyDescent="0.25">
      <c r="B294" s="1" t="str">
        <f>IFERROR(INDEX('[1]ISIC to NAICS'!$B$2:$B$55,MATCH(CA!I294,'[1]ISIC to NAICS'!$C$2:$C$55,0)),"")</f>
        <v/>
      </c>
      <c r="C294" s="91">
        <v>354</v>
      </c>
      <c r="D294" s="91">
        <v>2021</v>
      </c>
      <c r="E294" s="99">
        <v>0</v>
      </c>
      <c r="F294" s="1" t="s">
        <v>337</v>
      </c>
      <c r="G294" s="91"/>
      <c r="H294" s="91">
        <v>1</v>
      </c>
      <c r="I294" s="91" t="s">
        <v>932</v>
      </c>
      <c r="J294" s="1" t="s">
        <v>933</v>
      </c>
      <c r="K294" s="100">
        <v>233700</v>
      </c>
      <c r="L294" s="100">
        <v>237500</v>
      </c>
      <c r="M294" s="100">
        <v>235800</v>
      </c>
      <c r="N294" s="100">
        <v>232900</v>
      </c>
      <c r="O294" s="100">
        <v>233200</v>
      </c>
      <c r="P294" s="100">
        <v>234800</v>
      </c>
      <c r="Q294" s="100">
        <v>236800</v>
      </c>
      <c r="R294" s="100">
        <v>239400</v>
      </c>
      <c r="S294" s="100">
        <v>241400</v>
      </c>
      <c r="T294" s="100">
        <v>245900</v>
      </c>
      <c r="U294" s="100">
        <v>252000</v>
      </c>
      <c r="V294" s="100">
        <v>259500</v>
      </c>
      <c r="W294" s="100">
        <v>264900</v>
      </c>
      <c r="X294" s="100">
        <v>266900</v>
      </c>
      <c r="Y294" s="100">
        <v>265700</v>
      </c>
      <c r="Z294" s="100">
        <v>265700</v>
      </c>
      <c r="AA294" s="100">
        <v>272600</v>
      </c>
      <c r="AB294" s="100">
        <v>278200</v>
      </c>
      <c r="AC294" s="100">
        <v>282300</v>
      </c>
      <c r="AD294" s="100">
        <v>281200</v>
      </c>
      <c r="AE294" s="100">
        <v>268400</v>
      </c>
      <c r="AF294" s="100">
        <v>260500</v>
      </c>
      <c r="AG294" s="100">
        <v>255400</v>
      </c>
      <c r="AH294" s="100">
        <v>253900</v>
      </c>
      <c r="AI294" s="100">
        <v>256800</v>
      </c>
      <c r="AJ294" s="100">
        <v>260400</v>
      </c>
      <c r="AK294" s="100">
        <v>265200</v>
      </c>
      <c r="AL294" s="100">
        <v>269200</v>
      </c>
      <c r="AM294" s="100">
        <v>272100</v>
      </c>
      <c r="AN294" s="94">
        <v>275500</v>
      </c>
      <c r="AO294" s="94">
        <v>259700</v>
      </c>
      <c r="AP294" s="94">
        <v>254900</v>
      </c>
    </row>
    <row r="295" spans="2:42" x14ac:dyDescent="0.25">
      <c r="B295" s="1" t="str">
        <f>IFERROR(INDEX('[1]ISIC to NAICS'!$B$2:$B$55,MATCH(CA!I295,'[1]ISIC to NAICS'!$C$2:$C$55,0)),"")</f>
        <v/>
      </c>
      <c r="C295" s="91">
        <v>355</v>
      </c>
      <c r="D295" s="91">
        <v>2021</v>
      </c>
      <c r="E295" s="99">
        <v>0</v>
      </c>
      <c r="F295" s="1" t="s">
        <v>337</v>
      </c>
      <c r="G295" s="91"/>
      <c r="H295" s="91">
        <v>1</v>
      </c>
      <c r="I295" s="91" t="s">
        <v>934</v>
      </c>
      <c r="J295" s="1" t="s">
        <v>935</v>
      </c>
      <c r="K295" s="100">
        <v>100600</v>
      </c>
      <c r="L295" s="100">
        <v>104500</v>
      </c>
      <c r="M295" s="100">
        <v>107300</v>
      </c>
      <c r="N295" s="100">
        <v>106500</v>
      </c>
      <c r="O295" s="100">
        <v>105600</v>
      </c>
      <c r="P295" s="100">
        <v>104500</v>
      </c>
      <c r="Q295" s="100">
        <v>103200</v>
      </c>
      <c r="R295" s="100">
        <v>100200</v>
      </c>
      <c r="S295" s="100">
        <v>97000</v>
      </c>
      <c r="T295" s="100">
        <v>97600</v>
      </c>
      <c r="U295" s="100">
        <v>100400</v>
      </c>
      <c r="V295" s="100">
        <v>103500</v>
      </c>
      <c r="W295" s="100">
        <v>107000</v>
      </c>
      <c r="X295" s="100">
        <v>108200</v>
      </c>
      <c r="Y295" s="100">
        <v>109900</v>
      </c>
      <c r="Z295" s="100">
        <v>114700</v>
      </c>
      <c r="AA295" s="100">
        <v>114500</v>
      </c>
      <c r="AB295" s="100">
        <v>116300</v>
      </c>
      <c r="AC295" s="100">
        <v>117700</v>
      </c>
      <c r="AD295" s="100">
        <v>118000</v>
      </c>
      <c r="AE295" s="100">
        <v>116800</v>
      </c>
      <c r="AF295" s="100">
        <v>114300</v>
      </c>
      <c r="AG295" s="100">
        <v>113500</v>
      </c>
      <c r="AH295" s="100">
        <v>115500</v>
      </c>
      <c r="AI295" s="100">
        <v>120600</v>
      </c>
      <c r="AJ295" s="100">
        <v>125400</v>
      </c>
      <c r="AK295" s="100">
        <v>127400</v>
      </c>
      <c r="AL295" s="100">
        <v>128600</v>
      </c>
      <c r="AM295" s="100">
        <v>129700</v>
      </c>
      <c r="AN295" s="94">
        <v>131300</v>
      </c>
      <c r="AO295" s="94">
        <v>128000</v>
      </c>
      <c r="AP295" s="94">
        <v>127600</v>
      </c>
    </row>
    <row r="296" spans="2:42" x14ac:dyDescent="0.25">
      <c r="B296" s="1" t="str">
        <f>IFERROR(INDEX('[1]ISIC to NAICS'!$B$2:$B$55,MATCH(CA!I296,'[1]ISIC to NAICS'!$C$2:$C$55,0)),"")</f>
        <v/>
      </c>
      <c r="C296" s="91">
        <v>356</v>
      </c>
      <c r="D296" s="91">
        <v>2021</v>
      </c>
      <c r="E296" s="99">
        <v>0</v>
      </c>
      <c r="F296" s="1" t="s">
        <v>337</v>
      </c>
      <c r="G296" s="91"/>
      <c r="H296" s="91">
        <v>1</v>
      </c>
      <c r="I296" s="91" t="s">
        <v>936</v>
      </c>
      <c r="J296" s="1" t="s">
        <v>937</v>
      </c>
      <c r="K296" s="100">
        <v>0</v>
      </c>
      <c r="L296" s="100">
        <v>0</v>
      </c>
      <c r="M296" s="100">
        <v>0</v>
      </c>
      <c r="N296" s="100">
        <v>0</v>
      </c>
      <c r="O296" s="100">
        <v>0</v>
      </c>
      <c r="P296" s="100">
        <v>4500</v>
      </c>
      <c r="Q296" s="100">
        <v>5400</v>
      </c>
      <c r="R296" s="100">
        <v>5500</v>
      </c>
      <c r="S296" s="100">
        <v>6500</v>
      </c>
      <c r="T296" s="100">
        <v>7900</v>
      </c>
      <c r="U296" s="100">
        <v>19300</v>
      </c>
      <c r="V296" s="100">
        <v>30300</v>
      </c>
      <c r="W296" s="100">
        <v>34800</v>
      </c>
      <c r="X296" s="100">
        <v>41700</v>
      </c>
      <c r="Y296" s="100">
        <v>47200</v>
      </c>
      <c r="Z296" s="100">
        <v>53900</v>
      </c>
      <c r="AA296" s="100">
        <v>55100</v>
      </c>
      <c r="AB296" s="100">
        <v>56900</v>
      </c>
      <c r="AC296" s="100">
        <v>57300</v>
      </c>
      <c r="AD296" s="100">
        <v>57100</v>
      </c>
      <c r="AE296" s="100">
        <v>54900</v>
      </c>
      <c r="AF296" s="100">
        <v>54400</v>
      </c>
      <c r="AG296" s="100">
        <v>55400</v>
      </c>
      <c r="AH296" s="100">
        <v>57300</v>
      </c>
      <c r="AI296" s="100">
        <v>58600</v>
      </c>
      <c r="AJ296" s="100">
        <v>57500</v>
      </c>
      <c r="AK296" s="100">
        <v>59500</v>
      </c>
      <c r="AL296" s="100">
        <v>61600</v>
      </c>
      <c r="AM296" s="100">
        <v>63700</v>
      </c>
      <c r="AN296" s="94">
        <v>65800</v>
      </c>
      <c r="AO296" s="94">
        <v>57000</v>
      </c>
      <c r="AP296" s="94">
        <v>57600</v>
      </c>
    </row>
    <row r="298" spans="2:42" ht="12.75" customHeight="1" x14ac:dyDescent="0.25">
      <c r="C298" s="130" t="s">
        <v>938</v>
      </c>
      <c r="D298" s="131"/>
      <c r="E298" s="131"/>
      <c r="F298" s="131"/>
      <c r="G298" s="131"/>
      <c r="H298" s="131"/>
      <c r="I298" s="131"/>
      <c r="J298" s="131"/>
      <c r="K298" s="132"/>
    </row>
    <row r="299" spans="2:42" ht="12.75" customHeight="1" x14ac:dyDescent="0.25">
      <c r="C299" s="133" t="s">
        <v>939</v>
      </c>
      <c r="D299" s="95"/>
      <c r="E299" s="95"/>
      <c r="F299" s="95"/>
      <c r="G299" s="95"/>
      <c r="H299" s="95"/>
      <c r="I299" s="95"/>
      <c r="J299" s="95"/>
      <c r="K299" s="134"/>
    </row>
    <row r="300" spans="2:42" ht="12.75" customHeight="1" x14ac:dyDescent="0.25">
      <c r="C300" s="133" t="s">
        <v>940</v>
      </c>
      <c r="D300" s="95"/>
      <c r="E300" s="95"/>
      <c r="F300" s="95"/>
      <c r="G300" s="95"/>
      <c r="H300" s="95"/>
      <c r="I300" s="95"/>
      <c r="J300" s="95"/>
      <c r="K300" s="134"/>
    </row>
    <row r="301" spans="2:42" ht="12.75" customHeight="1" x14ac:dyDescent="0.25">
      <c r="C301" s="133" t="s">
        <v>941</v>
      </c>
      <c r="D301" s="95"/>
      <c r="E301" s="95"/>
      <c r="F301" s="95"/>
      <c r="G301" s="95"/>
      <c r="H301" s="95"/>
      <c r="I301" s="95"/>
      <c r="J301" s="95"/>
      <c r="K301" s="134"/>
    </row>
    <row r="302" spans="2:42" ht="12.75" customHeight="1" x14ac:dyDescent="0.25">
      <c r="C302" s="133" t="s">
        <v>942</v>
      </c>
      <c r="D302" s="95"/>
      <c r="E302" s="95"/>
      <c r="F302" s="95"/>
      <c r="G302" s="95"/>
      <c r="H302" s="95"/>
      <c r="I302" s="95"/>
      <c r="J302" s="95"/>
      <c r="K302" s="134"/>
    </row>
    <row r="303" spans="2:42" ht="12.75" customHeight="1" x14ac:dyDescent="0.25">
      <c r="C303" s="133" t="s">
        <v>943</v>
      </c>
      <c r="D303" s="95"/>
      <c r="E303" s="95"/>
      <c r="F303" s="95"/>
      <c r="G303" s="95"/>
      <c r="H303" s="95"/>
      <c r="I303" s="95"/>
      <c r="J303" s="95"/>
      <c r="K303" s="134"/>
    </row>
    <row r="304" spans="2:42" ht="12.75" customHeight="1" x14ac:dyDescent="0.25">
      <c r="C304" s="135" t="s">
        <v>944</v>
      </c>
      <c r="D304" s="136"/>
      <c r="E304" s="136"/>
      <c r="F304" s="136"/>
      <c r="G304" s="136"/>
      <c r="H304" s="136"/>
      <c r="I304" s="136"/>
      <c r="J304" s="136"/>
      <c r="K304" s="1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7"/>
  <sheetViews>
    <sheetView topLeftCell="A13" workbookViewId="0">
      <selection activeCell="M13" sqref="M13"/>
    </sheetView>
  </sheetViews>
  <sheetFormatPr defaultColWidth="12.7109375" defaultRowHeight="15" x14ac:dyDescent="0.25"/>
  <sheetData>
    <row r="1" spans="1:10" ht="15" customHeight="1" x14ac:dyDescent="0.3">
      <c r="A1" s="68" t="s">
        <v>42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x14ac:dyDescent="0.25">
      <c r="A2" s="70" t="s">
        <v>43</v>
      </c>
      <c r="B2" s="71"/>
      <c r="C2" s="71"/>
      <c r="D2" s="71"/>
      <c r="E2" s="71"/>
      <c r="F2" s="71"/>
      <c r="G2" s="39"/>
      <c r="H2" s="39"/>
      <c r="I2" s="39"/>
      <c r="J2" s="39"/>
    </row>
    <row r="3" spans="1:10" x14ac:dyDescent="0.25">
      <c r="A3" s="72" t="s">
        <v>44</v>
      </c>
      <c r="B3" s="74" t="s">
        <v>45</v>
      </c>
      <c r="C3" s="75" t="s">
        <v>46</v>
      </c>
      <c r="D3" s="76"/>
      <c r="E3" s="76"/>
      <c r="F3" s="77"/>
      <c r="G3" s="40"/>
      <c r="H3" s="40"/>
      <c r="I3" s="40"/>
      <c r="J3" s="40"/>
    </row>
    <row r="4" spans="1:10" x14ac:dyDescent="0.25">
      <c r="A4" s="73"/>
      <c r="B4" s="71"/>
      <c r="C4" s="41">
        <v>2010</v>
      </c>
      <c r="D4" s="42">
        <v>2020</v>
      </c>
      <c r="E4" s="42">
        <v>2030</v>
      </c>
      <c r="F4" s="43">
        <v>2040</v>
      </c>
      <c r="G4" s="40"/>
      <c r="H4" s="40"/>
      <c r="I4" s="40"/>
      <c r="J4" s="40"/>
    </row>
    <row r="5" spans="1:10" x14ac:dyDescent="0.25">
      <c r="A5" s="44"/>
      <c r="B5" s="45" t="s">
        <v>47</v>
      </c>
      <c r="C5" s="46">
        <v>308745538</v>
      </c>
      <c r="D5" s="47">
        <v>332527548</v>
      </c>
      <c r="E5" s="47">
        <v>357975719</v>
      </c>
      <c r="F5" s="48">
        <v>379392779</v>
      </c>
      <c r="G5" s="49"/>
      <c r="H5" s="49"/>
      <c r="I5" s="49"/>
      <c r="J5" s="49"/>
    </row>
    <row r="6" spans="1:10" x14ac:dyDescent="0.25">
      <c r="A6" s="50">
        <v>1</v>
      </c>
      <c r="B6" s="40" t="s">
        <v>48</v>
      </c>
      <c r="C6" s="51">
        <v>4779736</v>
      </c>
      <c r="D6" s="52">
        <v>4911278</v>
      </c>
      <c r="E6" s="52">
        <v>5029833</v>
      </c>
      <c r="F6" s="53">
        <v>5056796</v>
      </c>
      <c r="G6" s="40"/>
      <c r="H6" s="40"/>
      <c r="I6" s="40"/>
      <c r="J6" s="40"/>
    </row>
    <row r="7" spans="1:10" x14ac:dyDescent="0.25">
      <c r="A7" s="54">
        <v>2</v>
      </c>
      <c r="B7" s="55" t="s">
        <v>49</v>
      </c>
      <c r="C7" s="56">
        <v>710231</v>
      </c>
      <c r="D7" s="57">
        <v>751328</v>
      </c>
      <c r="E7" s="57">
        <v>792188</v>
      </c>
      <c r="F7" s="58">
        <v>819954</v>
      </c>
      <c r="G7" s="40"/>
      <c r="H7" s="40"/>
      <c r="I7" s="40"/>
      <c r="J7" s="40"/>
    </row>
    <row r="8" spans="1:10" x14ac:dyDescent="0.25">
      <c r="A8" s="50">
        <v>4</v>
      </c>
      <c r="B8" s="40" t="s">
        <v>50</v>
      </c>
      <c r="C8" s="51">
        <v>6392017</v>
      </c>
      <c r="D8" s="52">
        <v>7268694</v>
      </c>
      <c r="E8" s="52">
        <v>8238407</v>
      </c>
      <c r="F8" s="53">
        <v>9166279</v>
      </c>
      <c r="G8" s="40"/>
      <c r="H8" s="40"/>
      <c r="I8" s="40"/>
      <c r="J8" s="40"/>
    </row>
    <row r="9" spans="1:10" x14ac:dyDescent="0.25">
      <c r="A9" s="54">
        <v>5</v>
      </c>
      <c r="B9" s="55" t="s">
        <v>51</v>
      </c>
      <c r="C9" s="56">
        <v>2915918</v>
      </c>
      <c r="D9" s="57">
        <v>3038491</v>
      </c>
      <c r="E9" s="57">
        <v>3155798</v>
      </c>
      <c r="F9" s="58">
        <v>3217535</v>
      </c>
      <c r="G9" s="40"/>
      <c r="H9" s="40"/>
      <c r="I9" s="40"/>
      <c r="J9" s="40"/>
    </row>
    <row r="10" spans="1:10" x14ac:dyDescent="0.25">
      <c r="A10" s="50">
        <v>6</v>
      </c>
      <c r="B10" s="40" t="s">
        <v>1</v>
      </c>
      <c r="C10" s="51">
        <v>37253956</v>
      </c>
      <c r="D10" s="52">
        <v>40438640</v>
      </c>
      <c r="E10" s="52">
        <v>43751116</v>
      </c>
      <c r="F10" s="53">
        <v>46467001</v>
      </c>
      <c r="G10" s="40"/>
      <c r="H10" s="40"/>
      <c r="I10" s="40"/>
      <c r="J10" s="40"/>
    </row>
    <row r="11" spans="1:10" x14ac:dyDescent="0.25">
      <c r="A11" s="54">
        <v>8</v>
      </c>
      <c r="B11" s="55" t="s">
        <v>52</v>
      </c>
      <c r="C11" s="56">
        <v>5029196</v>
      </c>
      <c r="D11" s="57">
        <v>5843359</v>
      </c>
      <c r="E11" s="57">
        <v>6766983</v>
      </c>
      <c r="F11" s="58">
        <v>7692907</v>
      </c>
      <c r="G11" s="40"/>
      <c r="H11" s="40"/>
      <c r="I11" s="40"/>
      <c r="J11" s="40"/>
    </row>
    <row r="12" spans="1:10" x14ac:dyDescent="0.25">
      <c r="A12" s="50">
        <v>9</v>
      </c>
      <c r="B12" s="40" t="s">
        <v>53</v>
      </c>
      <c r="C12" s="51">
        <v>3574097</v>
      </c>
      <c r="D12" s="52">
        <v>3593542</v>
      </c>
      <c r="E12" s="52">
        <v>3601202</v>
      </c>
      <c r="F12" s="53">
        <v>3542707</v>
      </c>
      <c r="G12" s="40"/>
      <c r="H12" s="40"/>
      <c r="I12" s="40"/>
      <c r="J12" s="40"/>
    </row>
    <row r="13" spans="1:10" x14ac:dyDescent="0.25">
      <c r="A13" s="54">
        <v>10</v>
      </c>
      <c r="B13" s="55" t="s">
        <v>54</v>
      </c>
      <c r="C13" s="56">
        <v>897934</v>
      </c>
      <c r="D13" s="57">
        <v>987393</v>
      </c>
      <c r="E13" s="57">
        <v>1082192</v>
      </c>
      <c r="F13" s="58">
        <v>1164344</v>
      </c>
      <c r="G13" s="40"/>
      <c r="H13" s="40"/>
      <c r="I13" s="40"/>
      <c r="J13" s="40"/>
    </row>
    <row r="14" spans="1:10" x14ac:dyDescent="0.25">
      <c r="A14" s="50">
        <v>11</v>
      </c>
      <c r="B14" s="40" t="s">
        <v>55</v>
      </c>
      <c r="C14" s="51">
        <v>601723</v>
      </c>
      <c r="D14" s="52">
        <v>732552</v>
      </c>
      <c r="E14" s="52">
        <v>888891</v>
      </c>
      <c r="F14" s="53">
        <v>1058820</v>
      </c>
      <c r="G14" s="40"/>
      <c r="H14" s="40"/>
      <c r="I14" s="40"/>
      <c r="J14" s="40"/>
    </row>
    <row r="15" spans="1:10" x14ac:dyDescent="0.25">
      <c r="A15" s="54">
        <v>12</v>
      </c>
      <c r="B15" s="55" t="s">
        <v>56</v>
      </c>
      <c r="C15" s="56">
        <v>18801310</v>
      </c>
      <c r="D15" s="57">
        <v>21877257</v>
      </c>
      <c r="E15" s="57">
        <v>25372664</v>
      </c>
      <c r="F15" s="58">
        <v>28886983</v>
      </c>
      <c r="G15" s="40"/>
      <c r="H15" s="40"/>
      <c r="I15" s="40"/>
      <c r="J15" s="40"/>
    </row>
    <row r="16" spans="1:10" x14ac:dyDescent="0.25">
      <c r="A16" s="50">
        <v>13</v>
      </c>
      <c r="B16" s="40" t="s">
        <v>57</v>
      </c>
      <c r="C16" s="51">
        <v>9687653</v>
      </c>
      <c r="D16" s="52">
        <v>10725351</v>
      </c>
      <c r="E16" s="52">
        <v>11835126</v>
      </c>
      <c r="F16" s="53">
        <v>12820271</v>
      </c>
      <c r="G16" s="40"/>
      <c r="H16" s="40"/>
      <c r="I16" s="40"/>
      <c r="J16" s="40"/>
    </row>
    <row r="17" spans="1:10" x14ac:dyDescent="0.25">
      <c r="A17" s="54">
        <v>15</v>
      </c>
      <c r="B17" s="55" t="s">
        <v>58</v>
      </c>
      <c r="C17" s="56">
        <v>1360301</v>
      </c>
      <c r="D17" s="57">
        <v>1453902</v>
      </c>
      <c r="E17" s="57">
        <v>1548831</v>
      </c>
      <c r="F17" s="58">
        <v>1619703</v>
      </c>
      <c r="G17" s="40"/>
      <c r="H17" s="40"/>
      <c r="I17" s="40"/>
      <c r="J17" s="40"/>
    </row>
    <row r="18" spans="1:10" x14ac:dyDescent="0.25">
      <c r="A18" s="50">
        <v>16</v>
      </c>
      <c r="B18" s="40" t="s">
        <v>59</v>
      </c>
      <c r="C18" s="51">
        <v>1567582</v>
      </c>
      <c r="D18" s="52">
        <v>1777249</v>
      </c>
      <c r="E18" s="52">
        <v>2008329</v>
      </c>
      <c r="F18" s="53">
        <v>2227842</v>
      </c>
      <c r="G18" s="40"/>
      <c r="H18" s="40"/>
      <c r="I18" s="40"/>
      <c r="J18" s="40"/>
    </row>
    <row r="19" spans="1:10" x14ac:dyDescent="0.25">
      <c r="A19" s="54">
        <v>17</v>
      </c>
      <c r="B19" s="55" t="s">
        <v>60</v>
      </c>
      <c r="C19" s="56">
        <v>12830632</v>
      </c>
      <c r="D19" s="57">
        <v>12791188</v>
      </c>
      <c r="E19" s="57">
        <v>12709901</v>
      </c>
      <c r="F19" s="58">
        <v>12397564</v>
      </c>
      <c r="G19" s="40"/>
      <c r="H19" s="40"/>
      <c r="I19" s="40"/>
      <c r="J19" s="40"/>
    </row>
    <row r="20" spans="1:10" x14ac:dyDescent="0.25">
      <c r="A20" s="50">
        <v>18</v>
      </c>
      <c r="B20" s="40" t="s">
        <v>61</v>
      </c>
      <c r="C20" s="51">
        <v>6483802</v>
      </c>
      <c r="D20" s="52">
        <v>6737581</v>
      </c>
      <c r="E20" s="52">
        <v>6978254</v>
      </c>
      <c r="F20" s="53">
        <v>7095000</v>
      </c>
      <c r="G20" s="40"/>
      <c r="H20" s="40"/>
      <c r="I20" s="40"/>
      <c r="J20" s="40"/>
    </row>
    <row r="21" spans="1:10" x14ac:dyDescent="0.25">
      <c r="A21" s="54">
        <v>19</v>
      </c>
      <c r="B21" s="55" t="s">
        <v>62</v>
      </c>
      <c r="C21" s="56">
        <v>3046355</v>
      </c>
      <c r="D21" s="57">
        <v>3184240</v>
      </c>
      <c r="E21" s="57">
        <v>3317412</v>
      </c>
      <c r="F21" s="58">
        <v>3392783</v>
      </c>
      <c r="G21" s="40"/>
      <c r="H21" s="40"/>
      <c r="I21" s="40"/>
      <c r="J21" s="40"/>
    </row>
    <row r="22" spans="1:10" x14ac:dyDescent="0.25">
      <c r="A22" s="50">
        <v>20</v>
      </c>
      <c r="B22" s="40" t="s">
        <v>63</v>
      </c>
      <c r="C22" s="51">
        <v>2853118</v>
      </c>
      <c r="D22" s="52">
        <v>2936212</v>
      </c>
      <c r="E22" s="52">
        <v>3011782</v>
      </c>
      <c r="F22" s="53">
        <v>3032653</v>
      </c>
      <c r="G22" s="40"/>
      <c r="H22" s="40"/>
      <c r="I22" s="40"/>
      <c r="J22" s="40"/>
    </row>
    <row r="23" spans="1:10" x14ac:dyDescent="0.25">
      <c r="A23" s="54">
        <v>21</v>
      </c>
      <c r="B23" s="55" t="s">
        <v>64</v>
      </c>
      <c r="C23" s="56">
        <v>4339367</v>
      </c>
      <c r="D23" s="57">
        <v>4498533</v>
      </c>
      <c r="E23" s="57">
        <v>4648190</v>
      </c>
      <c r="F23" s="58">
        <v>4714761</v>
      </c>
      <c r="G23" s="40"/>
      <c r="H23" s="40"/>
      <c r="I23" s="40"/>
      <c r="J23" s="40"/>
    </row>
    <row r="24" spans="1:10" x14ac:dyDescent="0.25">
      <c r="A24" s="50">
        <v>22</v>
      </c>
      <c r="B24" s="40" t="s">
        <v>65</v>
      </c>
      <c r="C24" s="51">
        <v>4533372</v>
      </c>
      <c r="D24" s="52">
        <v>4742900</v>
      </c>
      <c r="E24" s="52">
        <v>4945783</v>
      </c>
      <c r="F24" s="53">
        <v>5062780</v>
      </c>
      <c r="G24" s="40"/>
      <c r="H24" s="40"/>
      <c r="I24" s="40"/>
      <c r="J24" s="40"/>
    </row>
    <row r="25" spans="1:10" x14ac:dyDescent="0.25">
      <c r="A25" s="54">
        <v>23</v>
      </c>
      <c r="B25" s="55" t="s">
        <v>66</v>
      </c>
      <c r="C25" s="56">
        <v>1328361</v>
      </c>
      <c r="D25" s="57">
        <v>1338780</v>
      </c>
      <c r="E25" s="57">
        <v>1344841</v>
      </c>
      <c r="F25" s="58">
        <v>1326159</v>
      </c>
      <c r="G25" s="40"/>
      <c r="H25" s="40"/>
      <c r="I25" s="40"/>
      <c r="J25" s="40"/>
    </row>
    <row r="26" spans="1:10" x14ac:dyDescent="0.25">
      <c r="A26" s="50">
        <v>24</v>
      </c>
      <c r="B26" s="40" t="s">
        <v>67</v>
      </c>
      <c r="C26" s="51">
        <v>5773552</v>
      </c>
      <c r="D26" s="52">
        <v>6161345</v>
      </c>
      <c r="E26" s="52">
        <v>6553548</v>
      </c>
      <c r="F26" s="53">
        <v>6842902</v>
      </c>
      <c r="G26" s="40"/>
      <c r="H26" s="40"/>
      <c r="I26" s="40"/>
      <c r="J26" s="40"/>
    </row>
    <row r="27" spans="1:10" x14ac:dyDescent="0.25">
      <c r="A27" s="54">
        <v>25</v>
      </c>
      <c r="B27" s="55" t="s">
        <v>68</v>
      </c>
      <c r="C27" s="56">
        <v>6547629</v>
      </c>
      <c r="D27" s="57">
        <v>6982092</v>
      </c>
      <c r="E27" s="57">
        <v>7420882</v>
      </c>
      <c r="F27" s="58">
        <v>7742628</v>
      </c>
      <c r="G27" s="40"/>
      <c r="H27" s="40"/>
      <c r="I27" s="40"/>
      <c r="J27" s="40"/>
    </row>
    <row r="28" spans="1:10" x14ac:dyDescent="0.25">
      <c r="A28" s="50">
        <v>26</v>
      </c>
      <c r="B28" s="40" t="s">
        <v>69</v>
      </c>
      <c r="C28" s="51">
        <v>9883640</v>
      </c>
      <c r="D28" s="52">
        <v>9992315</v>
      </c>
      <c r="E28" s="52">
        <v>10068941</v>
      </c>
      <c r="F28" s="53">
        <v>9960115</v>
      </c>
      <c r="G28" s="40"/>
      <c r="H28" s="40"/>
      <c r="I28" s="40"/>
      <c r="J28" s="40"/>
    </row>
    <row r="29" spans="1:10" x14ac:dyDescent="0.25">
      <c r="A29" s="54">
        <v>27</v>
      </c>
      <c r="B29" s="55" t="s">
        <v>70</v>
      </c>
      <c r="C29" s="56">
        <v>5303925</v>
      </c>
      <c r="D29" s="57">
        <v>5683666</v>
      </c>
      <c r="E29" s="57">
        <v>6070551</v>
      </c>
      <c r="F29" s="58">
        <v>6364886</v>
      </c>
      <c r="G29" s="40"/>
      <c r="H29" s="40"/>
      <c r="I29" s="40"/>
      <c r="J29" s="40"/>
    </row>
    <row r="30" spans="1:10" x14ac:dyDescent="0.25">
      <c r="A30" s="50">
        <v>28</v>
      </c>
      <c r="B30" s="40" t="s">
        <v>71</v>
      </c>
      <c r="C30" s="51">
        <v>2967297</v>
      </c>
      <c r="D30" s="52">
        <v>2990498</v>
      </c>
      <c r="E30" s="52">
        <v>3003963</v>
      </c>
      <c r="F30" s="53">
        <v>2962160</v>
      </c>
      <c r="G30" s="40"/>
      <c r="H30" s="40"/>
      <c r="I30" s="40"/>
      <c r="J30" s="40"/>
    </row>
    <row r="31" spans="1:10" x14ac:dyDescent="0.25">
      <c r="A31" s="54">
        <v>29</v>
      </c>
      <c r="B31" s="55" t="s">
        <v>72</v>
      </c>
      <c r="C31" s="56">
        <v>5988927</v>
      </c>
      <c r="D31" s="57">
        <v>6161471</v>
      </c>
      <c r="E31" s="57">
        <v>6318126</v>
      </c>
      <c r="F31" s="58">
        <v>6359970</v>
      </c>
      <c r="G31" s="40"/>
      <c r="H31" s="40"/>
      <c r="I31" s="40"/>
      <c r="J31" s="40"/>
    </row>
    <row r="32" spans="1:10" x14ac:dyDescent="0.25">
      <c r="A32" s="50">
        <v>30</v>
      </c>
      <c r="B32" s="40" t="s">
        <v>73</v>
      </c>
      <c r="C32" s="51">
        <v>989415</v>
      </c>
      <c r="D32" s="52">
        <v>1074635</v>
      </c>
      <c r="E32" s="52">
        <v>1163353</v>
      </c>
      <c r="F32" s="53">
        <v>1236304</v>
      </c>
      <c r="G32" s="40"/>
      <c r="H32" s="40"/>
      <c r="I32" s="40"/>
      <c r="J32" s="40"/>
    </row>
    <row r="33" spans="1:10" x14ac:dyDescent="0.25">
      <c r="A33" s="54">
        <v>31</v>
      </c>
      <c r="B33" s="55" t="s">
        <v>74</v>
      </c>
      <c r="C33" s="56">
        <v>1826341</v>
      </c>
      <c r="D33" s="57">
        <v>1956876</v>
      </c>
      <c r="E33" s="57">
        <v>2089841</v>
      </c>
      <c r="F33" s="58">
        <v>2190918</v>
      </c>
      <c r="G33" s="40"/>
      <c r="H33" s="40"/>
      <c r="I33" s="40"/>
      <c r="J33" s="40"/>
    </row>
    <row r="34" spans="1:10" x14ac:dyDescent="0.25">
      <c r="A34" s="50">
        <v>32</v>
      </c>
      <c r="B34" s="40" t="s">
        <v>75</v>
      </c>
      <c r="C34" s="51">
        <v>2700551</v>
      </c>
      <c r="D34" s="52">
        <v>3119265</v>
      </c>
      <c r="E34" s="52">
        <v>3591043</v>
      </c>
      <c r="F34" s="53">
        <v>4058371</v>
      </c>
      <c r="G34" s="40"/>
      <c r="H34" s="40"/>
      <c r="I34" s="40"/>
      <c r="J34" s="40"/>
    </row>
    <row r="35" spans="1:10" x14ac:dyDescent="0.25">
      <c r="A35" s="54">
        <v>33</v>
      </c>
      <c r="B35" s="55" t="s">
        <v>76</v>
      </c>
      <c r="C35" s="56">
        <v>1316470</v>
      </c>
      <c r="D35" s="57">
        <v>1352917</v>
      </c>
      <c r="E35" s="57">
        <v>1385799</v>
      </c>
      <c r="F35" s="58">
        <v>1393451</v>
      </c>
      <c r="G35" s="40"/>
      <c r="H35" s="40"/>
      <c r="I35" s="40"/>
      <c r="J35" s="40"/>
    </row>
    <row r="36" spans="1:10" x14ac:dyDescent="0.25">
      <c r="A36" s="50">
        <v>34</v>
      </c>
      <c r="B36" s="40" t="s">
        <v>77</v>
      </c>
      <c r="C36" s="51">
        <v>8791894</v>
      </c>
      <c r="D36" s="52">
        <v>9088074</v>
      </c>
      <c r="E36" s="52">
        <v>9363317</v>
      </c>
      <c r="F36" s="53">
        <v>9470012</v>
      </c>
      <c r="G36" s="40"/>
      <c r="H36" s="40"/>
      <c r="I36" s="40"/>
      <c r="J36" s="40"/>
    </row>
    <row r="37" spans="1:10" x14ac:dyDescent="0.25">
      <c r="A37" s="54">
        <v>35</v>
      </c>
      <c r="B37" s="55" t="s">
        <v>78</v>
      </c>
      <c r="C37" s="56">
        <v>2059179</v>
      </c>
      <c r="D37" s="57">
        <v>2099134</v>
      </c>
      <c r="E37" s="57">
        <v>2132823</v>
      </c>
      <c r="F37" s="58">
        <v>2127318</v>
      </c>
      <c r="G37" s="40"/>
      <c r="H37" s="40"/>
      <c r="I37" s="40"/>
      <c r="J37" s="40"/>
    </row>
    <row r="38" spans="1:10" x14ac:dyDescent="0.25">
      <c r="A38" s="50">
        <v>36</v>
      </c>
      <c r="B38" s="40" t="s">
        <v>79</v>
      </c>
      <c r="C38" s="51">
        <v>19378102</v>
      </c>
      <c r="D38" s="52">
        <v>20031150</v>
      </c>
      <c r="E38" s="52">
        <v>20638066</v>
      </c>
      <c r="F38" s="53">
        <v>20873488</v>
      </c>
      <c r="G38" s="40"/>
      <c r="H38" s="40"/>
      <c r="I38" s="40"/>
      <c r="J38" s="40"/>
    </row>
    <row r="39" spans="1:10" x14ac:dyDescent="0.25">
      <c r="A39" s="54">
        <v>37</v>
      </c>
      <c r="B39" s="55" t="s">
        <v>80</v>
      </c>
      <c r="C39" s="56">
        <v>9535483</v>
      </c>
      <c r="D39" s="57">
        <v>10568033</v>
      </c>
      <c r="E39" s="57">
        <v>11673849</v>
      </c>
      <c r="F39" s="58">
        <v>12658927</v>
      </c>
      <c r="G39" s="40"/>
      <c r="H39" s="40"/>
      <c r="I39" s="40"/>
      <c r="J39" s="40"/>
    </row>
    <row r="40" spans="1:10" x14ac:dyDescent="0.25">
      <c r="A40" s="50">
        <v>38</v>
      </c>
      <c r="B40" s="40" t="s">
        <v>81</v>
      </c>
      <c r="C40" s="51">
        <v>672591</v>
      </c>
      <c r="D40" s="52">
        <v>789403</v>
      </c>
      <c r="E40" s="52">
        <v>923452</v>
      </c>
      <c r="F40" s="53">
        <v>1060457</v>
      </c>
      <c r="G40" s="40"/>
      <c r="H40" s="40"/>
      <c r="I40" s="40"/>
      <c r="J40" s="40"/>
    </row>
    <row r="41" spans="1:10" x14ac:dyDescent="0.25">
      <c r="A41" s="54">
        <v>39</v>
      </c>
      <c r="B41" s="55" t="s">
        <v>82</v>
      </c>
      <c r="C41" s="56">
        <v>11536504</v>
      </c>
      <c r="D41" s="57">
        <v>11705262</v>
      </c>
      <c r="E41" s="57">
        <v>11837405</v>
      </c>
      <c r="F41" s="58">
        <v>11751540</v>
      </c>
      <c r="G41" s="40"/>
      <c r="H41" s="40"/>
      <c r="I41" s="40"/>
      <c r="J41" s="40"/>
    </row>
    <row r="42" spans="1:10" x14ac:dyDescent="0.25">
      <c r="A42" s="50">
        <v>40</v>
      </c>
      <c r="B42" s="40" t="s">
        <v>83</v>
      </c>
      <c r="C42" s="51">
        <v>3751351</v>
      </c>
      <c r="D42" s="52">
        <v>4001180</v>
      </c>
      <c r="E42" s="52">
        <v>4253604</v>
      </c>
      <c r="F42" s="53">
        <v>4439038</v>
      </c>
      <c r="G42" s="40"/>
      <c r="H42" s="40"/>
      <c r="I42" s="40"/>
      <c r="J42" s="40"/>
    </row>
    <row r="43" spans="1:10" x14ac:dyDescent="0.25">
      <c r="A43" s="54">
        <v>41</v>
      </c>
      <c r="B43" s="55" t="s">
        <v>84</v>
      </c>
      <c r="C43" s="56">
        <v>3831074</v>
      </c>
      <c r="D43" s="57">
        <v>4267534</v>
      </c>
      <c r="E43" s="57">
        <v>4738074</v>
      </c>
      <c r="F43" s="58">
        <v>5164041</v>
      </c>
      <c r="G43" s="40"/>
      <c r="H43" s="40"/>
      <c r="I43" s="40"/>
      <c r="J43" s="40"/>
    </row>
    <row r="44" spans="1:10" x14ac:dyDescent="0.25">
      <c r="A44" s="50">
        <v>42</v>
      </c>
      <c r="B44" s="40" t="s">
        <v>85</v>
      </c>
      <c r="C44" s="51">
        <v>12702379</v>
      </c>
      <c r="D44" s="52">
        <v>12844885</v>
      </c>
      <c r="E44" s="52">
        <v>12946245</v>
      </c>
      <c r="F44" s="53">
        <v>12809150</v>
      </c>
      <c r="G44" s="40"/>
      <c r="H44" s="40"/>
      <c r="I44" s="40"/>
      <c r="J44" s="40"/>
    </row>
    <row r="45" spans="1:10" x14ac:dyDescent="0.25">
      <c r="A45" s="54">
        <v>44</v>
      </c>
      <c r="B45" s="55" t="s">
        <v>86</v>
      </c>
      <c r="C45" s="56">
        <v>1052567</v>
      </c>
      <c r="D45" s="57">
        <v>1062334</v>
      </c>
      <c r="E45" s="57">
        <v>1068663</v>
      </c>
      <c r="F45" s="58">
        <v>1055318</v>
      </c>
      <c r="G45" s="40"/>
      <c r="H45" s="40"/>
      <c r="I45" s="40"/>
      <c r="J45" s="40"/>
    </row>
    <row r="46" spans="1:10" x14ac:dyDescent="0.25">
      <c r="A46" s="50">
        <v>45</v>
      </c>
      <c r="B46" s="40" t="s">
        <v>87</v>
      </c>
      <c r="C46" s="51">
        <v>4625364</v>
      </c>
      <c r="D46" s="52">
        <v>5184564</v>
      </c>
      <c r="E46" s="52">
        <v>5792247</v>
      </c>
      <c r="F46" s="53">
        <v>6352502</v>
      </c>
      <c r="G46" s="40"/>
      <c r="H46" s="40"/>
      <c r="I46" s="40"/>
      <c r="J46" s="40"/>
    </row>
    <row r="47" spans="1:10" x14ac:dyDescent="0.25">
      <c r="A47" s="54">
        <v>46</v>
      </c>
      <c r="B47" s="55" t="s">
        <v>88</v>
      </c>
      <c r="C47" s="56">
        <v>814180</v>
      </c>
      <c r="D47" s="57">
        <v>891688</v>
      </c>
      <c r="E47" s="57">
        <v>973361</v>
      </c>
      <c r="F47" s="58">
        <v>1043032</v>
      </c>
      <c r="G47" s="40"/>
      <c r="H47" s="40"/>
      <c r="I47" s="40"/>
      <c r="J47" s="40"/>
    </row>
    <row r="48" spans="1:10" x14ac:dyDescent="0.25">
      <c r="A48" s="50">
        <v>47</v>
      </c>
      <c r="B48" s="40" t="s">
        <v>89</v>
      </c>
      <c r="C48" s="51">
        <v>6346105</v>
      </c>
      <c r="D48" s="52">
        <v>6861856</v>
      </c>
      <c r="E48" s="52">
        <v>7395106</v>
      </c>
      <c r="F48" s="53">
        <v>7823662</v>
      </c>
      <c r="G48" s="40"/>
      <c r="H48" s="40"/>
      <c r="I48" s="40"/>
      <c r="J48" s="40"/>
    </row>
    <row r="49" spans="1:10" x14ac:dyDescent="0.25">
      <c r="A49" s="54">
        <v>48</v>
      </c>
      <c r="B49" s="55" t="s">
        <v>90</v>
      </c>
      <c r="C49" s="56">
        <v>25145561</v>
      </c>
      <c r="D49" s="57">
        <v>29604099</v>
      </c>
      <c r="E49" s="57">
        <v>34738482</v>
      </c>
      <c r="F49" s="58">
        <v>40015913</v>
      </c>
      <c r="G49" s="40"/>
      <c r="H49" s="40"/>
      <c r="I49" s="40"/>
      <c r="J49" s="40"/>
    </row>
    <row r="50" spans="1:10" x14ac:dyDescent="0.25">
      <c r="A50" s="50">
        <v>49</v>
      </c>
      <c r="B50" s="40" t="s">
        <v>91</v>
      </c>
      <c r="C50" s="51">
        <v>2763885</v>
      </c>
      <c r="D50" s="52">
        <v>3240569</v>
      </c>
      <c r="E50" s="52">
        <v>3786963</v>
      </c>
      <c r="F50" s="53">
        <v>4344339</v>
      </c>
      <c r="G50" s="40"/>
      <c r="H50" s="40"/>
      <c r="I50" s="40"/>
      <c r="J50" s="40"/>
    </row>
    <row r="51" spans="1:10" x14ac:dyDescent="0.25">
      <c r="A51" s="54">
        <v>50</v>
      </c>
      <c r="B51" s="55" t="s">
        <v>92</v>
      </c>
      <c r="C51" s="56">
        <v>625741</v>
      </c>
      <c r="D51" s="57">
        <v>622868</v>
      </c>
      <c r="E51" s="57">
        <v>617969</v>
      </c>
      <c r="F51" s="58">
        <v>601865</v>
      </c>
      <c r="G51" s="40"/>
      <c r="H51" s="40"/>
      <c r="I51" s="40"/>
      <c r="J51" s="40"/>
    </row>
    <row r="52" spans="1:10" x14ac:dyDescent="0.25">
      <c r="A52" s="50">
        <v>51</v>
      </c>
      <c r="B52" s="40" t="s">
        <v>93</v>
      </c>
      <c r="C52" s="51">
        <v>8001024</v>
      </c>
      <c r="D52" s="52">
        <v>8655021</v>
      </c>
      <c r="E52" s="52">
        <v>9331666</v>
      </c>
      <c r="F52" s="53">
        <v>9876728</v>
      </c>
      <c r="G52" s="40"/>
      <c r="H52" s="40"/>
      <c r="I52" s="40"/>
      <c r="J52" s="40"/>
    </row>
    <row r="53" spans="1:10" x14ac:dyDescent="0.25">
      <c r="A53" s="54">
        <v>53</v>
      </c>
      <c r="B53" s="55" t="s">
        <v>94</v>
      </c>
      <c r="C53" s="56">
        <v>6724540</v>
      </c>
      <c r="D53" s="57">
        <v>7681818</v>
      </c>
      <c r="E53" s="57">
        <v>8746493</v>
      </c>
      <c r="F53" s="58">
        <v>9776126</v>
      </c>
      <c r="G53" s="40"/>
      <c r="H53" s="40"/>
      <c r="I53" s="40"/>
      <c r="J53" s="40"/>
    </row>
    <row r="54" spans="1:10" x14ac:dyDescent="0.25">
      <c r="A54" s="50">
        <v>54</v>
      </c>
      <c r="B54" s="40" t="s">
        <v>95</v>
      </c>
      <c r="C54" s="51">
        <v>1852994</v>
      </c>
      <c r="D54" s="52">
        <v>1801966</v>
      </c>
      <c r="E54" s="52">
        <v>1746577</v>
      </c>
      <c r="F54" s="53">
        <v>1661849</v>
      </c>
      <c r="G54" s="40"/>
      <c r="H54" s="40"/>
      <c r="I54" s="40"/>
      <c r="J54" s="40"/>
    </row>
    <row r="55" spans="1:10" x14ac:dyDescent="0.25">
      <c r="A55" s="54">
        <v>55</v>
      </c>
      <c r="B55" s="55" t="s">
        <v>96</v>
      </c>
      <c r="C55" s="56">
        <v>5686986</v>
      </c>
      <c r="D55" s="57">
        <v>5837176</v>
      </c>
      <c r="E55" s="57">
        <v>5971617</v>
      </c>
      <c r="F55" s="58">
        <v>5997137</v>
      </c>
      <c r="G55" s="40"/>
      <c r="H55" s="40"/>
      <c r="I55" s="40"/>
      <c r="J55" s="40"/>
    </row>
    <row r="56" spans="1:10" x14ac:dyDescent="0.25">
      <c r="A56" s="59">
        <v>56</v>
      </c>
      <c r="B56" s="60" t="s">
        <v>97</v>
      </c>
      <c r="C56" s="61">
        <v>563626</v>
      </c>
      <c r="D56" s="62">
        <v>585380</v>
      </c>
      <c r="E56" s="62">
        <v>605972</v>
      </c>
      <c r="F56" s="63">
        <v>615787</v>
      </c>
      <c r="G56" s="40"/>
      <c r="H56" s="40"/>
      <c r="I56" s="40"/>
      <c r="J56" s="40"/>
    </row>
    <row r="57" spans="1:10" x14ac:dyDescent="0.25">
      <c r="A57" s="78" t="s">
        <v>98</v>
      </c>
      <c r="B57" s="69"/>
      <c r="C57" s="69"/>
      <c r="D57" s="40"/>
      <c r="E57" s="40"/>
      <c r="F57" s="40"/>
      <c r="G57" s="40"/>
      <c r="H57" s="40"/>
      <c r="I57" s="40"/>
      <c r="J57" s="40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C48"/>
  <sheetViews>
    <sheetView topLeftCell="A6" workbookViewId="0">
      <selection activeCell="H42" sqref="H42"/>
    </sheetView>
  </sheetViews>
  <sheetFormatPr defaultColWidth="8.85546875" defaultRowHeight="15" x14ac:dyDescent="0.25"/>
  <cols>
    <col min="5" max="5" width="15.42578125" style="38" customWidth="1"/>
    <col min="6" max="6" width="23.28515625" style="65" bestFit="1" customWidth="1"/>
  </cols>
  <sheetData>
    <row r="1" spans="1:107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s="64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</row>
    <row r="2" spans="1:107" x14ac:dyDescent="0.25">
      <c r="A2">
        <v>0</v>
      </c>
      <c r="B2">
        <v>0</v>
      </c>
      <c r="C2">
        <v>0</v>
      </c>
      <c r="D2">
        <v>2014</v>
      </c>
      <c r="E2">
        <v>318748017</v>
      </c>
      <c r="F2" s="65">
        <f>SUMIFS('State Populations'!C6:C56,'State Populations'!B6:B56,About!B1)</f>
        <v>37253956</v>
      </c>
      <c r="G2">
        <v>3971847</v>
      </c>
      <c r="H2">
        <v>3957864</v>
      </c>
      <c r="I2">
        <v>3972081</v>
      </c>
      <c r="J2">
        <v>4003272</v>
      </c>
      <c r="K2">
        <v>4001929</v>
      </c>
      <c r="L2">
        <v>4002977</v>
      </c>
      <c r="M2">
        <v>4132455</v>
      </c>
      <c r="N2">
        <v>4152653</v>
      </c>
      <c r="O2">
        <v>4118628</v>
      </c>
      <c r="P2">
        <v>4105776</v>
      </c>
      <c r="Q2">
        <v>4113824</v>
      </c>
      <c r="R2">
        <v>4083474</v>
      </c>
      <c r="S2">
        <v>4066054</v>
      </c>
      <c r="T2">
        <v>4166320</v>
      </c>
      <c r="U2">
        <v>4229659</v>
      </c>
      <c r="V2">
        <v>4162124</v>
      </c>
      <c r="W2">
        <v>4166629</v>
      </c>
      <c r="X2">
        <v>4183163</v>
      </c>
      <c r="Y2">
        <v>4222436</v>
      </c>
      <c r="Z2">
        <v>4322037</v>
      </c>
      <c r="AA2">
        <v>4416453</v>
      </c>
      <c r="AB2">
        <v>4487463</v>
      </c>
      <c r="AC2">
        <v>4610463</v>
      </c>
      <c r="AD2">
        <v>4696846</v>
      </c>
      <c r="AE2">
        <v>4692440</v>
      </c>
      <c r="AF2">
        <v>4510702</v>
      </c>
      <c r="AG2">
        <v>4408412</v>
      </c>
      <c r="AH2">
        <v>4334890</v>
      </c>
      <c r="AI2">
        <v>4354323</v>
      </c>
      <c r="AJ2">
        <v>4389704</v>
      </c>
      <c r="AK2">
        <v>4252230</v>
      </c>
      <c r="AL2">
        <v>4318575</v>
      </c>
      <c r="AM2">
        <v>4318366</v>
      </c>
      <c r="AN2">
        <v>4272544</v>
      </c>
      <c r="AO2">
        <v>4358493</v>
      </c>
      <c r="AP2">
        <v>4090127</v>
      </c>
      <c r="AQ2">
        <v>4010218</v>
      </c>
      <c r="AR2">
        <v>3970081</v>
      </c>
      <c r="AS2">
        <v>3854355</v>
      </c>
      <c r="AT2">
        <v>3974444</v>
      </c>
      <c r="AU2">
        <v>3851401</v>
      </c>
      <c r="AV2">
        <v>3911379</v>
      </c>
      <c r="AW2">
        <v>4089495</v>
      </c>
      <c r="AX2">
        <v>4326021</v>
      </c>
      <c r="AY2">
        <v>4381655</v>
      </c>
      <c r="AZ2">
        <v>4154848</v>
      </c>
      <c r="BA2">
        <v>4069099</v>
      </c>
      <c r="BB2">
        <v>4074304</v>
      </c>
      <c r="BC2">
        <v>4151453</v>
      </c>
      <c r="BD2">
        <v>4402094</v>
      </c>
      <c r="BE2">
        <v>4485065</v>
      </c>
      <c r="BF2">
        <v>4482625</v>
      </c>
      <c r="BG2">
        <v>4475720</v>
      </c>
      <c r="BH2">
        <v>4532166</v>
      </c>
      <c r="BI2">
        <v>4571112</v>
      </c>
      <c r="BJ2">
        <v>4419271</v>
      </c>
      <c r="BK2">
        <v>4394194</v>
      </c>
      <c r="BL2">
        <v>4346785</v>
      </c>
      <c r="BM2">
        <v>4191782</v>
      </c>
      <c r="BN2">
        <v>4155788</v>
      </c>
      <c r="BO2">
        <v>3986465</v>
      </c>
      <c r="BP2">
        <v>3835472</v>
      </c>
      <c r="BQ2">
        <v>3687663</v>
      </c>
      <c r="BR2">
        <v>3573492</v>
      </c>
      <c r="BS2">
        <v>3487116</v>
      </c>
      <c r="BT2">
        <v>3386367</v>
      </c>
      <c r="BU2">
        <v>3353662</v>
      </c>
      <c r="BV2">
        <v>3491158</v>
      </c>
      <c r="BW2">
        <v>2570754</v>
      </c>
      <c r="BX2">
        <v>2532956</v>
      </c>
      <c r="BY2">
        <v>2468980</v>
      </c>
      <c r="BZ2">
        <v>2524389</v>
      </c>
      <c r="CA2">
        <v>2195492</v>
      </c>
      <c r="CB2">
        <v>2001582</v>
      </c>
      <c r="CC2">
        <v>1889215</v>
      </c>
      <c r="CD2">
        <v>1773421</v>
      </c>
      <c r="CE2">
        <v>1693253</v>
      </c>
      <c r="CF2">
        <v>1556002</v>
      </c>
      <c r="CG2">
        <v>1480267</v>
      </c>
      <c r="CH2">
        <v>1413154</v>
      </c>
      <c r="CI2">
        <v>1263394</v>
      </c>
      <c r="CJ2">
        <v>1215284</v>
      </c>
      <c r="CK2">
        <v>1153333</v>
      </c>
      <c r="CL2">
        <v>1090418</v>
      </c>
      <c r="CM2">
        <v>1036315</v>
      </c>
      <c r="CN2">
        <v>925381</v>
      </c>
      <c r="CO2">
        <v>856136</v>
      </c>
      <c r="CP2">
        <v>771029</v>
      </c>
      <c r="CQ2">
        <v>676079</v>
      </c>
      <c r="CR2">
        <v>600259</v>
      </c>
      <c r="CS2">
        <v>513331</v>
      </c>
      <c r="CT2">
        <v>427331</v>
      </c>
      <c r="CU2">
        <v>355279</v>
      </c>
      <c r="CV2">
        <v>286604</v>
      </c>
      <c r="CW2">
        <v>219260</v>
      </c>
      <c r="CX2">
        <v>157054</v>
      </c>
      <c r="CY2">
        <v>121336</v>
      </c>
      <c r="CZ2">
        <v>84101</v>
      </c>
      <c r="DA2">
        <v>60314</v>
      </c>
      <c r="DB2">
        <v>41987</v>
      </c>
      <c r="DC2">
        <v>70344</v>
      </c>
    </row>
    <row r="3" spans="1:107" x14ac:dyDescent="0.25">
      <c r="A3">
        <v>0</v>
      </c>
      <c r="B3">
        <v>0</v>
      </c>
      <c r="C3">
        <v>0</v>
      </c>
      <c r="D3">
        <v>2015</v>
      </c>
      <c r="E3">
        <v>321368864</v>
      </c>
      <c r="F3" s="65">
        <f t="shared" ref="F3:F48" si="0">ROUND(F2*(E3/E2),0)</f>
        <v>37560270</v>
      </c>
      <c r="G3">
        <v>4000831</v>
      </c>
      <c r="H3">
        <v>3988161</v>
      </c>
      <c r="I3">
        <v>3974109</v>
      </c>
      <c r="J3">
        <v>3986357</v>
      </c>
      <c r="K3">
        <v>4015656</v>
      </c>
      <c r="L3">
        <v>4013264</v>
      </c>
      <c r="M3">
        <v>4013790</v>
      </c>
      <c r="N3">
        <v>4142998</v>
      </c>
      <c r="O3">
        <v>4163270</v>
      </c>
      <c r="P3">
        <v>4129322</v>
      </c>
      <c r="Q3">
        <v>4116403</v>
      </c>
      <c r="R3">
        <v>4124332</v>
      </c>
      <c r="S3">
        <v>4093774</v>
      </c>
      <c r="T3">
        <v>4076731</v>
      </c>
      <c r="U3">
        <v>4178338</v>
      </c>
      <c r="V3">
        <v>4244458</v>
      </c>
      <c r="W3">
        <v>4181583</v>
      </c>
      <c r="X3">
        <v>4191978</v>
      </c>
      <c r="Y3">
        <v>4214789</v>
      </c>
      <c r="Z3">
        <v>4259365</v>
      </c>
      <c r="AA3">
        <v>4362335</v>
      </c>
      <c r="AB3">
        <v>4458636</v>
      </c>
      <c r="AC3">
        <v>4529888</v>
      </c>
      <c r="AD3">
        <v>4652042</v>
      </c>
      <c r="AE3">
        <v>4737222</v>
      </c>
      <c r="AF3">
        <v>4730816</v>
      </c>
      <c r="AG3">
        <v>4547569</v>
      </c>
      <c r="AH3">
        <v>4443015</v>
      </c>
      <c r="AI3">
        <v>4367581</v>
      </c>
      <c r="AJ3">
        <v>4384373</v>
      </c>
      <c r="AK3">
        <v>4416896</v>
      </c>
      <c r="AL3">
        <v>4276717</v>
      </c>
      <c r="AM3">
        <v>4339486</v>
      </c>
      <c r="AN3">
        <v>4336956</v>
      </c>
      <c r="AO3">
        <v>4289091</v>
      </c>
      <c r="AP3">
        <v>4372984</v>
      </c>
      <c r="AQ3">
        <v>4103961</v>
      </c>
      <c r="AR3">
        <v>4022709</v>
      </c>
      <c r="AS3">
        <v>3981690</v>
      </c>
      <c r="AT3">
        <v>3865068</v>
      </c>
      <c r="AU3">
        <v>3983251</v>
      </c>
      <c r="AV3">
        <v>3858627</v>
      </c>
      <c r="AW3">
        <v>3916268</v>
      </c>
      <c r="AX3">
        <v>4092606</v>
      </c>
      <c r="AY3">
        <v>4327261</v>
      </c>
      <c r="AZ3">
        <v>4381254</v>
      </c>
      <c r="BA3">
        <v>4153768</v>
      </c>
      <c r="BB3">
        <v>4066359</v>
      </c>
      <c r="BC3">
        <v>4070170</v>
      </c>
      <c r="BD3">
        <v>4145136</v>
      </c>
      <c r="BE3">
        <v>4392871</v>
      </c>
      <c r="BF3">
        <v>4473620</v>
      </c>
      <c r="BG3">
        <v>4469245</v>
      </c>
      <c r="BH3">
        <v>4460772</v>
      </c>
      <c r="BI3">
        <v>4515002</v>
      </c>
      <c r="BJ3">
        <v>4551557</v>
      </c>
      <c r="BK3">
        <v>4398728</v>
      </c>
      <c r="BL3">
        <v>4371736</v>
      </c>
      <c r="BM3">
        <v>4322549</v>
      </c>
      <c r="BN3">
        <v>4166575</v>
      </c>
      <c r="BO3">
        <v>4128691</v>
      </c>
      <c r="BP3">
        <v>3958655</v>
      </c>
      <c r="BQ3">
        <v>3806448</v>
      </c>
      <c r="BR3">
        <v>3657448</v>
      </c>
      <c r="BS3">
        <v>3541478</v>
      </c>
      <c r="BT3">
        <v>3452626</v>
      </c>
      <c r="BU3">
        <v>3349536</v>
      </c>
      <c r="BV3">
        <v>3313296</v>
      </c>
      <c r="BW3">
        <v>3444612</v>
      </c>
      <c r="BX3">
        <v>2534265</v>
      </c>
      <c r="BY3">
        <v>2493204</v>
      </c>
      <c r="BZ3">
        <v>2426285</v>
      </c>
      <c r="CA3">
        <v>2475932</v>
      </c>
      <c r="CB3">
        <v>2149257</v>
      </c>
      <c r="CC3">
        <v>1955068</v>
      </c>
      <c r="CD3">
        <v>1840533</v>
      </c>
      <c r="CE3">
        <v>1722783</v>
      </c>
      <c r="CF3">
        <v>1639501</v>
      </c>
      <c r="CG3">
        <v>1501182</v>
      </c>
      <c r="CH3">
        <v>1422273</v>
      </c>
      <c r="CI3">
        <v>1351639</v>
      </c>
      <c r="CJ3">
        <v>1202361</v>
      </c>
      <c r="CK3">
        <v>1149985</v>
      </c>
      <c r="CL3">
        <v>1084276</v>
      </c>
      <c r="CM3">
        <v>1017451</v>
      </c>
      <c r="CN3">
        <v>958787</v>
      </c>
      <c r="CO3">
        <v>848198</v>
      </c>
      <c r="CP3">
        <v>776788</v>
      </c>
      <c r="CQ3">
        <v>691754</v>
      </c>
      <c r="CR3">
        <v>599204</v>
      </c>
      <c r="CS3">
        <v>524832</v>
      </c>
      <c r="CT3">
        <v>442185</v>
      </c>
      <c r="CU3">
        <v>362183</v>
      </c>
      <c r="CV3">
        <v>295845</v>
      </c>
      <c r="CW3">
        <v>234146</v>
      </c>
      <c r="CX3">
        <v>175609</v>
      </c>
      <c r="CY3">
        <v>123059</v>
      </c>
      <c r="CZ3">
        <v>92909</v>
      </c>
      <c r="DA3">
        <v>62843</v>
      </c>
      <c r="DB3">
        <v>43941</v>
      </c>
      <c r="DC3">
        <v>71897</v>
      </c>
    </row>
    <row r="4" spans="1:107" x14ac:dyDescent="0.25">
      <c r="A4">
        <v>0</v>
      </c>
      <c r="B4">
        <v>0</v>
      </c>
      <c r="C4">
        <v>0</v>
      </c>
      <c r="D4">
        <v>2016</v>
      </c>
      <c r="E4">
        <v>323127513</v>
      </c>
      <c r="F4" s="65">
        <f t="shared" si="0"/>
        <v>37765814</v>
      </c>
      <c r="G4">
        <v>3970145</v>
      </c>
      <c r="H4">
        <v>3995008</v>
      </c>
      <c r="I4">
        <v>3992154</v>
      </c>
      <c r="J4">
        <v>3982074</v>
      </c>
      <c r="K4">
        <v>3987656</v>
      </c>
      <c r="L4">
        <v>4032515</v>
      </c>
      <c r="M4">
        <v>4029655</v>
      </c>
      <c r="N4">
        <v>4029991</v>
      </c>
      <c r="O4">
        <v>4159114</v>
      </c>
      <c r="P4">
        <v>4178524</v>
      </c>
      <c r="Q4">
        <v>4144019</v>
      </c>
      <c r="R4">
        <v>4131222</v>
      </c>
      <c r="S4">
        <v>4139558</v>
      </c>
      <c r="T4">
        <v>4109703</v>
      </c>
      <c r="U4">
        <v>4093731</v>
      </c>
      <c r="V4">
        <v>4196991</v>
      </c>
      <c r="W4">
        <v>4265224</v>
      </c>
      <c r="X4">
        <v>4205001</v>
      </c>
      <c r="Y4">
        <v>4219303</v>
      </c>
      <c r="Z4">
        <v>4243480</v>
      </c>
      <c r="AA4">
        <v>4286221</v>
      </c>
      <c r="AB4">
        <v>4386854</v>
      </c>
      <c r="AC4">
        <v>4480904</v>
      </c>
      <c r="AD4">
        <v>4552952</v>
      </c>
      <c r="AE4">
        <v>4674097</v>
      </c>
      <c r="AF4">
        <v>4758352</v>
      </c>
      <c r="AG4">
        <v>4747254</v>
      </c>
      <c r="AH4">
        <v>4559206</v>
      </c>
      <c r="AI4">
        <v>4451507</v>
      </c>
      <c r="AJ4">
        <v>4374565</v>
      </c>
      <c r="AK4">
        <v>4392155</v>
      </c>
      <c r="AL4">
        <v>4423807</v>
      </c>
      <c r="AM4">
        <v>4283076</v>
      </c>
      <c r="AN4">
        <v>4345786</v>
      </c>
      <c r="AO4">
        <v>4341535</v>
      </c>
      <c r="AP4">
        <v>4293125</v>
      </c>
      <c r="AQ4">
        <v>4375562</v>
      </c>
      <c r="AR4">
        <v>4103498</v>
      </c>
      <c r="AS4">
        <v>4022119</v>
      </c>
      <c r="AT4">
        <v>3979601</v>
      </c>
      <c r="AU4">
        <v>3862150</v>
      </c>
      <c r="AV4">
        <v>3979596</v>
      </c>
      <c r="AW4">
        <v>3854553</v>
      </c>
      <c r="AX4">
        <v>3912307</v>
      </c>
      <c r="AY4">
        <v>4087645</v>
      </c>
      <c r="AZ4">
        <v>4319616</v>
      </c>
      <c r="BA4">
        <v>4371961</v>
      </c>
      <c r="BB4">
        <v>4142964</v>
      </c>
      <c r="BC4">
        <v>4055074</v>
      </c>
      <c r="BD4">
        <v>4058008</v>
      </c>
      <c r="BE4">
        <v>4131293</v>
      </c>
      <c r="BF4">
        <v>4375892</v>
      </c>
      <c r="BG4">
        <v>4452636</v>
      </c>
      <c r="BH4">
        <v>4445605</v>
      </c>
      <c r="BI4">
        <v>4433630</v>
      </c>
      <c r="BJ4">
        <v>4484565</v>
      </c>
      <c r="BK4">
        <v>4518758</v>
      </c>
      <c r="BL4">
        <v>4362807</v>
      </c>
      <c r="BM4">
        <v>4332953</v>
      </c>
      <c r="BN4">
        <v>4281025</v>
      </c>
      <c r="BO4">
        <v>4123968</v>
      </c>
      <c r="BP4">
        <v>4083962</v>
      </c>
      <c r="BQ4">
        <v>3911429</v>
      </c>
      <c r="BR4">
        <v>3757382</v>
      </c>
      <c r="BS4">
        <v>3606295</v>
      </c>
      <c r="BT4">
        <v>3490890</v>
      </c>
      <c r="BU4">
        <v>3403647</v>
      </c>
      <c r="BV4">
        <v>3295266</v>
      </c>
      <c r="BW4">
        <v>3251936</v>
      </c>
      <c r="BX4">
        <v>3378344</v>
      </c>
      <c r="BY4">
        <v>2487211</v>
      </c>
      <c r="BZ4">
        <v>2445650</v>
      </c>
      <c r="CA4">
        <v>2371252</v>
      </c>
      <c r="CB4">
        <v>2413647</v>
      </c>
      <c r="CC4">
        <v>2092487</v>
      </c>
      <c r="CD4">
        <v>1900211</v>
      </c>
      <c r="CE4">
        <v>1784266</v>
      </c>
      <c r="CF4">
        <v>1664566</v>
      </c>
      <c r="CG4">
        <v>1578915</v>
      </c>
      <c r="CH4">
        <v>1439937</v>
      </c>
      <c r="CI4">
        <v>1358260</v>
      </c>
      <c r="CJ4">
        <v>1284298</v>
      </c>
      <c r="CK4">
        <v>1135109</v>
      </c>
      <c r="CL4">
        <v>1079082</v>
      </c>
      <c r="CM4">
        <v>1008890</v>
      </c>
      <c r="CN4">
        <v>938333</v>
      </c>
      <c r="CO4">
        <v>876190</v>
      </c>
      <c r="CP4">
        <v>766479</v>
      </c>
      <c r="CQ4">
        <v>693882</v>
      </c>
      <c r="CR4">
        <v>610338</v>
      </c>
      <c r="CS4">
        <v>520906</v>
      </c>
      <c r="CT4">
        <v>449986</v>
      </c>
      <c r="CU4">
        <v>372625</v>
      </c>
      <c r="CV4">
        <v>300000</v>
      </c>
      <c r="CW4">
        <v>239313</v>
      </c>
      <c r="CX4">
        <v>186408</v>
      </c>
      <c r="CY4">
        <v>135797</v>
      </c>
      <c r="CZ4">
        <v>94311</v>
      </c>
      <c r="DA4">
        <v>68972</v>
      </c>
      <c r="DB4">
        <v>44895</v>
      </c>
      <c r="DC4">
        <v>81896</v>
      </c>
    </row>
    <row r="5" spans="1:107" x14ac:dyDescent="0.25">
      <c r="A5">
        <v>0</v>
      </c>
      <c r="B5">
        <v>0</v>
      </c>
      <c r="C5">
        <v>0</v>
      </c>
      <c r="D5">
        <v>2017</v>
      </c>
      <c r="E5">
        <v>325511184</v>
      </c>
      <c r="F5" s="65">
        <f t="shared" si="0"/>
        <v>38044408</v>
      </c>
      <c r="G5">
        <v>4054035</v>
      </c>
      <c r="H5">
        <v>3982964</v>
      </c>
      <c r="I5">
        <v>4008116</v>
      </c>
      <c r="J5">
        <v>4003478</v>
      </c>
      <c r="K5">
        <v>3992207</v>
      </c>
      <c r="L5">
        <v>3997392</v>
      </c>
      <c r="M5">
        <v>4042440</v>
      </c>
      <c r="N5">
        <v>4040047</v>
      </c>
      <c r="O5">
        <v>4041063</v>
      </c>
      <c r="P5">
        <v>4170685</v>
      </c>
      <c r="Q5">
        <v>4190108</v>
      </c>
      <c r="R5">
        <v>4155219</v>
      </c>
      <c r="S5">
        <v>4142074</v>
      </c>
      <c r="T5">
        <v>4150730</v>
      </c>
      <c r="U5">
        <v>4121794</v>
      </c>
      <c r="V5">
        <v>4108277</v>
      </c>
      <c r="W5">
        <v>4215342</v>
      </c>
      <c r="X5">
        <v>4288196</v>
      </c>
      <c r="Y5">
        <v>4233261</v>
      </c>
      <c r="Z5">
        <v>4251108</v>
      </c>
      <c r="AA5">
        <v>4277774</v>
      </c>
      <c r="AB5">
        <v>4321626</v>
      </c>
      <c r="AC5">
        <v>4422467</v>
      </c>
      <c r="AD5">
        <v>4516236</v>
      </c>
      <c r="AE5">
        <v>4587291</v>
      </c>
      <c r="AF5">
        <v>4707566</v>
      </c>
      <c r="AG5">
        <v>4790058</v>
      </c>
      <c r="AH5">
        <v>4777149</v>
      </c>
      <c r="AI5">
        <v>4587850</v>
      </c>
      <c r="AJ5">
        <v>4477889</v>
      </c>
      <c r="AK5">
        <v>4398868</v>
      </c>
      <c r="AL5">
        <v>4413258</v>
      </c>
      <c r="AM5">
        <v>4442014</v>
      </c>
      <c r="AN5">
        <v>4298767</v>
      </c>
      <c r="AO5">
        <v>4359491</v>
      </c>
      <c r="AP5">
        <v>4353713</v>
      </c>
      <c r="AQ5">
        <v>4303531</v>
      </c>
      <c r="AR5">
        <v>4383641</v>
      </c>
      <c r="AS5">
        <v>4111179</v>
      </c>
      <c r="AT5">
        <v>4028537</v>
      </c>
      <c r="AU5">
        <v>3984541</v>
      </c>
      <c r="AV5">
        <v>3865650</v>
      </c>
      <c r="AW5">
        <v>3981593</v>
      </c>
      <c r="AX5">
        <v>3855725</v>
      </c>
      <c r="AY5">
        <v>3912585</v>
      </c>
      <c r="AZ5">
        <v>4086265</v>
      </c>
      <c r="BA5">
        <v>4315712</v>
      </c>
      <c r="BB5">
        <v>4365407</v>
      </c>
      <c r="BC5">
        <v>4134928</v>
      </c>
      <c r="BD5">
        <v>4045056</v>
      </c>
      <c r="BE5">
        <v>4046013</v>
      </c>
      <c r="BF5">
        <v>4116949</v>
      </c>
      <c r="BG5">
        <v>4358883</v>
      </c>
      <c r="BH5">
        <v>4433952</v>
      </c>
      <c r="BI5">
        <v>4425934</v>
      </c>
      <c r="BJ5">
        <v>4412773</v>
      </c>
      <c r="BK5">
        <v>4461817</v>
      </c>
      <c r="BL5">
        <v>4493975</v>
      </c>
      <c r="BM5">
        <v>4337169</v>
      </c>
      <c r="BN5">
        <v>4305372</v>
      </c>
      <c r="BO5">
        <v>4251447</v>
      </c>
      <c r="BP5">
        <v>4092912</v>
      </c>
      <c r="BQ5">
        <v>4050176</v>
      </c>
      <c r="BR5">
        <v>3876056</v>
      </c>
      <c r="BS5">
        <v>3720444</v>
      </c>
      <c r="BT5">
        <v>3567687</v>
      </c>
      <c r="BU5">
        <v>3449965</v>
      </c>
      <c r="BV5">
        <v>3359750</v>
      </c>
      <c r="BW5">
        <v>3249376</v>
      </c>
      <c r="BX5">
        <v>3202397</v>
      </c>
      <c r="BY5">
        <v>3322076</v>
      </c>
      <c r="BZ5">
        <v>2442787</v>
      </c>
      <c r="CA5">
        <v>2397598</v>
      </c>
      <c r="CB5">
        <v>2319958</v>
      </c>
      <c r="CC5">
        <v>2355941</v>
      </c>
      <c r="CD5">
        <v>2037902</v>
      </c>
      <c r="CE5">
        <v>1845534</v>
      </c>
      <c r="CF5">
        <v>1727722</v>
      </c>
      <c r="CG5">
        <v>1606350</v>
      </c>
      <c r="CH5">
        <v>1517812</v>
      </c>
      <c r="CI5">
        <v>1378128</v>
      </c>
      <c r="CJ5">
        <v>1293376</v>
      </c>
      <c r="CK5">
        <v>1215828</v>
      </c>
      <c r="CL5">
        <v>1067366</v>
      </c>
      <c r="CM5">
        <v>1006951</v>
      </c>
      <c r="CN5">
        <v>933492</v>
      </c>
      <c r="CO5">
        <v>860398</v>
      </c>
      <c r="CP5">
        <v>795555</v>
      </c>
      <c r="CQ5">
        <v>688525</v>
      </c>
      <c r="CR5">
        <v>616024</v>
      </c>
      <c r="CS5">
        <v>534781</v>
      </c>
      <c r="CT5">
        <v>449945</v>
      </c>
      <c r="CU5">
        <v>382669</v>
      </c>
      <c r="CV5">
        <v>311525</v>
      </c>
      <c r="CW5">
        <v>246219</v>
      </c>
      <c r="CX5">
        <v>192531</v>
      </c>
      <c r="CY5">
        <v>146801</v>
      </c>
      <c r="CZ5">
        <v>104540</v>
      </c>
      <c r="DA5">
        <v>70840</v>
      </c>
      <c r="DB5">
        <v>50486</v>
      </c>
      <c r="DC5">
        <v>83574</v>
      </c>
    </row>
    <row r="6" spans="1:107" x14ac:dyDescent="0.25">
      <c r="A6">
        <v>0</v>
      </c>
      <c r="B6">
        <v>0</v>
      </c>
      <c r="C6">
        <v>0</v>
      </c>
      <c r="D6">
        <v>2018</v>
      </c>
      <c r="E6">
        <v>327891911</v>
      </c>
      <c r="F6" s="65">
        <f t="shared" si="0"/>
        <v>38322658</v>
      </c>
      <c r="G6">
        <v>4075563</v>
      </c>
      <c r="H6">
        <v>4068172</v>
      </c>
      <c r="I6">
        <v>3995888</v>
      </c>
      <c r="J6">
        <v>4019345</v>
      </c>
      <c r="K6">
        <v>4013649</v>
      </c>
      <c r="L6">
        <v>4001995</v>
      </c>
      <c r="M6">
        <v>4007421</v>
      </c>
      <c r="N6">
        <v>4052927</v>
      </c>
      <c r="O6">
        <v>4051175</v>
      </c>
      <c r="P6">
        <v>4052752</v>
      </c>
      <c r="Q6">
        <v>4182356</v>
      </c>
      <c r="R6">
        <v>4201452</v>
      </c>
      <c r="S6">
        <v>4166128</v>
      </c>
      <c r="T6">
        <v>4153355</v>
      </c>
      <c r="U6">
        <v>4163009</v>
      </c>
      <c r="V6">
        <v>4136524</v>
      </c>
      <c r="W6">
        <v>4127018</v>
      </c>
      <c r="X6">
        <v>4238674</v>
      </c>
      <c r="Y6">
        <v>4316526</v>
      </c>
      <c r="Z6">
        <v>4265709</v>
      </c>
      <c r="AA6">
        <v>4285871</v>
      </c>
      <c r="AB6">
        <v>4313525</v>
      </c>
      <c r="AC6">
        <v>4357896</v>
      </c>
      <c r="AD6">
        <v>4458227</v>
      </c>
      <c r="AE6">
        <v>4551400</v>
      </c>
      <c r="AF6">
        <v>4621327</v>
      </c>
      <c r="AG6">
        <v>4739992</v>
      </c>
      <c r="AH6">
        <v>4820454</v>
      </c>
      <c r="AI6">
        <v>4805708</v>
      </c>
      <c r="AJ6">
        <v>4614495</v>
      </c>
      <c r="AK6">
        <v>4502236</v>
      </c>
      <c r="AL6">
        <v>4420352</v>
      </c>
      <c r="AM6">
        <v>4431928</v>
      </c>
      <c r="AN6">
        <v>4457882</v>
      </c>
      <c r="AO6">
        <v>4312997</v>
      </c>
      <c r="AP6">
        <v>4371920</v>
      </c>
      <c r="AQ6">
        <v>4364340</v>
      </c>
      <c r="AR6">
        <v>4312313</v>
      </c>
      <c r="AS6">
        <v>4390538</v>
      </c>
      <c r="AT6">
        <v>4117661</v>
      </c>
      <c r="AU6">
        <v>4033632</v>
      </c>
      <c r="AV6">
        <v>3988017</v>
      </c>
      <c r="AW6">
        <v>3868194</v>
      </c>
      <c r="AX6">
        <v>3982657</v>
      </c>
      <c r="AY6">
        <v>3856316</v>
      </c>
      <c r="AZ6">
        <v>3911959</v>
      </c>
      <c r="BA6">
        <v>4083352</v>
      </c>
      <c r="BB6">
        <v>4309706</v>
      </c>
      <c r="BC6">
        <v>4356542</v>
      </c>
      <c r="BD6">
        <v>4124836</v>
      </c>
      <c r="BE6">
        <v>4033282</v>
      </c>
      <c r="BF6">
        <v>4032485</v>
      </c>
      <c r="BG6">
        <v>4101693</v>
      </c>
      <c r="BH6">
        <v>4341119</v>
      </c>
      <c r="BI6">
        <v>4414648</v>
      </c>
      <c r="BJ6">
        <v>4405551</v>
      </c>
      <c r="BK6">
        <v>4391051</v>
      </c>
      <c r="BL6">
        <v>4438175</v>
      </c>
      <c r="BM6">
        <v>4467892</v>
      </c>
      <c r="BN6">
        <v>4310232</v>
      </c>
      <c r="BO6">
        <v>4276279</v>
      </c>
      <c r="BP6">
        <v>4219953</v>
      </c>
      <c r="BQ6">
        <v>4059664</v>
      </c>
      <c r="BR6">
        <v>4013995</v>
      </c>
      <c r="BS6">
        <v>3838330</v>
      </c>
      <c r="BT6">
        <v>3681103</v>
      </c>
      <c r="BU6">
        <v>3526404</v>
      </c>
      <c r="BV6">
        <v>3406382</v>
      </c>
      <c r="BW6">
        <v>3313266</v>
      </c>
      <c r="BX6">
        <v>3200623</v>
      </c>
      <c r="BY6">
        <v>3149795</v>
      </c>
      <c r="BZ6">
        <v>3262161</v>
      </c>
      <c r="CA6">
        <v>2395309</v>
      </c>
      <c r="CB6">
        <v>2346213</v>
      </c>
      <c r="CC6">
        <v>2265372</v>
      </c>
      <c r="CD6">
        <v>2294638</v>
      </c>
      <c r="CE6">
        <v>1979846</v>
      </c>
      <c r="CF6">
        <v>1787596</v>
      </c>
      <c r="CG6">
        <v>1667825</v>
      </c>
      <c r="CH6">
        <v>1544687</v>
      </c>
      <c r="CI6">
        <v>1453127</v>
      </c>
      <c r="CJ6">
        <v>1312814</v>
      </c>
      <c r="CK6">
        <v>1224880</v>
      </c>
      <c r="CL6">
        <v>1143790</v>
      </c>
      <c r="CM6">
        <v>996514</v>
      </c>
      <c r="CN6">
        <v>932170</v>
      </c>
      <c r="CO6">
        <v>856482</v>
      </c>
      <c r="CP6">
        <v>781737</v>
      </c>
      <c r="CQ6">
        <v>715160</v>
      </c>
      <c r="CR6">
        <v>611713</v>
      </c>
      <c r="CS6">
        <v>540235</v>
      </c>
      <c r="CT6">
        <v>462335</v>
      </c>
      <c r="CU6">
        <v>382993</v>
      </c>
      <c r="CV6">
        <v>320285</v>
      </c>
      <c r="CW6">
        <v>256011</v>
      </c>
      <c r="CX6">
        <v>198354</v>
      </c>
      <c r="CY6">
        <v>151848</v>
      </c>
      <c r="CZ6">
        <v>113165</v>
      </c>
      <c r="DA6">
        <v>78659</v>
      </c>
      <c r="DB6">
        <v>51938</v>
      </c>
      <c r="DC6">
        <v>86221</v>
      </c>
    </row>
    <row r="7" spans="1:107" x14ac:dyDescent="0.25">
      <c r="A7">
        <v>0</v>
      </c>
      <c r="B7">
        <v>0</v>
      </c>
      <c r="C7">
        <v>0</v>
      </c>
      <c r="D7">
        <v>2019</v>
      </c>
      <c r="E7">
        <v>330268840</v>
      </c>
      <c r="F7" s="65">
        <f t="shared" si="0"/>
        <v>38600464</v>
      </c>
      <c r="G7">
        <v>4095614</v>
      </c>
      <c r="H7">
        <v>4089881</v>
      </c>
      <c r="I7">
        <v>4082231</v>
      </c>
      <c r="J7">
        <v>4006967</v>
      </c>
      <c r="K7">
        <v>4029427</v>
      </c>
      <c r="L7">
        <v>4023461</v>
      </c>
      <c r="M7">
        <v>4012057</v>
      </c>
      <c r="N7">
        <v>4017972</v>
      </c>
      <c r="O7">
        <v>4064123</v>
      </c>
      <c r="P7">
        <v>4062890</v>
      </c>
      <c r="Q7">
        <v>4064631</v>
      </c>
      <c r="R7">
        <v>4193833</v>
      </c>
      <c r="S7">
        <v>4212469</v>
      </c>
      <c r="T7">
        <v>4177496</v>
      </c>
      <c r="U7">
        <v>4165769</v>
      </c>
      <c r="V7">
        <v>4177960</v>
      </c>
      <c r="W7">
        <v>4155502</v>
      </c>
      <c r="X7">
        <v>4150810</v>
      </c>
      <c r="Y7">
        <v>4267452</v>
      </c>
      <c r="Z7">
        <v>4349076</v>
      </c>
      <c r="AA7">
        <v>4301156</v>
      </c>
      <c r="AB7">
        <v>4322123</v>
      </c>
      <c r="AC7">
        <v>4350162</v>
      </c>
      <c r="AD7">
        <v>4394289</v>
      </c>
      <c r="AE7">
        <v>4493828</v>
      </c>
      <c r="AF7">
        <v>4586190</v>
      </c>
      <c r="AG7">
        <v>4654316</v>
      </c>
      <c r="AH7">
        <v>4771037</v>
      </c>
      <c r="AI7">
        <v>4849468</v>
      </c>
      <c r="AJ7">
        <v>4832291</v>
      </c>
      <c r="AK7">
        <v>4639056</v>
      </c>
      <c r="AL7">
        <v>4523767</v>
      </c>
      <c r="AM7">
        <v>4439360</v>
      </c>
      <c r="AN7">
        <v>4448246</v>
      </c>
      <c r="AO7">
        <v>4472242</v>
      </c>
      <c r="AP7">
        <v>4325927</v>
      </c>
      <c r="AQ7">
        <v>4382807</v>
      </c>
      <c r="AR7">
        <v>4373352</v>
      </c>
      <c r="AS7">
        <v>4319887</v>
      </c>
      <c r="AT7">
        <v>4396212</v>
      </c>
      <c r="AU7">
        <v>4122808</v>
      </c>
      <c r="AV7">
        <v>4037231</v>
      </c>
      <c r="AW7">
        <v>3990513</v>
      </c>
      <c r="AX7">
        <v>3869809</v>
      </c>
      <c r="AY7">
        <v>3983126</v>
      </c>
      <c r="AZ7">
        <v>3856029</v>
      </c>
      <c r="BA7">
        <v>3909826</v>
      </c>
      <c r="BB7">
        <v>4078377</v>
      </c>
      <c r="BC7">
        <v>4301376</v>
      </c>
      <c r="BD7">
        <v>4345510</v>
      </c>
      <c r="BE7">
        <v>4112985</v>
      </c>
      <c r="BF7">
        <v>4019996</v>
      </c>
      <c r="BG7">
        <v>4018048</v>
      </c>
      <c r="BH7">
        <v>4085765</v>
      </c>
      <c r="BI7">
        <v>4322783</v>
      </c>
      <c r="BJ7">
        <v>4394677</v>
      </c>
      <c r="BK7">
        <v>4384337</v>
      </c>
      <c r="BL7">
        <v>4368454</v>
      </c>
      <c r="BM7">
        <v>4413272</v>
      </c>
      <c r="BN7">
        <v>4440486</v>
      </c>
      <c r="BO7">
        <v>4281761</v>
      </c>
      <c r="BP7">
        <v>4245285</v>
      </c>
      <c r="BQ7">
        <v>4186210</v>
      </c>
      <c r="BR7">
        <v>4023983</v>
      </c>
      <c r="BS7">
        <v>3975371</v>
      </c>
      <c r="BT7">
        <v>3798127</v>
      </c>
      <c r="BU7">
        <v>3639026</v>
      </c>
      <c r="BV7">
        <v>3482418</v>
      </c>
      <c r="BW7">
        <v>3360142</v>
      </c>
      <c r="BX7">
        <v>3263891</v>
      </c>
      <c r="BY7">
        <v>3148763</v>
      </c>
      <c r="BZ7">
        <v>3093739</v>
      </c>
      <c r="CA7">
        <v>3198266</v>
      </c>
      <c r="CB7">
        <v>2344536</v>
      </c>
      <c r="CC7">
        <v>2291473</v>
      </c>
      <c r="CD7">
        <v>2207291</v>
      </c>
      <c r="CE7">
        <v>2229517</v>
      </c>
      <c r="CF7">
        <v>1918247</v>
      </c>
      <c r="CG7">
        <v>1726158</v>
      </c>
      <c r="CH7">
        <v>1604385</v>
      </c>
      <c r="CI7">
        <v>1479385</v>
      </c>
      <c r="CJ7">
        <v>1384715</v>
      </c>
      <c r="CK7">
        <v>1243788</v>
      </c>
      <c r="CL7">
        <v>1152809</v>
      </c>
      <c r="CM7">
        <v>1068395</v>
      </c>
      <c r="CN7">
        <v>923012</v>
      </c>
      <c r="CO7">
        <v>855747</v>
      </c>
      <c r="CP7">
        <v>778704</v>
      </c>
      <c r="CQ7">
        <v>703240</v>
      </c>
      <c r="CR7">
        <v>635873</v>
      </c>
      <c r="CS7">
        <v>536880</v>
      </c>
      <c r="CT7">
        <v>467488</v>
      </c>
      <c r="CU7">
        <v>393919</v>
      </c>
      <c r="CV7">
        <v>320884</v>
      </c>
      <c r="CW7">
        <v>263533</v>
      </c>
      <c r="CX7">
        <v>206526</v>
      </c>
      <c r="CY7">
        <v>156654</v>
      </c>
      <c r="CZ7">
        <v>117240</v>
      </c>
      <c r="DA7">
        <v>85265</v>
      </c>
      <c r="DB7">
        <v>57778</v>
      </c>
      <c r="DC7">
        <v>87671</v>
      </c>
    </row>
    <row r="8" spans="1:107" x14ac:dyDescent="0.25">
      <c r="A8">
        <v>0</v>
      </c>
      <c r="B8">
        <v>0</v>
      </c>
      <c r="C8">
        <v>0</v>
      </c>
      <c r="D8">
        <v>2020</v>
      </c>
      <c r="E8">
        <v>332639102</v>
      </c>
      <c r="F8" s="65">
        <f t="shared" si="0"/>
        <v>38877490</v>
      </c>
      <c r="G8">
        <v>4113164</v>
      </c>
      <c r="H8">
        <v>4110117</v>
      </c>
      <c r="I8">
        <v>4104058</v>
      </c>
      <c r="J8">
        <v>4094281</v>
      </c>
      <c r="K8">
        <v>4016919</v>
      </c>
      <c r="L8">
        <v>4039164</v>
      </c>
      <c r="M8">
        <v>4033531</v>
      </c>
      <c r="N8">
        <v>4022626</v>
      </c>
      <c r="O8">
        <v>4029209</v>
      </c>
      <c r="P8">
        <v>4075879</v>
      </c>
      <c r="Q8">
        <v>4074733</v>
      </c>
      <c r="R8">
        <v>4076315</v>
      </c>
      <c r="S8">
        <v>4205008</v>
      </c>
      <c r="T8">
        <v>4223909</v>
      </c>
      <c r="U8">
        <v>4190013</v>
      </c>
      <c r="V8">
        <v>4180890</v>
      </c>
      <c r="W8">
        <v>4197186</v>
      </c>
      <c r="X8">
        <v>4179617</v>
      </c>
      <c r="Y8">
        <v>4180135</v>
      </c>
      <c r="Z8">
        <v>4300527</v>
      </c>
      <c r="AA8">
        <v>4384632</v>
      </c>
      <c r="AB8">
        <v>4338146</v>
      </c>
      <c r="AC8">
        <v>4359234</v>
      </c>
      <c r="AD8">
        <v>4386967</v>
      </c>
      <c r="AE8">
        <v>4430497</v>
      </c>
      <c r="AF8">
        <v>4529025</v>
      </c>
      <c r="AG8">
        <v>4619893</v>
      </c>
      <c r="AH8">
        <v>4685941</v>
      </c>
      <c r="AI8">
        <v>4800614</v>
      </c>
      <c r="AJ8">
        <v>4876514</v>
      </c>
      <c r="AK8">
        <v>4856771</v>
      </c>
      <c r="AL8">
        <v>4660832</v>
      </c>
      <c r="AM8">
        <v>4542808</v>
      </c>
      <c r="AN8">
        <v>4455998</v>
      </c>
      <c r="AO8">
        <v>4463007</v>
      </c>
      <c r="AP8">
        <v>4485228</v>
      </c>
      <c r="AQ8">
        <v>4337294</v>
      </c>
      <c r="AR8">
        <v>4392096</v>
      </c>
      <c r="AS8">
        <v>4381171</v>
      </c>
      <c r="AT8">
        <v>4326220</v>
      </c>
      <c r="AU8">
        <v>4400565</v>
      </c>
      <c r="AV8">
        <v>4126454</v>
      </c>
      <c r="AW8">
        <v>4039827</v>
      </c>
      <c r="AX8">
        <v>3992089</v>
      </c>
      <c r="AY8">
        <v>3870851</v>
      </c>
      <c r="AZ8">
        <v>3982690</v>
      </c>
      <c r="BA8">
        <v>3854262</v>
      </c>
      <c r="BB8">
        <v>3905661</v>
      </c>
      <c r="BC8">
        <v>4071128</v>
      </c>
      <c r="BD8">
        <v>4290890</v>
      </c>
      <c r="BE8">
        <v>4332660</v>
      </c>
      <c r="BF8">
        <v>4099623</v>
      </c>
      <c r="BG8">
        <v>4005824</v>
      </c>
      <c r="BH8">
        <v>4002980</v>
      </c>
      <c r="BI8">
        <v>4069319</v>
      </c>
      <c r="BJ8">
        <v>4303838</v>
      </c>
      <c r="BK8">
        <v>4373935</v>
      </c>
      <c r="BL8">
        <v>4362272</v>
      </c>
      <c r="BM8">
        <v>4344637</v>
      </c>
      <c r="BN8">
        <v>4387070</v>
      </c>
      <c r="BO8">
        <v>4411539</v>
      </c>
      <c r="BP8">
        <v>4251390</v>
      </c>
      <c r="BQ8">
        <v>4212048</v>
      </c>
      <c r="BR8">
        <v>4149974</v>
      </c>
      <c r="BS8">
        <v>3985841</v>
      </c>
      <c r="BT8">
        <v>3934139</v>
      </c>
      <c r="BU8">
        <v>3755158</v>
      </c>
      <c r="BV8">
        <v>3594166</v>
      </c>
      <c r="BW8">
        <v>3435726</v>
      </c>
      <c r="BX8">
        <v>3310982</v>
      </c>
      <c r="BY8">
        <v>3211395</v>
      </c>
      <c r="BZ8">
        <v>3093441</v>
      </c>
      <c r="CA8">
        <v>3033884</v>
      </c>
      <c r="CB8">
        <v>3130130</v>
      </c>
      <c r="CC8">
        <v>2290416</v>
      </c>
      <c r="CD8">
        <v>2233196</v>
      </c>
      <c r="CE8">
        <v>2145506</v>
      </c>
      <c r="CF8">
        <v>2160437</v>
      </c>
      <c r="CG8">
        <v>1852886</v>
      </c>
      <c r="CH8">
        <v>1661013</v>
      </c>
      <c r="CI8">
        <v>1537134</v>
      </c>
      <c r="CJ8">
        <v>1410262</v>
      </c>
      <c r="CK8">
        <v>1312397</v>
      </c>
      <c r="CL8">
        <v>1171078</v>
      </c>
      <c r="CM8">
        <v>1077340</v>
      </c>
      <c r="CN8">
        <v>990131</v>
      </c>
      <c r="CO8">
        <v>847852</v>
      </c>
      <c r="CP8">
        <v>778518</v>
      </c>
      <c r="CQ8">
        <v>701025</v>
      </c>
      <c r="CR8">
        <v>625755</v>
      </c>
      <c r="CS8">
        <v>558560</v>
      </c>
      <c r="CT8">
        <v>464985</v>
      </c>
      <c r="CU8">
        <v>398712</v>
      </c>
      <c r="CV8">
        <v>330389</v>
      </c>
      <c r="CW8">
        <v>264318</v>
      </c>
      <c r="CX8">
        <v>212880</v>
      </c>
      <c r="CY8">
        <v>163348</v>
      </c>
      <c r="CZ8">
        <v>121128</v>
      </c>
      <c r="DA8">
        <v>88491</v>
      </c>
      <c r="DB8">
        <v>62724</v>
      </c>
      <c r="DC8">
        <v>92064</v>
      </c>
    </row>
    <row r="9" spans="1:107" x14ac:dyDescent="0.25">
      <c r="A9">
        <v>0</v>
      </c>
      <c r="B9">
        <v>0</v>
      </c>
      <c r="C9">
        <v>0</v>
      </c>
      <c r="D9">
        <v>2021</v>
      </c>
      <c r="E9">
        <v>334998398</v>
      </c>
      <c r="F9" s="65">
        <f t="shared" si="0"/>
        <v>39153235</v>
      </c>
      <c r="G9">
        <v>4127525</v>
      </c>
      <c r="H9">
        <v>4127842</v>
      </c>
      <c r="I9">
        <v>4124416</v>
      </c>
      <c r="J9">
        <v>4116205</v>
      </c>
      <c r="K9">
        <v>4105035</v>
      </c>
      <c r="L9">
        <v>4026556</v>
      </c>
      <c r="M9">
        <v>4049172</v>
      </c>
      <c r="N9">
        <v>4044099</v>
      </c>
      <c r="O9">
        <v>4033860</v>
      </c>
      <c r="P9">
        <v>4040982</v>
      </c>
      <c r="Q9">
        <v>4087777</v>
      </c>
      <c r="R9">
        <v>4086372</v>
      </c>
      <c r="S9">
        <v>4087676</v>
      </c>
      <c r="T9">
        <v>4216581</v>
      </c>
      <c r="U9">
        <v>4236505</v>
      </c>
      <c r="V9">
        <v>4205270</v>
      </c>
      <c r="W9">
        <v>4200326</v>
      </c>
      <c r="X9">
        <v>4221634</v>
      </c>
      <c r="Y9">
        <v>4209336</v>
      </c>
      <c r="Z9">
        <v>4213861</v>
      </c>
      <c r="AA9">
        <v>4336645</v>
      </c>
      <c r="AB9">
        <v>4421766</v>
      </c>
      <c r="AC9">
        <v>4375952</v>
      </c>
      <c r="AD9">
        <v>4396486</v>
      </c>
      <c r="AE9">
        <v>4423591</v>
      </c>
      <c r="AF9">
        <v>4466248</v>
      </c>
      <c r="AG9">
        <v>4563143</v>
      </c>
      <c r="AH9">
        <v>4652142</v>
      </c>
      <c r="AI9">
        <v>4716116</v>
      </c>
      <c r="AJ9">
        <v>4828163</v>
      </c>
      <c r="AK9">
        <v>4901434</v>
      </c>
      <c r="AL9">
        <v>4878458</v>
      </c>
      <c r="AM9">
        <v>4680107</v>
      </c>
      <c r="AN9">
        <v>4559497</v>
      </c>
      <c r="AO9">
        <v>4471082</v>
      </c>
      <c r="AP9">
        <v>4476392</v>
      </c>
      <c r="AQ9">
        <v>4496649</v>
      </c>
      <c r="AR9">
        <v>4347057</v>
      </c>
      <c r="AS9">
        <v>4400186</v>
      </c>
      <c r="AT9">
        <v>4387763</v>
      </c>
      <c r="AU9">
        <v>4331231</v>
      </c>
      <c r="AV9">
        <v>4403495</v>
      </c>
      <c r="AW9">
        <v>4129067</v>
      </c>
      <c r="AX9">
        <v>4041520</v>
      </c>
      <c r="AY9">
        <v>3993077</v>
      </c>
      <c r="AZ9">
        <v>3871017</v>
      </c>
      <c r="BA9">
        <v>3980747</v>
      </c>
      <c r="BB9">
        <v>3850472</v>
      </c>
      <c r="BC9">
        <v>3899258</v>
      </c>
      <c r="BD9">
        <v>4061770</v>
      </c>
      <c r="BE9">
        <v>4278602</v>
      </c>
      <c r="BF9">
        <v>4318286</v>
      </c>
      <c r="BG9">
        <v>4085369</v>
      </c>
      <c r="BH9">
        <v>3991050</v>
      </c>
      <c r="BI9">
        <v>3987451</v>
      </c>
      <c r="BJ9">
        <v>4052319</v>
      </c>
      <c r="BK9">
        <v>4284151</v>
      </c>
      <c r="BL9">
        <v>4352403</v>
      </c>
      <c r="BM9">
        <v>4339037</v>
      </c>
      <c r="BN9">
        <v>4319573</v>
      </c>
      <c r="BO9">
        <v>4359325</v>
      </c>
      <c r="BP9">
        <v>4380641</v>
      </c>
      <c r="BQ9">
        <v>4218754</v>
      </c>
      <c r="BR9">
        <v>4176281</v>
      </c>
      <c r="BS9">
        <v>4111173</v>
      </c>
      <c r="BT9">
        <v>3945080</v>
      </c>
      <c r="BU9">
        <v>3890017</v>
      </c>
      <c r="BV9">
        <v>3709353</v>
      </c>
      <c r="BW9">
        <v>3546511</v>
      </c>
      <c r="BX9">
        <v>3386045</v>
      </c>
      <c r="BY9">
        <v>3258649</v>
      </c>
      <c r="BZ9">
        <v>3155415</v>
      </c>
      <c r="CA9">
        <v>3034348</v>
      </c>
      <c r="CB9">
        <v>2969998</v>
      </c>
      <c r="CC9">
        <v>3057634</v>
      </c>
      <c r="CD9">
        <v>2232771</v>
      </c>
      <c r="CE9">
        <v>2171178</v>
      </c>
      <c r="CF9">
        <v>2079886</v>
      </c>
      <c r="CG9">
        <v>2087150</v>
      </c>
      <c r="CH9">
        <v>1783547</v>
      </c>
      <c r="CI9">
        <v>1591883</v>
      </c>
      <c r="CJ9">
        <v>1465872</v>
      </c>
      <c r="CK9">
        <v>1337153</v>
      </c>
      <c r="CL9">
        <v>1236193</v>
      </c>
      <c r="CM9">
        <v>1094889</v>
      </c>
      <c r="CN9">
        <v>998939</v>
      </c>
      <c r="CO9">
        <v>910054</v>
      </c>
      <c r="CP9">
        <v>771847</v>
      </c>
      <c r="CQ9">
        <v>701346</v>
      </c>
      <c r="CR9">
        <v>624288</v>
      </c>
      <c r="CS9">
        <v>550142</v>
      </c>
      <c r="CT9">
        <v>484225</v>
      </c>
      <c r="CU9">
        <v>396958</v>
      </c>
      <c r="CV9">
        <v>334771</v>
      </c>
      <c r="CW9">
        <v>272457</v>
      </c>
      <c r="CX9">
        <v>213764</v>
      </c>
      <c r="CY9">
        <v>168612</v>
      </c>
      <c r="CZ9">
        <v>126502</v>
      </c>
      <c r="DA9">
        <v>91564</v>
      </c>
      <c r="DB9">
        <v>65221</v>
      </c>
      <c r="DC9">
        <v>98160</v>
      </c>
    </row>
    <row r="10" spans="1:107" x14ac:dyDescent="0.25">
      <c r="A10">
        <v>0</v>
      </c>
      <c r="B10">
        <v>0</v>
      </c>
      <c r="C10">
        <v>0</v>
      </c>
      <c r="D10">
        <v>2022</v>
      </c>
      <c r="E10">
        <v>337341954</v>
      </c>
      <c r="F10" s="65">
        <f t="shared" si="0"/>
        <v>39427140</v>
      </c>
      <c r="G10">
        <v>4139039</v>
      </c>
      <c r="H10">
        <v>4142382</v>
      </c>
      <c r="I10">
        <v>4142254</v>
      </c>
      <c r="J10">
        <v>4136660</v>
      </c>
      <c r="K10">
        <v>4127020</v>
      </c>
      <c r="L10">
        <v>4115321</v>
      </c>
      <c r="M10">
        <v>4036489</v>
      </c>
      <c r="N10">
        <v>4059689</v>
      </c>
      <c r="O10">
        <v>4055322</v>
      </c>
      <c r="P10">
        <v>4045609</v>
      </c>
      <c r="Q10">
        <v>4052883</v>
      </c>
      <c r="R10">
        <v>4099479</v>
      </c>
      <c r="S10">
        <v>4097721</v>
      </c>
      <c r="T10">
        <v>4099405</v>
      </c>
      <c r="U10">
        <v>4229339</v>
      </c>
      <c r="V10">
        <v>4251870</v>
      </c>
      <c r="W10">
        <v>4224895</v>
      </c>
      <c r="X10">
        <v>4225046</v>
      </c>
      <c r="Y10">
        <v>4251751</v>
      </c>
      <c r="Z10">
        <v>4243518</v>
      </c>
      <c r="AA10">
        <v>4250687</v>
      </c>
      <c r="AB10">
        <v>4374374</v>
      </c>
      <c r="AC10">
        <v>4459740</v>
      </c>
      <c r="AD10">
        <v>4413867</v>
      </c>
      <c r="AE10">
        <v>4433548</v>
      </c>
      <c r="AF10">
        <v>4459696</v>
      </c>
      <c r="AG10">
        <v>4500899</v>
      </c>
      <c r="AH10">
        <v>4595831</v>
      </c>
      <c r="AI10">
        <v>4682865</v>
      </c>
      <c r="AJ10">
        <v>4744241</v>
      </c>
      <c r="AK10">
        <v>4853502</v>
      </c>
      <c r="AL10">
        <v>4923497</v>
      </c>
      <c r="AM10">
        <v>4897614</v>
      </c>
      <c r="AN10">
        <v>4697027</v>
      </c>
      <c r="AO10">
        <v>4574642</v>
      </c>
      <c r="AP10">
        <v>4484789</v>
      </c>
      <c r="AQ10">
        <v>4488229</v>
      </c>
      <c r="AR10">
        <v>4506489</v>
      </c>
      <c r="AS10">
        <v>4355605</v>
      </c>
      <c r="AT10">
        <v>4407052</v>
      </c>
      <c r="AU10">
        <v>4393007</v>
      </c>
      <c r="AV10">
        <v>4334803</v>
      </c>
      <c r="AW10">
        <v>4405446</v>
      </c>
      <c r="AX10">
        <v>4130784</v>
      </c>
      <c r="AY10">
        <v>4042621</v>
      </c>
      <c r="AZ10">
        <v>3993170</v>
      </c>
      <c r="BA10">
        <v>3869712</v>
      </c>
      <c r="BB10">
        <v>3976745</v>
      </c>
      <c r="BC10">
        <v>3844444</v>
      </c>
      <c r="BD10">
        <v>3890778</v>
      </c>
      <c r="BE10">
        <v>4050655</v>
      </c>
      <c r="BF10">
        <v>4264820</v>
      </c>
      <c r="BG10">
        <v>4303009</v>
      </c>
      <c r="BH10">
        <v>4070530</v>
      </c>
      <c r="BI10">
        <v>3975842</v>
      </c>
      <c r="BJ10">
        <v>3971415</v>
      </c>
      <c r="BK10">
        <v>4034644</v>
      </c>
      <c r="BL10">
        <v>4263691</v>
      </c>
      <c r="BM10">
        <v>4329741</v>
      </c>
      <c r="BN10">
        <v>4314560</v>
      </c>
      <c r="BO10">
        <v>4292988</v>
      </c>
      <c r="BP10">
        <v>4329627</v>
      </c>
      <c r="BQ10">
        <v>4347377</v>
      </c>
      <c r="BR10">
        <v>4183553</v>
      </c>
      <c r="BS10">
        <v>4137923</v>
      </c>
      <c r="BT10">
        <v>4069658</v>
      </c>
      <c r="BU10">
        <v>3901421</v>
      </c>
      <c r="BV10">
        <v>3842987</v>
      </c>
      <c r="BW10">
        <v>3660676</v>
      </c>
      <c r="BX10">
        <v>3495790</v>
      </c>
      <c r="BY10">
        <v>3333103</v>
      </c>
      <c r="BZ10">
        <v>3202742</v>
      </c>
      <c r="CA10">
        <v>3095605</v>
      </c>
      <c r="CB10">
        <v>2971226</v>
      </c>
      <c r="CC10">
        <v>2901984</v>
      </c>
      <c r="CD10">
        <v>2980548</v>
      </c>
      <c r="CE10">
        <v>2171394</v>
      </c>
      <c r="CF10">
        <v>2105272</v>
      </c>
      <c r="CG10">
        <v>2010177</v>
      </c>
      <c r="CH10">
        <v>2009409</v>
      </c>
      <c r="CI10">
        <v>1709864</v>
      </c>
      <c r="CJ10">
        <v>1518571</v>
      </c>
      <c r="CK10">
        <v>1390458</v>
      </c>
      <c r="CL10">
        <v>1260063</v>
      </c>
      <c r="CM10">
        <v>1156314</v>
      </c>
      <c r="CN10">
        <v>1015712</v>
      </c>
      <c r="CO10">
        <v>918670</v>
      </c>
      <c r="CP10">
        <v>829014</v>
      </c>
      <c r="CQ10">
        <v>695831</v>
      </c>
      <c r="CR10">
        <v>625049</v>
      </c>
      <c r="CS10">
        <v>549331</v>
      </c>
      <c r="CT10">
        <v>477362</v>
      </c>
      <c r="CU10">
        <v>413808</v>
      </c>
      <c r="CV10">
        <v>333649</v>
      </c>
      <c r="CW10">
        <v>276396</v>
      </c>
      <c r="CX10">
        <v>220621</v>
      </c>
      <c r="CY10">
        <v>169538</v>
      </c>
      <c r="CZ10">
        <v>130778</v>
      </c>
      <c r="DA10">
        <v>95792</v>
      </c>
      <c r="DB10">
        <v>67596</v>
      </c>
      <c r="DC10">
        <v>103774</v>
      </c>
    </row>
    <row r="11" spans="1:107" x14ac:dyDescent="0.25">
      <c r="A11">
        <v>0</v>
      </c>
      <c r="B11">
        <v>0</v>
      </c>
      <c r="C11">
        <v>0</v>
      </c>
      <c r="D11">
        <v>2023</v>
      </c>
      <c r="E11">
        <v>339665118</v>
      </c>
      <c r="F11" s="65">
        <f t="shared" si="0"/>
        <v>39698662</v>
      </c>
      <c r="G11">
        <v>4147758</v>
      </c>
      <c r="H11">
        <v>4154076</v>
      </c>
      <c r="I11">
        <v>4156909</v>
      </c>
      <c r="J11">
        <v>4154588</v>
      </c>
      <c r="K11">
        <v>4147538</v>
      </c>
      <c r="L11">
        <v>4137347</v>
      </c>
      <c r="M11">
        <v>4125778</v>
      </c>
      <c r="N11">
        <v>4046953</v>
      </c>
      <c r="O11">
        <v>4070870</v>
      </c>
      <c r="P11">
        <v>4067066</v>
      </c>
      <c r="Q11">
        <v>4057473</v>
      </c>
      <c r="R11">
        <v>4064559</v>
      </c>
      <c r="S11">
        <v>4110900</v>
      </c>
      <c r="T11">
        <v>4109449</v>
      </c>
      <c r="U11">
        <v>4112330</v>
      </c>
      <c r="V11">
        <v>4244861</v>
      </c>
      <c r="W11">
        <v>4271643</v>
      </c>
      <c r="X11">
        <v>4249886</v>
      </c>
      <c r="Y11">
        <v>4255496</v>
      </c>
      <c r="Z11">
        <v>4286407</v>
      </c>
      <c r="AA11">
        <v>4280796</v>
      </c>
      <c r="AB11">
        <v>4289176</v>
      </c>
      <c r="AC11">
        <v>4412927</v>
      </c>
      <c r="AD11">
        <v>4497857</v>
      </c>
      <c r="AE11">
        <v>4451532</v>
      </c>
      <c r="AF11">
        <v>4470058</v>
      </c>
      <c r="AG11">
        <v>4494674</v>
      </c>
      <c r="AH11">
        <v>4534059</v>
      </c>
      <c r="AI11">
        <v>4627012</v>
      </c>
      <c r="AJ11">
        <v>4711511</v>
      </c>
      <c r="AK11">
        <v>4770116</v>
      </c>
      <c r="AL11">
        <v>4875956</v>
      </c>
      <c r="AM11">
        <v>4942955</v>
      </c>
      <c r="AN11">
        <v>4914448</v>
      </c>
      <c r="AO11">
        <v>4712336</v>
      </c>
      <c r="AP11">
        <v>4588430</v>
      </c>
      <c r="AQ11">
        <v>4496972</v>
      </c>
      <c r="AR11">
        <v>4498515</v>
      </c>
      <c r="AS11">
        <v>4515109</v>
      </c>
      <c r="AT11">
        <v>4362938</v>
      </c>
      <c r="AU11">
        <v>4412597</v>
      </c>
      <c r="AV11">
        <v>4396784</v>
      </c>
      <c r="AW11">
        <v>4337365</v>
      </c>
      <c r="AX11">
        <v>4406569</v>
      </c>
      <c r="AY11">
        <v>4131905</v>
      </c>
      <c r="AZ11">
        <v>4042832</v>
      </c>
      <c r="BA11">
        <v>3991794</v>
      </c>
      <c r="BB11">
        <v>3866390</v>
      </c>
      <c r="BC11">
        <v>3970470</v>
      </c>
      <c r="BD11">
        <v>3836358</v>
      </c>
      <c r="BE11">
        <v>3880595</v>
      </c>
      <c r="BF11">
        <v>4038110</v>
      </c>
      <c r="BG11">
        <v>4250164</v>
      </c>
      <c r="BH11">
        <v>4287166</v>
      </c>
      <c r="BI11">
        <v>4055269</v>
      </c>
      <c r="BJ11">
        <v>3960176</v>
      </c>
      <c r="BK11">
        <v>3954766</v>
      </c>
      <c r="BL11">
        <v>4016261</v>
      </c>
      <c r="BM11">
        <v>4242150</v>
      </c>
      <c r="BN11">
        <v>4305875</v>
      </c>
      <c r="BO11">
        <v>4288580</v>
      </c>
      <c r="BP11">
        <v>4264484</v>
      </c>
      <c r="BQ11">
        <v>4297589</v>
      </c>
      <c r="BR11">
        <v>4311445</v>
      </c>
      <c r="BS11">
        <v>4145741</v>
      </c>
      <c r="BT11">
        <v>4096797</v>
      </c>
      <c r="BU11">
        <v>4025170</v>
      </c>
      <c r="BV11">
        <v>3854829</v>
      </c>
      <c r="BW11">
        <v>3792992</v>
      </c>
      <c r="BX11">
        <v>3608853</v>
      </c>
      <c r="BY11">
        <v>3441741</v>
      </c>
      <c r="BZ11">
        <v>3276541</v>
      </c>
      <c r="CA11">
        <v>3142936</v>
      </c>
      <c r="CB11">
        <v>3031719</v>
      </c>
      <c r="CC11">
        <v>2903967</v>
      </c>
      <c r="CD11">
        <v>2829608</v>
      </c>
      <c r="CE11">
        <v>2898630</v>
      </c>
      <c r="CF11">
        <v>2106139</v>
      </c>
      <c r="CG11">
        <v>2035239</v>
      </c>
      <c r="CH11">
        <v>1936117</v>
      </c>
      <c r="CI11">
        <v>1926807</v>
      </c>
      <c r="CJ11">
        <v>1631626</v>
      </c>
      <c r="CK11">
        <v>1440986</v>
      </c>
      <c r="CL11">
        <v>1310877</v>
      </c>
      <c r="CM11">
        <v>1179191</v>
      </c>
      <c r="CN11">
        <v>1073249</v>
      </c>
      <c r="CO11">
        <v>934614</v>
      </c>
      <c r="CP11">
        <v>837385</v>
      </c>
      <c r="CQ11">
        <v>747906</v>
      </c>
      <c r="CR11">
        <v>620615</v>
      </c>
      <c r="CS11">
        <v>550460</v>
      </c>
      <c r="CT11">
        <v>477110</v>
      </c>
      <c r="CU11">
        <v>408345</v>
      </c>
      <c r="CV11">
        <v>348195</v>
      </c>
      <c r="CW11">
        <v>275781</v>
      </c>
      <c r="CX11">
        <v>224099</v>
      </c>
      <c r="CY11">
        <v>175204</v>
      </c>
      <c r="CZ11">
        <v>131682</v>
      </c>
      <c r="DA11">
        <v>99192</v>
      </c>
      <c r="DB11">
        <v>70843</v>
      </c>
      <c r="DC11">
        <v>108974</v>
      </c>
    </row>
    <row r="12" spans="1:107" x14ac:dyDescent="0.25">
      <c r="A12">
        <v>0</v>
      </c>
      <c r="B12">
        <v>0</v>
      </c>
      <c r="C12">
        <v>0</v>
      </c>
      <c r="D12">
        <v>2024</v>
      </c>
      <c r="E12">
        <v>341963408</v>
      </c>
      <c r="F12" s="65">
        <f t="shared" si="0"/>
        <v>39967277</v>
      </c>
      <c r="G12">
        <v>4154108</v>
      </c>
      <c r="H12">
        <v>4162971</v>
      </c>
      <c r="I12">
        <v>4168717</v>
      </c>
      <c r="J12">
        <v>4169332</v>
      </c>
      <c r="K12">
        <v>4165525</v>
      </c>
      <c r="L12">
        <v>4157904</v>
      </c>
      <c r="M12">
        <v>4147828</v>
      </c>
      <c r="N12">
        <v>4136675</v>
      </c>
      <c r="O12">
        <v>4058091</v>
      </c>
      <c r="P12">
        <v>4082553</v>
      </c>
      <c r="Q12">
        <v>4078894</v>
      </c>
      <c r="R12">
        <v>4069125</v>
      </c>
      <c r="S12">
        <v>4075946</v>
      </c>
      <c r="T12">
        <v>4122675</v>
      </c>
      <c r="U12">
        <v>4122411</v>
      </c>
      <c r="V12">
        <v>4128065</v>
      </c>
      <c r="W12">
        <v>4264799</v>
      </c>
      <c r="X12">
        <v>4296850</v>
      </c>
      <c r="Y12">
        <v>4280674</v>
      </c>
      <c r="Z12">
        <v>4290546</v>
      </c>
      <c r="AA12">
        <v>4324168</v>
      </c>
      <c r="AB12">
        <v>4319777</v>
      </c>
      <c r="AC12">
        <v>4328450</v>
      </c>
      <c r="AD12">
        <v>4451637</v>
      </c>
      <c r="AE12">
        <v>4535742</v>
      </c>
      <c r="AF12">
        <v>4488571</v>
      </c>
      <c r="AG12">
        <v>4505436</v>
      </c>
      <c r="AH12">
        <v>4528144</v>
      </c>
      <c r="AI12">
        <v>4565616</v>
      </c>
      <c r="AJ12">
        <v>4656110</v>
      </c>
      <c r="AK12">
        <v>4737870</v>
      </c>
      <c r="AL12">
        <v>4793097</v>
      </c>
      <c r="AM12">
        <v>4895790</v>
      </c>
      <c r="AN12">
        <v>4960104</v>
      </c>
      <c r="AO12">
        <v>4929680</v>
      </c>
      <c r="AP12">
        <v>4726249</v>
      </c>
      <c r="AQ12">
        <v>4600701</v>
      </c>
      <c r="AR12">
        <v>4507616</v>
      </c>
      <c r="AS12">
        <v>4507583</v>
      </c>
      <c r="AT12">
        <v>4522497</v>
      </c>
      <c r="AU12">
        <v>4368961</v>
      </c>
      <c r="AV12">
        <v>4416690</v>
      </c>
      <c r="AW12">
        <v>4399491</v>
      </c>
      <c r="AX12">
        <v>4339085</v>
      </c>
      <c r="AY12">
        <v>4407111</v>
      </c>
      <c r="AZ12">
        <v>4132111</v>
      </c>
      <c r="BA12">
        <v>4041569</v>
      </c>
      <c r="BB12">
        <v>3988376</v>
      </c>
      <c r="BC12">
        <v>3860835</v>
      </c>
      <c r="BD12">
        <v>3962111</v>
      </c>
      <c r="BE12">
        <v>3826613</v>
      </c>
      <c r="BF12">
        <v>3869048</v>
      </c>
      <c r="BG12">
        <v>4024750</v>
      </c>
      <c r="BH12">
        <v>4234977</v>
      </c>
      <c r="BI12">
        <v>4270925</v>
      </c>
      <c r="BJ12">
        <v>4039586</v>
      </c>
      <c r="BK12">
        <v>3943936</v>
      </c>
      <c r="BL12">
        <v>3937451</v>
      </c>
      <c r="BM12">
        <v>3996895</v>
      </c>
      <c r="BN12">
        <v>4219436</v>
      </c>
      <c r="BO12">
        <v>4280520</v>
      </c>
      <c r="BP12">
        <v>4260687</v>
      </c>
      <c r="BQ12">
        <v>4233662</v>
      </c>
      <c r="BR12">
        <v>4262903</v>
      </c>
      <c r="BS12">
        <v>4272812</v>
      </c>
      <c r="BT12">
        <v>4105154</v>
      </c>
      <c r="BU12">
        <v>4052671</v>
      </c>
      <c r="BV12">
        <v>3977712</v>
      </c>
      <c r="BW12">
        <v>3805296</v>
      </c>
      <c r="BX12">
        <v>3739770</v>
      </c>
      <c r="BY12">
        <v>3553602</v>
      </c>
      <c r="BZ12">
        <v>3383956</v>
      </c>
      <c r="CA12">
        <v>3215994</v>
      </c>
      <c r="CB12">
        <v>3078960</v>
      </c>
      <c r="CC12">
        <v>2963648</v>
      </c>
      <c r="CD12">
        <v>2832386</v>
      </c>
      <c r="CE12">
        <v>2752640</v>
      </c>
      <c r="CF12">
        <v>2811624</v>
      </c>
      <c r="CG12">
        <v>2036777</v>
      </c>
      <c r="CH12">
        <v>1960846</v>
      </c>
      <c r="CI12">
        <v>1857308</v>
      </c>
      <c r="CJ12">
        <v>1839087</v>
      </c>
      <c r="CK12">
        <v>1548770</v>
      </c>
      <c r="CL12">
        <v>1359088</v>
      </c>
      <c r="CM12">
        <v>1227344</v>
      </c>
      <c r="CN12">
        <v>1095024</v>
      </c>
      <c r="CO12">
        <v>988125</v>
      </c>
      <c r="CP12">
        <v>852450</v>
      </c>
      <c r="CQ12">
        <v>755964</v>
      </c>
      <c r="CR12">
        <v>667574</v>
      </c>
      <c r="CS12">
        <v>547019</v>
      </c>
      <c r="CT12">
        <v>478523</v>
      </c>
      <c r="CU12">
        <v>408546</v>
      </c>
      <c r="CV12">
        <v>343970</v>
      </c>
      <c r="CW12">
        <v>288149</v>
      </c>
      <c r="CX12">
        <v>223875</v>
      </c>
      <c r="CY12">
        <v>178209</v>
      </c>
      <c r="CZ12">
        <v>136274</v>
      </c>
      <c r="DA12">
        <v>100030</v>
      </c>
      <c r="DB12">
        <v>73482</v>
      </c>
      <c r="DC12">
        <v>114493</v>
      </c>
    </row>
    <row r="13" spans="1:107" x14ac:dyDescent="0.25">
      <c r="A13">
        <v>0</v>
      </c>
      <c r="B13">
        <v>0</v>
      </c>
      <c r="C13">
        <v>0</v>
      </c>
      <c r="D13">
        <v>2025</v>
      </c>
      <c r="E13">
        <v>344234377</v>
      </c>
      <c r="F13" s="65">
        <f t="shared" si="0"/>
        <v>40232699</v>
      </c>
      <c r="G13">
        <v>4158795</v>
      </c>
      <c r="H13">
        <v>4169495</v>
      </c>
      <c r="I13">
        <v>4177722</v>
      </c>
      <c r="J13">
        <v>4181225</v>
      </c>
      <c r="K13">
        <v>4180328</v>
      </c>
      <c r="L13">
        <v>4175929</v>
      </c>
      <c r="M13">
        <v>4168415</v>
      </c>
      <c r="N13">
        <v>4158746</v>
      </c>
      <c r="O13">
        <v>4148184</v>
      </c>
      <c r="P13">
        <v>4069757</v>
      </c>
      <c r="Q13">
        <v>4094343</v>
      </c>
      <c r="R13">
        <v>4090541</v>
      </c>
      <c r="S13">
        <v>4080558</v>
      </c>
      <c r="T13">
        <v>4087738</v>
      </c>
      <c r="U13">
        <v>4135695</v>
      </c>
      <c r="V13">
        <v>4138216</v>
      </c>
      <c r="W13">
        <v>4148262</v>
      </c>
      <c r="X13">
        <v>4290235</v>
      </c>
      <c r="Y13">
        <v>4327918</v>
      </c>
      <c r="Z13">
        <v>4316130</v>
      </c>
      <c r="AA13">
        <v>4328721</v>
      </c>
      <c r="AB13">
        <v>4363627</v>
      </c>
      <c r="AC13">
        <v>4359531</v>
      </c>
      <c r="AD13">
        <v>4367839</v>
      </c>
      <c r="AE13">
        <v>4490127</v>
      </c>
      <c r="AF13">
        <v>4573003</v>
      </c>
      <c r="AG13">
        <v>4524491</v>
      </c>
      <c r="AH13">
        <v>4539331</v>
      </c>
      <c r="AI13">
        <v>4560049</v>
      </c>
      <c r="AJ13">
        <v>4595102</v>
      </c>
      <c r="AK13">
        <v>4682890</v>
      </c>
      <c r="AL13">
        <v>4761327</v>
      </c>
      <c r="AM13">
        <v>4813443</v>
      </c>
      <c r="AN13">
        <v>4913329</v>
      </c>
      <c r="AO13">
        <v>4975685</v>
      </c>
      <c r="AP13">
        <v>4943534</v>
      </c>
      <c r="AQ13">
        <v>4738710</v>
      </c>
      <c r="AR13">
        <v>4611463</v>
      </c>
      <c r="AS13">
        <v>4517058</v>
      </c>
      <c r="AT13">
        <v>4515429</v>
      </c>
      <c r="AU13">
        <v>4528559</v>
      </c>
      <c r="AV13">
        <v>4373560</v>
      </c>
      <c r="AW13">
        <v>4419693</v>
      </c>
      <c r="AX13">
        <v>4401339</v>
      </c>
      <c r="AY13">
        <v>4340209</v>
      </c>
      <c r="AZ13">
        <v>4406731</v>
      </c>
      <c r="BA13">
        <v>4130832</v>
      </c>
      <c r="BB13">
        <v>4038272</v>
      </c>
      <c r="BC13">
        <v>3982695</v>
      </c>
      <c r="BD13">
        <v>3853247</v>
      </c>
      <c r="BE13">
        <v>3952083</v>
      </c>
      <c r="BF13">
        <v>3815584</v>
      </c>
      <c r="BG13">
        <v>3856754</v>
      </c>
      <c r="BH13">
        <v>4010950</v>
      </c>
      <c r="BI13">
        <v>4219456</v>
      </c>
      <c r="BJ13">
        <v>4254301</v>
      </c>
      <c r="BK13">
        <v>4023338</v>
      </c>
      <c r="BL13">
        <v>3927059</v>
      </c>
      <c r="BM13">
        <v>3919194</v>
      </c>
      <c r="BN13">
        <v>3976467</v>
      </c>
      <c r="BO13">
        <v>4195280</v>
      </c>
      <c r="BP13">
        <v>4253262</v>
      </c>
      <c r="BQ13">
        <v>4230464</v>
      </c>
      <c r="BR13">
        <v>4200229</v>
      </c>
      <c r="BS13">
        <v>4225565</v>
      </c>
      <c r="BT13">
        <v>4231331</v>
      </c>
      <c r="BU13">
        <v>4061595</v>
      </c>
      <c r="BV13">
        <v>4005573</v>
      </c>
      <c r="BW13">
        <v>3927257</v>
      </c>
      <c r="BX13">
        <v>3752598</v>
      </c>
      <c r="BY13">
        <v>3683044</v>
      </c>
      <c r="BZ13">
        <v>3494529</v>
      </c>
      <c r="CA13">
        <v>3322098</v>
      </c>
      <c r="CB13">
        <v>3151232</v>
      </c>
      <c r="CC13">
        <v>3010697</v>
      </c>
      <c r="CD13">
        <v>2891244</v>
      </c>
      <c r="CE13">
        <v>2756258</v>
      </c>
      <c r="CF13">
        <v>2670909</v>
      </c>
      <c r="CG13">
        <v>2719250</v>
      </c>
      <c r="CH13">
        <v>1963082</v>
      </c>
      <c r="CI13">
        <v>1881659</v>
      </c>
      <c r="CJ13">
        <v>1773539</v>
      </c>
      <c r="CK13">
        <v>1746214</v>
      </c>
      <c r="CL13">
        <v>1461274</v>
      </c>
      <c r="CM13">
        <v>1273103</v>
      </c>
      <c r="CN13">
        <v>1140365</v>
      </c>
      <c r="CO13">
        <v>1008736</v>
      </c>
      <c r="CP13">
        <v>901822</v>
      </c>
      <c r="CQ13">
        <v>770102</v>
      </c>
      <c r="CR13">
        <v>675259</v>
      </c>
      <c r="CS13">
        <v>588914</v>
      </c>
      <c r="CT13">
        <v>475977</v>
      </c>
      <c r="CU13">
        <v>410170</v>
      </c>
      <c r="CV13">
        <v>344518</v>
      </c>
      <c r="CW13">
        <v>284978</v>
      </c>
      <c r="CX13">
        <v>234217</v>
      </c>
      <c r="CY13">
        <v>178269</v>
      </c>
      <c r="CZ13">
        <v>138820</v>
      </c>
      <c r="DA13">
        <v>103674</v>
      </c>
      <c r="DB13">
        <v>74220</v>
      </c>
      <c r="DC13">
        <v>119806</v>
      </c>
    </row>
    <row r="14" spans="1:107" x14ac:dyDescent="0.25">
      <c r="A14">
        <v>0</v>
      </c>
      <c r="B14">
        <v>0</v>
      </c>
      <c r="C14">
        <v>0</v>
      </c>
      <c r="D14">
        <v>2026</v>
      </c>
      <c r="E14">
        <v>346481182</v>
      </c>
      <c r="F14" s="65">
        <f t="shared" si="0"/>
        <v>40495296</v>
      </c>
      <c r="G14">
        <v>4162506</v>
      </c>
      <c r="H14">
        <v>4174374</v>
      </c>
      <c r="I14">
        <v>4184383</v>
      </c>
      <c r="J14">
        <v>4190355</v>
      </c>
      <c r="K14">
        <v>4192326</v>
      </c>
      <c r="L14">
        <v>4190821</v>
      </c>
      <c r="M14">
        <v>4186520</v>
      </c>
      <c r="N14">
        <v>4179415</v>
      </c>
      <c r="O14">
        <v>4170335</v>
      </c>
      <c r="P14">
        <v>4160211</v>
      </c>
      <c r="Q14">
        <v>4081719</v>
      </c>
      <c r="R14">
        <v>4106132</v>
      </c>
      <c r="S14">
        <v>4102104</v>
      </c>
      <c r="T14">
        <v>4092488</v>
      </c>
      <c r="U14">
        <v>4100908</v>
      </c>
      <c r="V14">
        <v>4151654</v>
      </c>
      <c r="W14">
        <v>4158594</v>
      </c>
      <c r="X14">
        <v>4174066</v>
      </c>
      <c r="Y14">
        <v>4321655</v>
      </c>
      <c r="Z14">
        <v>4363774</v>
      </c>
      <c r="AA14">
        <v>4354821</v>
      </c>
      <c r="AB14">
        <v>4368722</v>
      </c>
      <c r="AC14">
        <v>4403902</v>
      </c>
      <c r="AD14">
        <v>4399453</v>
      </c>
      <c r="AE14">
        <v>4407024</v>
      </c>
      <c r="AF14">
        <v>4528013</v>
      </c>
      <c r="AG14">
        <v>4609267</v>
      </c>
      <c r="AH14">
        <v>4558937</v>
      </c>
      <c r="AI14">
        <v>4571769</v>
      </c>
      <c r="AJ14">
        <v>4590021</v>
      </c>
      <c r="AK14">
        <v>4622421</v>
      </c>
      <c r="AL14">
        <v>4706898</v>
      </c>
      <c r="AM14">
        <v>4782212</v>
      </c>
      <c r="AN14">
        <v>4831592</v>
      </c>
      <c r="AO14">
        <v>4929379</v>
      </c>
      <c r="AP14">
        <v>4989948</v>
      </c>
      <c r="AQ14">
        <v>4956030</v>
      </c>
      <c r="AR14">
        <v>4749765</v>
      </c>
      <c r="AS14">
        <v>4621154</v>
      </c>
      <c r="AT14">
        <v>4525374</v>
      </c>
      <c r="AU14">
        <v>4522008</v>
      </c>
      <c r="AV14">
        <v>4533243</v>
      </c>
      <c r="AW14">
        <v>4377134</v>
      </c>
      <c r="AX14">
        <v>4421893</v>
      </c>
      <c r="AY14">
        <v>4402609</v>
      </c>
      <c r="AZ14">
        <v>4340430</v>
      </c>
      <c r="BA14">
        <v>4404872</v>
      </c>
      <c r="BB14">
        <v>4127554</v>
      </c>
      <c r="BC14">
        <v>4032742</v>
      </c>
      <c r="BD14">
        <v>3974994</v>
      </c>
      <c r="BE14">
        <v>3844059</v>
      </c>
      <c r="BF14">
        <v>3940776</v>
      </c>
      <c r="BG14">
        <v>3803882</v>
      </c>
      <c r="BH14">
        <v>3844112</v>
      </c>
      <c r="BI14">
        <v>3996923</v>
      </c>
      <c r="BJ14">
        <v>4203626</v>
      </c>
      <c r="BK14">
        <v>4237206</v>
      </c>
      <c r="BL14">
        <v>4006488</v>
      </c>
      <c r="BM14">
        <v>3909309</v>
      </c>
      <c r="BN14">
        <v>3899915</v>
      </c>
      <c r="BO14">
        <v>3954724</v>
      </c>
      <c r="BP14">
        <v>4169311</v>
      </c>
      <c r="BQ14">
        <v>4223757</v>
      </c>
      <c r="BR14">
        <v>4197680</v>
      </c>
      <c r="BS14">
        <v>4164204</v>
      </c>
      <c r="BT14">
        <v>4185501</v>
      </c>
      <c r="BU14">
        <v>4186915</v>
      </c>
      <c r="BV14">
        <v>4015120</v>
      </c>
      <c r="BW14">
        <v>3955548</v>
      </c>
      <c r="BX14">
        <v>3873632</v>
      </c>
      <c r="BY14">
        <v>3696537</v>
      </c>
      <c r="BZ14">
        <v>3622529</v>
      </c>
      <c r="CA14">
        <v>3431406</v>
      </c>
      <c r="CB14">
        <v>3256022</v>
      </c>
      <c r="CC14">
        <v>3082242</v>
      </c>
      <c r="CD14">
        <v>2938091</v>
      </c>
      <c r="CE14">
        <v>2814389</v>
      </c>
      <c r="CF14">
        <v>2675423</v>
      </c>
      <c r="CG14">
        <v>2584234</v>
      </c>
      <c r="CH14">
        <v>2621255</v>
      </c>
      <c r="CI14">
        <v>1884602</v>
      </c>
      <c r="CJ14">
        <v>1797507</v>
      </c>
      <c r="CK14">
        <v>1684804</v>
      </c>
      <c r="CL14">
        <v>1648172</v>
      </c>
      <c r="CM14">
        <v>1369388</v>
      </c>
      <c r="CN14">
        <v>1183547</v>
      </c>
      <c r="CO14">
        <v>1051161</v>
      </c>
      <c r="CP14">
        <v>921204</v>
      </c>
      <c r="CQ14">
        <v>815258</v>
      </c>
      <c r="CR14">
        <v>688421</v>
      </c>
      <c r="CS14">
        <v>596178</v>
      </c>
      <c r="CT14">
        <v>512913</v>
      </c>
      <c r="CU14">
        <v>408405</v>
      </c>
      <c r="CV14">
        <v>346269</v>
      </c>
      <c r="CW14">
        <v>285776</v>
      </c>
      <c r="CX14">
        <v>231933</v>
      </c>
      <c r="CY14">
        <v>186762</v>
      </c>
      <c r="CZ14">
        <v>139061</v>
      </c>
      <c r="DA14">
        <v>105777</v>
      </c>
      <c r="DB14">
        <v>77053</v>
      </c>
      <c r="DC14">
        <v>123654</v>
      </c>
    </row>
    <row r="15" spans="1:107" x14ac:dyDescent="0.25">
      <c r="A15">
        <v>0</v>
      </c>
      <c r="B15">
        <v>0</v>
      </c>
      <c r="C15">
        <v>0</v>
      </c>
      <c r="D15">
        <v>2027</v>
      </c>
      <c r="E15">
        <v>348695115</v>
      </c>
      <c r="F15" s="65">
        <f t="shared" si="0"/>
        <v>40754051</v>
      </c>
      <c r="G15">
        <v>4165252</v>
      </c>
      <c r="H15">
        <v>4178275</v>
      </c>
      <c r="I15">
        <v>4189406</v>
      </c>
      <c r="J15">
        <v>4197138</v>
      </c>
      <c r="K15">
        <v>4201555</v>
      </c>
      <c r="L15">
        <v>4202913</v>
      </c>
      <c r="M15">
        <v>4201498</v>
      </c>
      <c r="N15">
        <v>4197605</v>
      </c>
      <c r="O15">
        <v>4191091</v>
      </c>
      <c r="P15">
        <v>4182445</v>
      </c>
      <c r="Q15">
        <v>4172266</v>
      </c>
      <c r="R15">
        <v>4093533</v>
      </c>
      <c r="S15">
        <v>4117762</v>
      </c>
      <c r="T15">
        <v>4114131</v>
      </c>
      <c r="U15">
        <v>4105777</v>
      </c>
      <c r="V15">
        <v>4117041</v>
      </c>
      <c r="W15">
        <v>4172234</v>
      </c>
      <c r="X15">
        <v>4184660</v>
      </c>
      <c r="Y15">
        <v>4205922</v>
      </c>
      <c r="Z15">
        <v>4357910</v>
      </c>
      <c r="AA15">
        <v>4402865</v>
      </c>
      <c r="AB15">
        <v>4395310</v>
      </c>
      <c r="AC15">
        <v>4409514</v>
      </c>
      <c r="AD15">
        <v>4444303</v>
      </c>
      <c r="AE15">
        <v>4439106</v>
      </c>
      <c r="AF15">
        <v>4445522</v>
      </c>
      <c r="AG15">
        <v>4564799</v>
      </c>
      <c r="AH15">
        <v>4644026</v>
      </c>
      <c r="AI15">
        <v>4591742</v>
      </c>
      <c r="AJ15">
        <v>4602097</v>
      </c>
      <c r="AK15">
        <v>4617694</v>
      </c>
      <c r="AL15">
        <v>4646857</v>
      </c>
      <c r="AM15">
        <v>4728204</v>
      </c>
      <c r="AN15">
        <v>4800742</v>
      </c>
      <c r="AO15">
        <v>4848112</v>
      </c>
      <c r="AP15">
        <v>4944014</v>
      </c>
      <c r="AQ15">
        <v>5002700</v>
      </c>
      <c r="AR15">
        <v>4966991</v>
      </c>
      <c r="AS15">
        <v>4759573</v>
      </c>
      <c r="AT15">
        <v>4629612</v>
      </c>
      <c r="AU15">
        <v>4532326</v>
      </c>
      <c r="AV15">
        <v>4527081</v>
      </c>
      <c r="AW15">
        <v>4536765</v>
      </c>
      <c r="AX15">
        <v>4379789</v>
      </c>
      <c r="AY15">
        <v>4423450</v>
      </c>
      <c r="AZ15">
        <v>4402950</v>
      </c>
      <c r="BA15">
        <v>4339179</v>
      </c>
      <c r="BB15">
        <v>4400934</v>
      </c>
      <c r="BC15">
        <v>4122040</v>
      </c>
      <c r="BD15">
        <v>4025197</v>
      </c>
      <c r="BE15">
        <v>3965675</v>
      </c>
      <c r="BF15">
        <v>3833611</v>
      </c>
      <c r="BG15">
        <v>3928767</v>
      </c>
      <c r="BH15">
        <v>3791832</v>
      </c>
      <c r="BI15">
        <v>3831248</v>
      </c>
      <c r="BJ15">
        <v>3982618</v>
      </c>
      <c r="BK15">
        <v>4187293</v>
      </c>
      <c r="BL15">
        <v>4219486</v>
      </c>
      <c r="BM15">
        <v>3988760</v>
      </c>
      <c r="BN15">
        <v>3890553</v>
      </c>
      <c r="BO15">
        <v>3879317</v>
      </c>
      <c r="BP15">
        <v>3931220</v>
      </c>
      <c r="BQ15">
        <v>4141058</v>
      </c>
      <c r="BR15">
        <v>4191619</v>
      </c>
      <c r="BS15">
        <v>4162253</v>
      </c>
      <c r="BT15">
        <v>4125400</v>
      </c>
      <c r="BU15">
        <v>4142445</v>
      </c>
      <c r="BV15">
        <v>4139486</v>
      </c>
      <c r="BW15">
        <v>3965649</v>
      </c>
      <c r="BX15">
        <v>3902275</v>
      </c>
      <c r="BY15">
        <v>3816433</v>
      </c>
      <c r="BZ15">
        <v>3636577</v>
      </c>
      <c r="CA15">
        <v>3557722</v>
      </c>
      <c r="CB15">
        <v>3363839</v>
      </c>
      <c r="CC15">
        <v>3185477</v>
      </c>
      <c r="CD15">
        <v>3008715</v>
      </c>
      <c r="CE15">
        <v>2860798</v>
      </c>
      <c r="CF15">
        <v>2732642</v>
      </c>
      <c r="CG15">
        <v>2589467</v>
      </c>
      <c r="CH15">
        <v>2492083</v>
      </c>
      <c r="CI15">
        <v>2516776</v>
      </c>
      <c r="CJ15">
        <v>1801024</v>
      </c>
      <c r="CK15">
        <v>1708271</v>
      </c>
      <c r="CL15">
        <v>1590998</v>
      </c>
      <c r="CM15">
        <v>1545165</v>
      </c>
      <c r="CN15">
        <v>1273625</v>
      </c>
      <c r="CO15">
        <v>1091618</v>
      </c>
      <c r="CP15">
        <v>960609</v>
      </c>
      <c r="CQ15">
        <v>833331</v>
      </c>
      <c r="CR15">
        <v>729320</v>
      </c>
      <c r="CS15">
        <v>608304</v>
      </c>
      <c r="CT15">
        <v>519696</v>
      </c>
      <c r="CU15">
        <v>440546</v>
      </c>
      <c r="CV15">
        <v>345157</v>
      </c>
      <c r="CW15">
        <v>287573</v>
      </c>
      <c r="CX15">
        <v>232883</v>
      </c>
      <c r="CY15">
        <v>185193</v>
      </c>
      <c r="CZ15">
        <v>145904</v>
      </c>
      <c r="DA15">
        <v>106124</v>
      </c>
      <c r="DB15">
        <v>78746</v>
      </c>
      <c r="DC15">
        <v>128026</v>
      </c>
    </row>
    <row r="16" spans="1:107" x14ac:dyDescent="0.25">
      <c r="A16">
        <v>0</v>
      </c>
      <c r="B16">
        <v>0</v>
      </c>
      <c r="C16">
        <v>0</v>
      </c>
      <c r="D16">
        <v>2028</v>
      </c>
      <c r="E16">
        <v>350872007</v>
      </c>
      <c r="F16" s="65">
        <f t="shared" si="0"/>
        <v>41008477</v>
      </c>
      <c r="G16">
        <v>4166643</v>
      </c>
      <c r="H16">
        <v>4181210</v>
      </c>
      <c r="I16">
        <v>4193447</v>
      </c>
      <c r="J16">
        <v>4202280</v>
      </c>
      <c r="K16">
        <v>4208440</v>
      </c>
      <c r="L16">
        <v>4212232</v>
      </c>
      <c r="M16">
        <v>4213676</v>
      </c>
      <c r="N16">
        <v>4212663</v>
      </c>
      <c r="O16">
        <v>4209367</v>
      </c>
      <c r="P16">
        <v>4203289</v>
      </c>
      <c r="Q16">
        <v>4194579</v>
      </c>
      <c r="R16">
        <v>4184170</v>
      </c>
      <c r="S16">
        <v>4105205</v>
      </c>
      <c r="T16">
        <v>4129854</v>
      </c>
      <c r="U16">
        <v>4127520</v>
      </c>
      <c r="V16">
        <v>4122039</v>
      </c>
      <c r="W16">
        <v>4137822</v>
      </c>
      <c r="X16">
        <v>4198546</v>
      </c>
      <c r="Y16">
        <v>4216826</v>
      </c>
      <c r="Z16">
        <v>4242669</v>
      </c>
      <c r="AA16">
        <v>4397429</v>
      </c>
      <c r="AB16">
        <v>4443776</v>
      </c>
      <c r="AC16">
        <v>4436589</v>
      </c>
      <c r="AD16">
        <v>4450421</v>
      </c>
      <c r="AE16">
        <v>4484418</v>
      </c>
      <c r="AF16">
        <v>4478052</v>
      </c>
      <c r="AG16">
        <v>4482884</v>
      </c>
      <c r="AH16">
        <v>4600054</v>
      </c>
      <c r="AI16">
        <v>4677121</v>
      </c>
      <c r="AJ16">
        <v>4622415</v>
      </c>
      <c r="AK16">
        <v>4630095</v>
      </c>
      <c r="AL16">
        <v>4642457</v>
      </c>
      <c r="AM16">
        <v>4668564</v>
      </c>
      <c r="AN16">
        <v>4747127</v>
      </c>
      <c r="AO16">
        <v>4817623</v>
      </c>
      <c r="AP16">
        <v>4863203</v>
      </c>
      <c r="AQ16">
        <v>4957122</v>
      </c>
      <c r="AR16">
        <v>5013906</v>
      </c>
      <c r="AS16">
        <v>4976685</v>
      </c>
      <c r="AT16">
        <v>4768124</v>
      </c>
      <c r="AU16">
        <v>4636682</v>
      </c>
      <c r="AV16">
        <v>4537745</v>
      </c>
      <c r="AW16">
        <v>4530970</v>
      </c>
      <c r="AX16">
        <v>4539355</v>
      </c>
      <c r="AY16">
        <v>4381783</v>
      </c>
      <c r="AZ16">
        <v>4424070</v>
      </c>
      <c r="BA16">
        <v>4401805</v>
      </c>
      <c r="BB16">
        <v>4335874</v>
      </c>
      <c r="BC16">
        <v>4394671</v>
      </c>
      <c r="BD16">
        <v>4114497</v>
      </c>
      <c r="BE16">
        <v>4016028</v>
      </c>
      <c r="BF16">
        <v>3955080</v>
      </c>
      <c r="BG16">
        <v>3822481</v>
      </c>
      <c r="BH16">
        <v>3916413</v>
      </c>
      <c r="BI16">
        <v>3779587</v>
      </c>
      <c r="BJ16">
        <v>3818166</v>
      </c>
      <c r="BK16">
        <v>3967879</v>
      </c>
      <c r="BL16">
        <v>4170361</v>
      </c>
      <c r="BM16">
        <v>4200857</v>
      </c>
      <c r="BN16">
        <v>3970011</v>
      </c>
      <c r="BO16">
        <v>3870495</v>
      </c>
      <c r="BP16">
        <v>3856994</v>
      </c>
      <c r="BQ16">
        <v>3905524</v>
      </c>
      <c r="BR16">
        <v>4110193</v>
      </c>
      <c r="BS16">
        <v>4156825</v>
      </c>
      <c r="BT16">
        <v>4124038</v>
      </c>
      <c r="BU16">
        <v>4083649</v>
      </c>
      <c r="BV16">
        <v>4096407</v>
      </c>
      <c r="BW16">
        <v>4089015</v>
      </c>
      <c r="BX16">
        <v>3912940</v>
      </c>
      <c r="BY16">
        <v>3845419</v>
      </c>
      <c r="BZ16">
        <v>3755217</v>
      </c>
      <c r="CA16">
        <v>3572307</v>
      </c>
      <c r="CB16">
        <v>3488312</v>
      </c>
      <c r="CC16">
        <v>3291655</v>
      </c>
      <c r="CD16">
        <v>3110251</v>
      </c>
      <c r="CE16">
        <v>2930386</v>
      </c>
      <c r="CF16">
        <v>2778535</v>
      </c>
      <c r="CG16">
        <v>2645676</v>
      </c>
      <c r="CH16">
        <v>2498010</v>
      </c>
      <c r="CI16">
        <v>2393727</v>
      </c>
      <c r="CJ16">
        <v>2405460</v>
      </c>
      <c r="CK16">
        <v>1712330</v>
      </c>
      <c r="CL16">
        <v>1613868</v>
      </c>
      <c r="CM16">
        <v>1492338</v>
      </c>
      <c r="CN16">
        <v>1437780</v>
      </c>
      <c r="CO16">
        <v>1175287</v>
      </c>
      <c r="CP16">
        <v>998223</v>
      </c>
      <c r="CQ16">
        <v>869628</v>
      </c>
      <c r="CR16">
        <v>746032</v>
      </c>
      <c r="CS16">
        <v>644961</v>
      </c>
      <c r="CT16">
        <v>530746</v>
      </c>
      <c r="CU16">
        <v>446796</v>
      </c>
      <c r="CV16">
        <v>372733</v>
      </c>
      <c r="CW16">
        <v>286984</v>
      </c>
      <c r="CX16">
        <v>234651</v>
      </c>
      <c r="CY16">
        <v>186207</v>
      </c>
      <c r="CZ16">
        <v>144887</v>
      </c>
      <c r="DA16">
        <v>111524</v>
      </c>
      <c r="DB16">
        <v>79131</v>
      </c>
      <c r="DC16">
        <v>132009</v>
      </c>
    </row>
    <row r="17" spans="1:107" x14ac:dyDescent="0.25">
      <c r="A17">
        <v>0</v>
      </c>
      <c r="B17">
        <v>0</v>
      </c>
      <c r="C17">
        <v>0</v>
      </c>
      <c r="D17">
        <v>2029</v>
      </c>
      <c r="E17">
        <v>353008224</v>
      </c>
      <c r="F17" s="65">
        <f t="shared" si="0"/>
        <v>41258149</v>
      </c>
      <c r="G17">
        <v>4166916</v>
      </c>
      <c r="H17">
        <v>4182788</v>
      </c>
      <c r="I17">
        <v>4196520</v>
      </c>
      <c r="J17">
        <v>4206437</v>
      </c>
      <c r="K17">
        <v>4213681</v>
      </c>
      <c r="L17">
        <v>4219205</v>
      </c>
      <c r="M17">
        <v>4223078</v>
      </c>
      <c r="N17">
        <v>4224927</v>
      </c>
      <c r="O17">
        <v>4224510</v>
      </c>
      <c r="P17">
        <v>4221649</v>
      </c>
      <c r="Q17">
        <v>4215507</v>
      </c>
      <c r="R17">
        <v>4206563</v>
      </c>
      <c r="S17">
        <v>4195941</v>
      </c>
      <c r="T17">
        <v>4117347</v>
      </c>
      <c r="U17">
        <v>4143317</v>
      </c>
      <c r="V17">
        <v>4143897</v>
      </c>
      <c r="W17">
        <v>4142975</v>
      </c>
      <c r="X17">
        <v>4164384</v>
      </c>
      <c r="Y17">
        <v>4231014</v>
      </c>
      <c r="Z17">
        <v>4253925</v>
      </c>
      <c r="AA17">
        <v>4282712</v>
      </c>
      <c r="AB17">
        <v>4438780</v>
      </c>
      <c r="AC17">
        <v>4485475</v>
      </c>
      <c r="AD17">
        <v>4477965</v>
      </c>
      <c r="AE17">
        <v>4491016</v>
      </c>
      <c r="AF17">
        <v>4523797</v>
      </c>
      <c r="AG17">
        <v>4515837</v>
      </c>
      <c r="AH17">
        <v>4518679</v>
      </c>
      <c r="AI17">
        <v>4633613</v>
      </c>
      <c r="AJ17">
        <v>4708050</v>
      </c>
      <c r="AK17">
        <v>4650719</v>
      </c>
      <c r="AL17">
        <v>4655150</v>
      </c>
      <c r="AM17">
        <v>4664457</v>
      </c>
      <c r="AN17">
        <v>4687860</v>
      </c>
      <c r="AO17">
        <v>4764381</v>
      </c>
      <c r="AP17">
        <v>4833055</v>
      </c>
      <c r="AQ17">
        <v>4876756</v>
      </c>
      <c r="AR17">
        <v>4968677</v>
      </c>
      <c r="AS17">
        <v>5023831</v>
      </c>
      <c r="AT17">
        <v>4985099</v>
      </c>
      <c r="AU17">
        <v>4775266</v>
      </c>
      <c r="AV17">
        <v>4642201</v>
      </c>
      <c r="AW17">
        <v>4541953</v>
      </c>
      <c r="AX17">
        <v>4533906</v>
      </c>
      <c r="AY17">
        <v>4541268</v>
      </c>
      <c r="AZ17">
        <v>4382836</v>
      </c>
      <c r="BA17">
        <v>4423203</v>
      </c>
      <c r="BB17">
        <v>4398599</v>
      </c>
      <c r="BC17">
        <v>4330284</v>
      </c>
      <c r="BD17">
        <v>4386310</v>
      </c>
      <c r="BE17">
        <v>4105325</v>
      </c>
      <c r="BF17">
        <v>4005587</v>
      </c>
      <c r="BG17">
        <v>3943795</v>
      </c>
      <c r="BH17">
        <v>3811027</v>
      </c>
      <c r="BI17">
        <v>3903871</v>
      </c>
      <c r="BJ17">
        <v>3767145</v>
      </c>
      <c r="BK17">
        <v>3804696</v>
      </c>
      <c r="BL17">
        <v>3952604</v>
      </c>
      <c r="BM17">
        <v>4152548</v>
      </c>
      <c r="BN17">
        <v>4181174</v>
      </c>
      <c r="BO17">
        <v>3949948</v>
      </c>
      <c r="BP17">
        <v>3848708</v>
      </c>
      <c r="BQ17">
        <v>3832512</v>
      </c>
      <c r="BR17">
        <v>3877314</v>
      </c>
      <c r="BS17">
        <v>4076693</v>
      </c>
      <c r="BT17">
        <v>4119242</v>
      </c>
      <c r="BU17">
        <v>4082875</v>
      </c>
      <c r="BV17">
        <v>4038958</v>
      </c>
      <c r="BW17">
        <v>4047347</v>
      </c>
      <c r="BX17">
        <v>4035239</v>
      </c>
      <c r="BY17">
        <v>3856650</v>
      </c>
      <c r="BZ17">
        <v>3784517</v>
      </c>
      <c r="CA17">
        <v>3689555</v>
      </c>
      <c r="CB17">
        <v>3503411</v>
      </c>
      <c r="CC17">
        <v>3414133</v>
      </c>
      <c r="CD17">
        <v>3214654</v>
      </c>
      <c r="CE17">
        <v>3030082</v>
      </c>
      <c r="CF17">
        <v>2846963</v>
      </c>
      <c r="CG17">
        <v>2690952</v>
      </c>
      <c r="CH17">
        <v>2553099</v>
      </c>
      <c r="CI17">
        <v>2400304</v>
      </c>
      <c r="CJ17">
        <v>2288837</v>
      </c>
      <c r="CK17">
        <v>2287372</v>
      </c>
      <c r="CL17">
        <v>1618419</v>
      </c>
      <c r="CM17">
        <v>1514499</v>
      </c>
      <c r="CN17">
        <v>1389382</v>
      </c>
      <c r="CO17">
        <v>1327464</v>
      </c>
      <c r="CP17">
        <v>1075337</v>
      </c>
      <c r="CQ17">
        <v>904323</v>
      </c>
      <c r="CR17">
        <v>779159</v>
      </c>
      <c r="CS17">
        <v>660253</v>
      </c>
      <c r="CT17">
        <v>563222</v>
      </c>
      <c r="CU17">
        <v>456742</v>
      </c>
      <c r="CV17">
        <v>378411</v>
      </c>
      <c r="CW17">
        <v>310285</v>
      </c>
      <c r="CX17">
        <v>234462</v>
      </c>
      <c r="CY17">
        <v>187885</v>
      </c>
      <c r="CZ17">
        <v>145895</v>
      </c>
      <c r="DA17">
        <v>110914</v>
      </c>
      <c r="DB17">
        <v>83296</v>
      </c>
      <c r="DC17">
        <v>134823</v>
      </c>
    </row>
    <row r="18" spans="1:107" x14ac:dyDescent="0.25">
      <c r="A18">
        <v>0</v>
      </c>
      <c r="B18">
        <v>0</v>
      </c>
      <c r="C18">
        <v>0</v>
      </c>
      <c r="D18">
        <v>2030</v>
      </c>
      <c r="E18">
        <v>355100730</v>
      </c>
      <c r="F18" s="65">
        <f t="shared" si="0"/>
        <v>41502712</v>
      </c>
      <c r="G18">
        <v>4166587</v>
      </c>
      <c r="H18">
        <v>4183242</v>
      </c>
      <c r="I18">
        <v>4198230</v>
      </c>
      <c r="J18">
        <v>4209626</v>
      </c>
      <c r="K18">
        <v>4217936</v>
      </c>
      <c r="L18">
        <v>4224535</v>
      </c>
      <c r="M18">
        <v>4230133</v>
      </c>
      <c r="N18">
        <v>4234407</v>
      </c>
      <c r="O18">
        <v>4236850</v>
      </c>
      <c r="P18">
        <v>4236872</v>
      </c>
      <c r="Q18">
        <v>4233942</v>
      </c>
      <c r="R18">
        <v>4227563</v>
      </c>
      <c r="S18">
        <v>4218411</v>
      </c>
      <c r="T18">
        <v>4208208</v>
      </c>
      <c r="U18">
        <v>4130876</v>
      </c>
      <c r="V18">
        <v>4159781</v>
      </c>
      <c r="W18">
        <v>4164974</v>
      </c>
      <c r="X18">
        <v>4169731</v>
      </c>
      <c r="Y18">
        <v>4197143</v>
      </c>
      <c r="Z18">
        <v>4268456</v>
      </c>
      <c r="AA18">
        <v>4294345</v>
      </c>
      <c r="AB18">
        <v>4324600</v>
      </c>
      <c r="AC18">
        <v>4480917</v>
      </c>
      <c r="AD18">
        <v>4527260</v>
      </c>
      <c r="AE18">
        <v>4519009</v>
      </c>
      <c r="AF18">
        <v>4530848</v>
      </c>
      <c r="AG18">
        <v>4561994</v>
      </c>
      <c r="AH18">
        <v>4552028</v>
      </c>
      <c r="AI18">
        <v>4552740</v>
      </c>
      <c r="AJ18">
        <v>4664975</v>
      </c>
      <c r="AK18">
        <v>4736585</v>
      </c>
      <c r="AL18">
        <v>4676053</v>
      </c>
      <c r="AM18">
        <v>4677415</v>
      </c>
      <c r="AN18">
        <v>4684029</v>
      </c>
      <c r="AO18">
        <v>4705475</v>
      </c>
      <c r="AP18">
        <v>4780172</v>
      </c>
      <c r="AQ18">
        <v>4846934</v>
      </c>
      <c r="AR18">
        <v>4888747</v>
      </c>
      <c r="AS18">
        <v>4978948</v>
      </c>
      <c r="AT18">
        <v>5032469</v>
      </c>
      <c r="AU18">
        <v>4992091</v>
      </c>
      <c r="AV18">
        <v>4780826</v>
      </c>
      <c r="AW18">
        <v>4646486</v>
      </c>
      <c r="AX18">
        <v>4545189</v>
      </c>
      <c r="AY18">
        <v>4536148</v>
      </c>
      <c r="AZ18">
        <v>4542217</v>
      </c>
      <c r="BA18">
        <v>4382409</v>
      </c>
      <c r="BB18">
        <v>4420280</v>
      </c>
      <c r="BC18">
        <v>4393096</v>
      </c>
      <c r="BD18">
        <v>4322633</v>
      </c>
      <c r="BE18">
        <v>4376265</v>
      </c>
      <c r="BF18">
        <v>4094877</v>
      </c>
      <c r="BG18">
        <v>3994451</v>
      </c>
      <c r="BH18">
        <v>3932175</v>
      </c>
      <c r="BI18">
        <v>3799401</v>
      </c>
      <c r="BJ18">
        <v>3891139</v>
      </c>
      <c r="BK18">
        <v>3754345</v>
      </c>
      <c r="BL18">
        <v>3790746</v>
      </c>
      <c r="BM18">
        <v>3936521</v>
      </c>
      <c r="BN18">
        <v>4133706</v>
      </c>
      <c r="BO18">
        <v>4160120</v>
      </c>
      <c r="BP18">
        <v>3928132</v>
      </c>
      <c r="BQ18">
        <v>3824744</v>
      </c>
      <c r="BR18">
        <v>3805540</v>
      </c>
      <c r="BS18">
        <v>3846577</v>
      </c>
      <c r="BT18">
        <v>4040435</v>
      </c>
      <c r="BU18">
        <v>4078713</v>
      </c>
      <c r="BV18">
        <v>4038792</v>
      </c>
      <c r="BW18">
        <v>3991306</v>
      </c>
      <c r="BX18">
        <v>3995021</v>
      </c>
      <c r="BY18">
        <v>3977793</v>
      </c>
      <c r="BZ18">
        <v>3796308</v>
      </c>
      <c r="CA18">
        <v>3719139</v>
      </c>
      <c r="CB18">
        <v>3619126</v>
      </c>
      <c r="CC18">
        <v>3429723</v>
      </c>
      <c r="CD18">
        <v>3334976</v>
      </c>
      <c r="CE18">
        <v>3132560</v>
      </c>
      <c r="CF18">
        <v>2944652</v>
      </c>
      <c r="CG18">
        <v>2758077</v>
      </c>
      <c r="CH18">
        <v>2597651</v>
      </c>
      <c r="CI18">
        <v>2454092</v>
      </c>
      <c r="CJ18">
        <v>2295996</v>
      </c>
      <c r="CK18">
        <v>2177466</v>
      </c>
      <c r="CL18">
        <v>2162382</v>
      </c>
      <c r="CM18">
        <v>1519503</v>
      </c>
      <c r="CN18">
        <v>1410730</v>
      </c>
      <c r="CO18">
        <v>1283556</v>
      </c>
      <c r="CP18">
        <v>1215280</v>
      </c>
      <c r="CQ18">
        <v>974770</v>
      </c>
      <c r="CR18">
        <v>810869</v>
      </c>
      <c r="CS18">
        <v>690191</v>
      </c>
      <c r="CT18">
        <v>577076</v>
      </c>
      <c r="CU18">
        <v>485154</v>
      </c>
      <c r="CV18">
        <v>387244</v>
      </c>
      <c r="CW18">
        <v>315361</v>
      </c>
      <c r="CX18">
        <v>253831</v>
      </c>
      <c r="CY18">
        <v>187983</v>
      </c>
      <c r="CZ18">
        <v>147425</v>
      </c>
      <c r="DA18">
        <v>111861</v>
      </c>
      <c r="DB18">
        <v>82975</v>
      </c>
      <c r="DC18">
        <v>139553</v>
      </c>
    </row>
    <row r="19" spans="1:107" x14ac:dyDescent="0.25">
      <c r="A19">
        <v>0</v>
      </c>
      <c r="B19">
        <v>0</v>
      </c>
      <c r="C19">
        <v>0</v>
      </c>
      <c r="D19">
        <v>2031</v>
      </c>
      <c r="E19">
        <v>357147329</v>
      </c>
      <c r="F19" s="65">
        <f t="shared" si="0"/>
        <v>41741910</v>
      </c>
      <c r="G19">
        <v>4166093</v>
      </c>
      <c r="H19">
        <v>4183089</v>
      </c>
      <c r="I19">
        <v>4198816</v>
      </c>
      <c r="J19">
        <v>4211447</v>
      </c>
      <c r="K19">
        <v>4221219</v>
      </c>
      <c r="L19">
        <v>4228875</v>
      </c>
      <c r="M19">
        <v>4235542</v>
      </c>
      <c r="N19">
        <v>4241541</v>
      </c>
      <c r="O19">
        <v>4246410</v>
      </c>
      <c r="P19">
        <v>4249290</v>
      </c>
      <c r="Q19">
        <v>4249241</v>
      </c>
      <c r="R19">
        <v>4246074</v>
      </c>
      <c r="S19">
        <v>4239488</v>
      </c>
      <c r="T19">
        <v>4230757</v>
      </c>
      <c r="U19">
        <v>4221909</v>
      </c>
      <c r="V19">
        <v>4147422</v>
      </c>
      <c r="W19">
        <v>4180966</v>
      </c>
      <c r="X19">
        <v>4191902</v>
      </c>
      <c r="Y19">
        <v>4202724</v>
      </c>
      <c r="Z19">
        <v>4234919</v>
      </c>
      <c r="AA19">
        <v>4309240</v>
      </c>
      <c r="AB19">
        <v>4336623</v>
      </c>
      <c r="AC19">
        <v>4367276</v>
      </c>
      <c r="AD19">
        <v>4523138</v>
      </c>
      <c r="AE19">
        <v>4568697</v>
      </c>
      <c r="AF19">
        <v>4559261</v>
      </c>
      <c r="AG19">
        <v>4569473</v>
      </c>
      <c r="AH19">
        <v>4598565</v>
      </c>
      <c r="AI19">
        <v>4586457</v>
      </c>
      <c r="AJ19">
        <v>4584572</v>
      </c>
      <c r="AK19">
        <v>4693910</v>
      </c>
      <c r="AL19">
        <v>4762117</v>
      </c>
      <c r="AM19">
        <v>4698566</v>
      </c>
      <c r="AN19">
        <v>4697227</v>
      </c>
      <c r="AO19">
        <v>4701899</v>
      </c>
      <c r="AP19">
        <v>4721609</v>
      </c>
      <c r="AQ19">
        <v>4794402</v>
      </c>
      <c r="AR19">
        <v>4859249</v>
      </c>
      <c r="AS19">
        <v>4899452</v>
      </c>
      <c r="AT19">
        <v>4987922</v>
      </c>
      <c r="AU19">
        <v>5039667</v>
      </c>
      <c r="AV19">
        <v>4997486</v>
      </c>
      <c r="AW19">
        <v>4785126</v>
      </c>
      <c r="AX19">
        <v>4649776</v>
      </c>
      <c r="AY19">
        <v>4547710</v>
      </c>
      <c r="AZ19">
        <v>4537420</v>
      </c>
      <c r="BA19">
        <v>4541664</v>
      </c>
      <c r="BB19">
        <v>4379949</v>
      </c>
      <c r="BC19">
        <v>4415066</v>
      </c>
      <c r="BD19">
        <v>4385528</v>
      </c>
      <c r="BE19">
        <v>4313333</v>
      </c>
      <c r="BF19">
        <v>4364914</v>
      </c>
      <c r="BG19">
        <v>4083729</v>
      </c>
      <c r="BH19">
        <v>3982978</v>
      </c>
      <c r="BI19">
        <v>3920365</v>
      </c>
      <c r="BJ19">
        <v>3787602</v>
      </c>
      <c r="BK19">
        <v>3878044</v>
      </c>
      <c r="BL19">
        <v>3741087</v>
      </c>
      <c r="BM19">
        <v>3776044</v>
      </c>
      <c r="BN19">
        <v>3919477</v>
      </c>
      <c r="BO19">
        <v>4113513</v>
      </c>
      <c r="BP19">
        <v>4137230</v>
      </c>
      <c r="BQ19">
        <v>3904101</v>
      </c>
      <c r="BR19">
        <v>3798282</v>
      </c>
      <c r="BS19">
        <v>3776069</v>
      </c>
      <c r="BT19">
        <v>3813198</v>
      </c>
      <c r="BU19">
        <v>4001285</v>
      </c>
      <c r="BV19">
        <v>4035283</v>
      </c>
      <c r="BW19">
        <v>3991770</v>
      </c>
      <c r="BX19">
        <v>3940447</v>
      </c>
      <c r="BY19">
        <v>3939062</v>
      </c>
      <c r="BZ19">
        <v>3916189</v>
      </c>
      <c r="CA19">
        <v>3731477</v>
      </c>
      <c r="CB19">
        <v>3648949</v>
      </c>
      <c r="CC19">
        <v>3543758</v>
      </c>
      <c r="CD19">
        <v>3351041</v>
      </c>
      <c r="CE19">
        <v>3250554</v>
      </c>
      <c r="CF19">
        <v>3045037</v>
      </c>
      <c r="CG19">
        <v>2853575</v>
      </c>
      <c r="CH19">
        <v>2663311</v>
      </c>
      <c r="CI19">
        <v>2497768</v>
      </c>
      <c r="CJ19">
        <v>2348305</v>
      </c>
      <c r="CK19">
        <v>2185178</v>
      </c>
      <c r="CL19">
        <v>2059479</v>
      </c>
      <c r="CM19">
        <v>2030789</v>
      </c>
      <c r="CN19">
        <v>1416125</v>
      </c>
      <c r="CO19">
        <v>1303999</v>
      </c>
      <c r="CP19">
        <v>1175849</v>
      </c>
      <c r="CQ19">
        <v>1102329</v>
      </c>
      <c r="CR19">
        <v>874615</v>
      </c>
      <c r="CS19">
        <v>718883</v>
      </c>
      <c r="CT19">
        <v>603827</v>
      </c>
      <c r="CU19">
        <v>497552</v>
      </c>
      <c r="CV19">
        <v>411759</v>
      </c>
      <c r="CW19">
        <v>323092</v>
      </c>
      <c r="CX19">
        <v>258289</v>
      </c>
      <c r="CY19">
        <v>203793</v>
      </c>
      <c r="CZ19">
        <v>147719</v>
      </c>
      <c r="DA19">
        <v>113219</v>
      </c>
      <c r="DB19">
        <v>83827</v>
      </c>
      <c r="DC19">
        <v>142458</v>
      </c>
    </row>
    <row r="20" spans="1:107" x14ac:dyDescent="0.25">
      <c r="A20">
        <v>0</v>
      </c>
      <c r="B20">
        <v>0</v>
      </c>
      <c r="C20">
        <v>0</v>
      </c>
      <c r="D20">
        <v>2032</v>
      </c>
      <c r="E20">
        <v>359146709</v>
      </c>
      <c r="F20" s="65">
        <f t="shared" si="0"/>
        <v>41975589</v>
      </c>
      <c r="G20">
        <v>4165925</v>
      </c>
      <c r="H20">
        <v>4182768</v>
      </c>
      <c r="I20">
        <v>4198786</v>
      </c>
      <c r="J20">
        <v>4212142</v>
      </c>
      <c r="K20">
        <v>4223135</v>
      </c>
      <c r="L20">
        <v>4232244</v>
      </c>
      <c r="M20">
        <v>4239954</v>
      </c>
      <c r="N20">
        <v>4247023</v>
      </c>
      <c r="O20">
        <v>4253622</v>
      </c>
      <c r="P20">
        <v>4258926</v>
      </c>
      <c r="Q20">
        <v>4261731</v>
      </c>
      <c r="R20">
        <v>4261446</v>
      </c>
      <c r="S20">
        <v>4258071</v>
      </c>
      <c r="T20">
        <v>4251909</v>
      </c>
      <c r="U20">
        <v>4244545</v>
      </c>
      <c r="V20">
        <v>4238697</v>
      </c>
      <c r="W20">
        <v>4168713</v>
      </c>
      <c r="X20">
        <v>4208030</v>
      </c>
      <c r="Y20">
        <v>4225101</v>
      </c>
      <c r="Z20">
        <v>4240764</v>
      </c>
      <c r="AA20">
        <v>4276064</v>
      </c>
      <c r="AB20">
        <v>4351897</v>
      </c>
      <c r="AC20">
        <v>4379692</v>
      </c>
      <c r="AD20">
        <v>4410029</v>
      </c>
      <c r="AE20">
        <v>4564999</v>
      </c>
      <c r="AF20">
        <v>4609319</v>
      </c>
      <c r="AG20">
        <v>4598278</v>
      </c>
      <c r="AH20">
        <v>4606443</v>
      </c>
      <c r="AI20">
        <v>4633348</v>
      </c>
      <c r="AJ20">
        <v>4618629</v>
      </c>
      <c r="AK20">
        <v>4613944</v>
      </c>
      <c r="AL20">
        <v>4719809</v>
      </c>
      <c r="AM20">
        <v>4784809</v>
      </c>
      <c r="AN20">
        <v>4718609</v>
      </c>
      <c r="AO20">
        <v>4715317</v>
      </c>
      <c r="AP20">
        <v>4718274</v>
      </c>
      <c r="AQ20">
        <v>4736173</v>
      </c>
      <c r="AR20">
        <v>4807056</v>
      </c>
      <c r="AS20">
        <v>4870267</v>
      </c>
      <c r="AT20">
        <v>4908862</v>
      </c>
      <c r="AU20">
        <v>4995452</v>
      </c>
      <c r="AV20">
        <v>5045250</v>
      </c>
      <c r="AW20">
        <v>5001605</v>
      </c>
      <c r="AX20">
        <v>4788402</v>
      </c>
      <c r="AY20">
        <v>4652333</v>
      </c>
      <c r="AZ20">
        <v>4549251</v>
      </c>
      <c r="BA20">
        <v>4537195</v>
      </c>
      <c r="BB20">
        <v>4539050</v>
      </c>
      <c r="BC20">
        <v>4375226</v>
      </c>
      <c r="BD20">
        <v>4407803</v>
      </c>
      <c r="BE20">
        <v>4376306</v>
      </c>
      <c r="BF20">
        <v>4302744</v>
      </c>
      <c r="BG20">
        <v>4352844</v>
      </c>
      <c r="BH20">
        <v>4072240</v>
      </c>
      <c r="BI20">
        <v>3971319</v>
      </c>
      <c r="BJ20">
        <v>3908368</v>
      </c>
      <c r="BK20">
        <v>3775456</v>
      </c>
      <c r="BL20">
        <v>3864480</v>
      </c>
      <c r="BM20">
        <v>3727106</v>
      </c>
      <c r="BN20">
        <v>3760429</v>
      </c>
      <c r="BO20">
        <v>3901152</v>
      </c>
      <c r="BP20">
        <v>4091508</v>
      </c>
      <c r="BQ20">
        <v>4112027</v>
      </c>
      <c r="BR20">
        <v>3877521</v>
      </c>
      <c r="BS20">
        <v>3769307</v>
      </c>
      <c r="BT20">
        <v>3743992</v>
      </c>
      <c r="BU20">
        <v>3777059</v>
      </c>
      <c r="BV20">
        <v>3959291</v>
      </c>
      <c r="BW20">
        <v>3988935</v>
      </c>
      <c r="BX20">
        <v>3941569</v>
      </c>
      <c r="BY20">
        <v>3886020</v>
      </c>
      <c r="BZ20">
        <v>3878983</v>
      </c>
      <c r="CA20">
        <v>3849961</v>
      </c>
      <c r="CB20">
        <v>3661821</v>
      </c>
      <c r="CC20">
        <v>3573783</v>
      </c>
      <c r="CD20">
        <v>3463239</v>
      </c>
      <c r="CE20">
        <v>3267076</v>
      </c>
      <c r="CF20">
        <v>3160529</v>
      </c>
      <c r="CG20">
        <v>2951694</v>
      </c>
      <c r="CH20">
        <v>2756420</v>
      </c>
      <c r="CI20">
        <v>2561752</v>
      </c>
      <c r="CJ20">
        <v>2390956</v>
      </c>
      <c r="CK20">
        <v>2235832</v>
      </c>
      <c r="CL20">
        <v>2067691</v>
      </c>
      <c r="CM20">
        <v>1935139</v>
      </c>
      <c r="CN20">
        <v>1893325</v>
      </c>
      <c r="CO20">
        <v>1309728</v>
      </c>
      <c r="CP20">
        <v>1195307</v>
      </c>
      <c r="CQ20">
        <v>1067322</v>
      </c>
      <c r="CR20">
        <v>989761</v>
      </c>
      <c r="CS20">
        <v>775970</v>
      </c>
      <c r="CT20">
        <v>629497</v>
      </c>
      <c r="CU20">
        <v>521166</v>
      </c>
      <c r="CV20">
        <v>422712</v>
      </c>
      <c r="CW20">
        <v>343930</v>
      </c>
      <c r="CX20">
        <v>264943</v>
      </c>
      <c r="CY20">
        <v>207644</v>
      </c>
      <c r="CZ20">
        <v>160375</v>
      </c>
      <c r="DA20">
        <v>113617</v>
      </c>
      <c r="DB20">
        <v>84987</v>
      </c>
      <c r="DC20">
        <v>144959</v>
      </c>
    </row>
    <row r="21" spans="1:107" x14ac:dyDescent="0.25">
      <c r="A21">
        <v>0</v>
      </c>
      <c r="B21">
        <v>0</v>
      </c>
      <c r="C21">
        <v>0</v>
      </c>
      <c r="D21">
        <v>2033</v>
      </c>
      <c r="E21">
        <v>361098559</v>
      </c>
      <c r="F21" s="65">
        <f t="shared" si="0"/>
        <v>42203713</v>
      </c>
      <c r="G21">
        <v>4166553</v>
      </c>
      <c r="H21">
        <v>4182766</v>
      </c>
      <c r="I21">
        <v>4198590</v>
      </c>
      <c r="J21">
        <v>4212219</v>
      </c>
      <c r="K21">
        <v>4223922</v>
      </c>
      <c r="L21">
        <v>4234235</v>
      </c>
      <c r="M21">
        <v>4243397</v>
      </c>
      <c r="N21">
        <v>4251510</v>
      </c>
      <c r="O21">
        <v>4259176</v>
      </c>
      <c r="P21">
        <v>4266209</v>
      </c>
      <c r="Q21">
        <v>4271439</v>
      </c>
      <c r="R21">
        <v>4274004</v>
      </c>
      <c r="S21">
        <v>4273513</v>
      </c>
      <c r="T21">
        <v>4270566</v>
      </c>
      <c r="U21">
        <v>4265783</v>
      </c>
      <c r="V21">
        <v>4261437</v>
      </c>
      <c r="W21">
        <v>4260310</v>
      </c>
      <c r="X21">
        <v>4195911</v>
      </c>
      <c r="Y21">
        <v>4241397</v>
      </c>
      <c r="Z21">
        <v>4263380</v>
      </c>
      <c r="AA21">
        <v>4282191</v>
      </c>
      <c r="AB21">
        <v>4319098</v>
      </c>
      <c r="AC21">
        <v>4395341</v>
      </c>
      <c r="AD21">
        <v>4422831</v>
      </c>
      <c r="AE21">
        <v>4452397</v>
      </c>
      <c r="AF21">
        <v>4606027</v>
      </c>
      <c r="AG21">
        <v>4648688</v>
      </c>
      <c r="AH21">
        <v>4635622</v>
      </c>
      <c r="AI21">
        <v>4641597</v>
      </c>
      <c r="AJ21">
        <v>4665844</v>
      </c>
      <c r="AK21">
        <v>4648311</v>
      </c>
      <c r="AL21">
        <v>4640255</v>
      </c>
      <c r="AM21">
        <v>4742836</v>
      </c>
      <c r="AN21">
        <v>4805008</v>
      </c>
      <c r="AO21">
        <v>4736915</v>
      </c>
      <c r="AP21">
        <v>4731904</v>
      </c>
      <c r="AQ21">
        <v>4733069</v>
      </c>
      <c r="AR21">
        <v>4749151</v>
      </c>
      <c r="AS21">
        <v>4818413</v>
      </c>
      <c r="AT21">
        <v>4879983</v>
      </c>
      <c r="AU21">
        <v>4916812</v>
      </c>
      <c r="AV21">
        <v>5001364</v>
      </c>
      <c r="AW21">
        <v>5049546</v>
      </c>
      <c r="AX21">
        <v>5004692</v>
      </c>
      <c r="AY21">
        <v>4790920</v>
      </c>
      <c r="AZ21">
        <v>4653896</v>
      </c>
      <c r="BA21">
        <v>4549292</v>
      </c>
      <c r="BB21">
        <v>4534924</v>
      </c>
      <c r="BC21">
        <v>4534147</v>
      </c>
      <c r="BD21">
        <v>4368473</v>
      </c>
      <c r="BE21">
        <v>4398894</v>
      </c>
      <c r="BF21">
        <v>4365796</v>
      </c>
      <c r="BG21">
        <v>4291436</v>
      </c>
      <c r="BH21">
        <v>4340429</v>
      </c>
      <c r="BI21">
        <v>4060554</v>
      </c>
      <c r="BJ21">
        <v>3959470</v>
      </c>
      <c r="BK21">
        <v>3896012</v>
      </c>
      <c r="BL21">
        <v>3762870</v>
      </c>
      <c r="BM21">
        <v>3850181</v>
      </c>
      <c r="BN21">
        <v>3712234</v>
      </c>
      <c r="BO21">
        <v>3743591</v>
      </c>
      <c r="BP21">
        <v>3881083</v>
      </c>
      <c r="BQ21">
        <v>4067208</v>
      </c>
      <c r="BR21">
        <v>4084164</v>
      </c>
      <c r="BS21">
        <v>3848383</v>
      </c>
      <c r="BT21">
        <v>3737727</v>
      </c>
      <c r="BU21">
        <v>3709195</v>
      </c>
      <c r="BV21">
        <v>3738226</v>
      </c>
      <c r="BW21">
        <v>3914459</v>
      </c>
      <c r="BX21">
        <v>3939425</v>
      </c>
      <c r="BY21">
        <v>3887815</v>
      </c>
      <c r="BZ21">
        <v>3827528</v>
      </c>
      <c r="CA21">
        <v>3814318</v>
      </c>
      <c r="CB21">
        <v>3778774</v>
      </c>
      <c r="CC21">
        <v>3587164</v>
      </c>
      <c r="CD21">
        <v>3493428</v>
      </c>
      <c r="CE21">
        <v>3377273</v>
      </c>
      <c r="CF21">
        <v>3177483</v>
      </c>
      <c r="CG21">
        <v>3064475</v>
      </c>
      <c r="CH21">
        <v>2852065</v>
      </c>
      <c r="CI21">
        <v>2652200</v>
      </c>
      <c r="CJ21">
        <v>2453037</v>
      </c>
      <c r="CK21">
        <v>2277333</v>
      </c>
      <c r="CL21">
        <v>2116515</v>
      </c>
      <c r="CM21">
        <v>1943784</v>
      </c>
      <c r="CN21">
        <v>1805119</v>
      </c>
      <c r="CO21">
        <v>1751833</v>
      </c>
      <c r="CP21">
        <v>1201305</v>
      </c>
      <c r="CQ21">
        <v>1085711</v>
      </c>
      <c r="CR21">
        <v>959071</v>
      </c>
      <c r="CS21">
        <v>878800</v>
      </c>
      <c r="CT21">
        <v>680043</v>
      </c>
      <c r="CU21">
        <v>543860</v>
      </c>
      <c r="CV21">
        <v>443276</v>
      </c>
      <c r="CW21">
        <v>353462</v>
      </c>
      <c r="CX21">
        <v>282376</v>
      </c>
      <c r="CY21">
        <v>213272</v>
      </c>
      <c r="CZ21">
        <v>163632</v>
      </c>
      <c r="DA21">
        <v>123543</v>
      </c>
      <c r="DB21">
        <v>85423</v>
      </c>
      <c r="DC21">
        <v>147440</v>
      </c>
    </row>
    <row r="22" spans="1:107" x14ac:dyDescent="0.25">
      <c r="A22">
        <v>0</v>
      </c>
      <c r="B22">
        <v>0</v>
      </c>
      <c r="C22">
        <v>0</v>
      </c>
      <c r="D22">
        <v>2034</v>
      </c>
      <c r="E22">
        <v>363003410</v>
      </c>
      <c r="F22" s="65">
        <f t="shared" si="0"/>
        <v>42426344</v>
      </c>
      <c r="G22">
        <v>4168367</v>
      </c>
      <c r="H22">
        <v>4183560</v>
      </c>
      <c r="I22">
        <v>4198709</v>
      </c>
      <c r="J22">
        <v>4212127</v>
      </c>
      <c r="K22">
        <v>4224089</v>
      </c>
      <c r="L22">
        <v>4235104</v>
      </c>
      <c r="M22">
        <v>4245464</v>
      </c>
      <c r="N22">
        <v>4255027</v>
      </c>
      <c r="O22">
        <v>4263734</v>
      </c>
      <c r="P22">
        <v>4271833</v>
      </c>
      <c r="Q22">
        <v>4278790</v>
      </c>
      <c r="R22">
        <v>4283778</v>
      </c>
      <c r="S22">
        <v>4286139</v>
      </c>
      <c r="T22">
        <v>4286080</v>
      </c>
      <c r="U22">
        <v>4284524</v>
      </c>
      <c r="V22">
        <v>4282782</v>
      </c>
      <c r="W22">
        <v>4283185</v>
      </c>
      <c r="X22">
        <v>4287923</v>
      </c>
      <c r="Y22">
        <v>4229440</v>
      </c>
      <c r="Z22">
        <v>4279864</v>
      </c>
      <c r="AA22">
        <v>4305064</v>
      </c>
      <c r="AB22">
        <v>4325523</v>
      </c>
      <c r="AC22">
        <v>4362928</v>
      </c>
      <c r="AD22">
        <v>4438855</v>
      </c>
      <c r="AE22">
        <v>4465574</v>
      </c>
      <c r="AF22">
        <v>4493905</v>
      </c>
      <c r="AG22">
        <v>4645776</v>
      </c>
      <c r="AH22">
        <v>4686359</v>
      </c>
      <c r="AI22">
        <v>4671117</v>
      </c>
      <c r="AJ22">
        <v>4674432</v>
      </c>
      <c r="AK22">
        <v>4695817</v>
      </c>
      <c r="AL22">
        <v>4674898</v>
      </c>
      <c r="AM22">
        <v>4663659</v>
      </c>
      <c r="AN22">
        <v>4763349</v>
      </c>
      <c r="AO22">
        <v>4823451</v>
      </c>
      <c r="AP22">
        <v>4753699</v>
      </c>
      <c r="AQ22">
        <v>4746899</v>
      </c>
      <c r="AR22">
        <v>4746274</v>
      </c>
      <c r="AS22">
        <v>4760826</v>
      </c>
      <c r="AT22">
        <v>4828458</v>
      </c>
      <c r="AU22">
        <v>4888230</v>
      </c>
      <c r="AV22">
        <v>4923135</v>
      </c>
      <c r="AW22">
        <v>5005980</v>
      </c>
      <c r="AX22">
        <v>5052797</v>
      </c>
      <c r="AY22">
        <v>5007005</v>
      </c>
      <c r="AZ22">
        <v>4792420</v>
      </c>
      <c r="BA22">
        <v>4653944</v>
      </c>
      <c r="BB22">
        <v>4547289</v>
      </c>
      <c r="BC22">
        <v>4530373</v>
      </c>
      <c r="BD22">
        <v>4527187</v>
      </c>
      <c r="BE22">
        <v>4360098</v>
      </c>
      <c r="BF22">
        <v>4388702</v>
      </c>
      <c r="BG22">
        <v>4354574</v>
      </c>
      <c r="BH22">
        <v>4279789</v>
      </c>
      <c r="BI22">
        <v>4327815</v>
      </c>
      <c r="BJ22">
        <v>4048670</v>
      </c>
      <c r="BK22">
        <v>3947255</v>
      </c>
      <c r="BL22">
        <v>3883203</v>
      </c>
      <c r="BM22">
        <v>3749576</v>
      </c>
      <c r="BN22">
        <v>3834979</v>
      </c>
      <c r="BO22">
        <v>3696162</v>
      </c>
      <c r="BP22">
        <v>3725067</v>
      </c>
      <c r="BQ22">
        <v>3858799</v>
      </c>
      <c r="BR22">
        <v>4040260</v>
      </c>
      <c r="BS22">
        <v>4053619</v>
      </c>
      <c r="BT22">
        <v>3816593</v>
      </c>
      <c r="BU22">
        <v>3703434</v>
      </c>
      <c r="BV22">
        <v>3671752</v>
      </c>
      <c r="BW22">
        <v>3696711</v>
      </c>
      <c r="BX22">
        <v>3866539</v>
      </c>
      <c r="BY22">
        <v>3886383</v>
      </c>
      <c r="BZ22">
        <v>3830012</v>
      </c>
      <c r="CA22">
        <v>3764513</v>
      </c>
      <c r="CB22">
        <v>3744725</v>
      </c>
      <c r="CC22">
        <v>3702433</v>
      </c>
      <c r="CD22">
        <v>3507312</v>
      </c>
      <c r="CE22">
        <v>3407593</v>
      </c>
      <c r="CF22">
        <v>3285493</v>
      </c>
      <c r="CG22">
        <v>3081830</v>
      </c>
      <c r="CH22">
        <v>2961899</v>
      </c>
      <c r="CI22">
        <v>2745086</v>
      </c>
      <c r="CJ22">
        <v>2540530</v>
      </c>
      <c r="CK22">
        <v>2337318</v>
      </c>
      <c r="CL22">
        <v>2156733</v>
      </c>
      <c r="CM22">
        <v>1990585</v>
      </c>
      <c r="CN22">
        <v>1814121</v>
      </c>
      <c r="CO22">
        <v>1671205</v>
      </c>
      <c r="CP22">
        <v>1607595</v>
      </c>
      <c r="CQ22">
        <v>1091896</v>
      </c>
      <c r="CR22">
        <v>976310</v>
      </c>
      <c r="CS22">
        <v>852270</v>
      </c>
      <c r="CT22">
        <v>770811</v>
      </c>
      <c r="CU22">
        <v>588055</v>
      </c>
      <c r="CV22">
        <v>463076</v>
      </c>
      <c r="CW22">
        <v>371124</v>
      </c>
      <c r="CX22">
        <v>290549</v>
      </c>
      <c r="CY22">
        <v>227604</v>
      </c>
      <c r="CZ22">
        <v>168303</v>
      </c>
      <c r="DA22">
        <v>126237</v>
      </c>
      <c r="DB22">
        <v>93039</v>
      </c>
      <c r="DC22">
        <v>149431</v>
      </c>
    </row>
    <row r="23" spans="1:107" x14ac:dyDescent="0.25">
      <c r="A23">
        <v>0</v>
      </c>
      <c r="B23">
        <v>0</v>
      </c>
      <c r="C23">
        <v>0</v>
      </c>
      <c r="D23">
        <v>2035</v>
      </c>
      <c r="E23">
        <v>364862145</v>
      </c>
      <c r="F23" s="65">
        <f t="shared" si="0"/>
        <v>42643585</v>
      </c>
      <c r="G23">
        <v>4171492</v>
      </c>
      <c r="H23">
        <v>4185536</v>
      </c>
      <c r="I23">
        <v>4199626</v>
      </c>
      <c r="J23">
        <v>4212350</v>
      </c>
      <c r="K23">
        <v>4224085</v>
      </c>
      <c r="L23">
        <v>4235348</v>
      </c>
      <c r="M23">
        <v>4246406</v>
      </c>
      <c r="N23">
        <v>4257162</v>
      </c>
      <c r="O23">
        <v>4267323</v>
      </c>
      <c r="P23">
        <v>4276460</v>
      </c>
      <c r="Q23">
        <v>4284484</v>
      </c>
      <c r="R23">
        <v>4291197</v>
      </c>
      <c r="S23">
        <v>4295979</v>
      </c>
      <c r="T23">
        <v>4298775</v>
      </c>
      <c r="U23">
        <v>4300118</v>
      </c>
      <c r="V23">
        <v>4301624</v>
      </c>
      <c r="W23">
        <v>4304660</v>
      </c>
      <c r="X23">
        <v>4310964</v>
      </c>
      <c r="Y23">
        <v>4321942</v>
      </c>
      <c r="Z23">
        <v>4268095</v>
      </c>
      <c r="AA23">
        <v>4321760</v>
      </c>
      <c r="AB23">
        <v>4348666</v>
      </c>
      <c r="AC23">
        <v>4369666</v>
      </c>
      <c r="AD23">
        <v>4406824</v>
      </c>
      <c r="AE23">
        <v>4481960</v>
      </c>
      <c r="AF23">
        <v>4507445</v>
      </c>
      <c r="AG23">
        <v>4534117</v>
      </c>
      <c r="AH23">
        <v>4683805</v>
      </c>
      <c r="AI23">
        <v>4722159</v>
      </c>
      <c r="AJ23">
        <v>4704263</v>
      </c>
      <c r="AK23">
        <v>4704715</v>
      </c>
      <c r="AL23">
        <v>4722667</v>
      </c>
      <c r="AM23">
        <v>4698550</v>
      </c>
      <c r="AN23">
        <v>4684527</v>
      </c>
      <c r="AO23">
        <v>4782088</v>
      </c>
      <c r="AP23">
        <v>4840362</v>
      </c>
      <c r="AQ23">
        <v>4768880</v>
      </c>
      <c r="AR23">
        <v>4760290</v>
      </c>
      <c r="AS23">
        <v>4758161</v>
      </c>
      <c r="AT23">
        <v>4771189</v>
      </c>
      <c r="AU23">
        <v>4837033</v>
      </c>
      <c r="AV23">
        <v>4894839</v>
      </c>
      <c r="AW23">
        <v>4928146</v>
      </c>
      <c r="AX23">
        <v>5009552</v>
      </c>
      <c r="AY23">
        <v>5055274</v>
      </c>
      <c r="AZ23">
        <v>5008285</v>
      </c>
      <c r="BA23">
        <v>4792390</v>
      </c>
      <c r="BB23">
        <v>4651937</v>
      </c>
      <c r="BC23">
        <v>4543023</v>
      </c>
      <c r="BD23">
        <v>4523785</v>
      </c>
      <c r="BE23">
        <v>4518585</v>
      </c>
      <c r="BF23">
        <v>4350454</v>
      </c>
      <c r="BG23">
        <v>4377797</v>
      </c>
      <c r="BH23">
        <v>4343018</v>
      </c>
      <c r="BI23">
        <v>4267942</v>
      </c>
      <c r="BJ23">
        <v>4314994</v>
      </c>
      <c r="BK23">
        <v>4036407</v>
      </c>
      <c r="BL23">
        <v>3934576</v>
      </c>
      <c r="BM23">
        <v>3869662</v>
      </c>
      <c r="BN23">
        <v>3735415</v>
      </c>
      <c r="BO23">
        <v>3818549</v>
      </c>
      <c r="BP23">
        <v>3678422</v>
      </c>
      <c r="BQ23">
        <v>3704382</v>
      </c>
      <c r="BR23">
        <v>3833947</v>
      </c>
      <c r="BS23">
        <v>4010648</v>
      </c>
      <c r="BT23">
        <v>4020307</v>
      </c>
      <c r="BU23">
        <v>3782045</v>
      </c>
      <c r="BV23">
        <v>3666516</v>
      </c>
      <c r="BW23">
        <v>3631676</v>
      </c>
      <c r="BX23">
        <v>3652283</v>
      </c>
      <c r="BY23">
        <v>3815163</v>
      </c>
      <c r="BZ23">
        <v>3829300</v>
      </c>
      <c r="CA23">
        <v>3767690</v>
      </c>
      <c r="CB23">
        <v>3696628</v>
      </c>
      <c r="CC23">
        <v>3670029</v>
      </c>
      <c r="CD23">
        <v>3620757</v>
      </c>
      <c r="CE23">
        <v>3421972</v>
      </c>
      <c r="CF23">
        <v>3315897</v>
      </c>
      <c r="CG23">
        <v>3187454</v>
      </c>
      <c r="CH23">
        <v>2979612</v>
      </c>
      <c r="CI23">
        <v>2851657</v>
      </c>
      <c r="CJ23">
        <v>2630360</v>
      </c>
      <c r="CK23">
        <v>2421586</v>
      </c>
      <c r="CL23">
        <v>2214409</v>
      </c>
      <c r="CM23">
        <v>2029375</v>
      </c>
      <c r="CN23">
        <v>1858710</v>
      </c>
      <c r="CO23">
        <v>1680497</v>
      </c>
      <c r="CP23">
        <v>1534600</v>
      </c>
      <c r="CQ23">
        <v>1461974</v>
      </c>
      <c r="CR23">
        <v>982594</v>
      </c>
      <c r="CS23">
        <v>868280</v>
      </c>
      <c r="CT23">
        <v>748215</v>
      </c>
      <c r="CU23">
        <v>667162</v>
      </c>
      <c r="CV23">
        <v>501193</v>
      </c>
      <c r="CW23">
        <v>388146</v>
      </c>
      <c r="CX23">
        <v>305466</v>
      </c>
      <c r="CY23">
        <v>234485</v>
      </c>
      <c r="CZ23">
        <v>179859</v>
      </c>
      <c r="DA23">
        <v>130034</v>
      </c>
      <c r="DB23">
        <v>95218</v>
      </c>
      <c r="DC23">
        <v>156214</v>
      </c>
    </row>
    <row r="24" spans="1:107" x14ac:dyDescent="0.25">
      <c r="A24">
        <v>0</v>
      </c>
      <c r="B24">
        <v>0</v>
      </c>
      <c r="C24">
        <v>0</v>
      </c>
      <c r="D24">
        <v>2036</v>
      </c>
      <c r="E24">
        <v>366676312</v>
      </c>
      <c r="F24" s="65">
        <f t="shared" si="0"/>
        <v>42855617</v>
      </c>
      <c r="G24">
        <v>4175979</v>
      </c>
      <c r="H24">
        <v>4188812</v>
      </c>
      <c r="I24">
        <v>4201714</v>
      </c>
      <c r="J24">
        <v>4213365</v>
      </c>
      <c r="K24">
        <v>4224391</v>
      </c>
      <c r="L24">
        <v>4235423</v>
      </c>
      <c r="M24">
        <v>4246720</v>
      </c>
      <c r="N24">
        <v>4258174</v>
      </c>
      <c r="O24">
        <v>4269529</v>
      </c>
      <c r="P24">
        <v>4280119</v>
      </c>
      <c r="Q24">
        <v>4289172</v>
      </c>
      <c r="R24">
        <v>4296953</v>
      </c>
      <c r="S24">
        <v>4303463</v>
      </c>
      <c r="T24">
        <v>4308682</v>
      </c>
      <c r="U24">
        <v>4312894</v>
      </c>
      <c r="V24">
        <v>4317317</v>
      </c>
      <c r="W24">
        <v>4323627</v>
      </c>
      <c r="X24">
        <v>4332599</v>
      </c>
      <c r="Y24">
        <v>4345186</v>
      </c>
      <c r="Z24">
        <v>4361140</v>
      </c>
      <c r="AA24">
        <v>4310191</v>
      </c>
      <c r="AB24">
        <v>4365590</v>
      </c>
      <c r="AC24">
        <v>4393087</v>
      </c>
      <c r="AD24">
        <v>4413877</v>
      </c>
      <c r="AE24">
        <v>4450307</v>
      </c>
      <c r="AF24">
        <v>4524177</v>
      </c>
      <c r="AG24">
        <v>4548003</v>
      </c>
      <c r="AH24">
        <v>4572581</v>
      </c>
      <c r="AI24">
        <v>4719935</v>
      </c>
      <c r="AJ24">
        <v>4755585</v>
      </c>
      <c r="AK24">
        <v>4734826</v>
      </c>
      <c r="AL24">
        <v>4731844</v>
      </c>
      <c r="AM24">
        <v>4746549</v>
      </c>
      <c r="AN24">
        <v>4719640</v>
      </c>
      <c r="AO24">
        <v>4703599</v>
      </c>
      <c r="AP24">
        <v>4799279</v>
      </c>
      <c r="AQ24">
        <v>4855658</v>
      </c>
      <c r="AR24">
        <v>4782448</v>
      </c>
      <c r="AS24">
        <v>4772361</v>
      </c>
      <c r="AT24">
        <v>4768724</v>
      </c>
      <c r="AU24">
        <v>4780070</v>
      </c>
      <c r="AV24">
        <v>4843964</v>
      </c>
      <c r="AW24">
        <v>4900128</v>
      </c>
      <c r="AX24">
        <v>4932110</v>
      </c>
      <c r="AY24">
        <v>5012348</v>
      </c>
      <c r="AZ24">
        <v>5056704</v>
      </c>
      <c r="BA24">
        <v>5008002</v>
      </c>
      <c r="BB24">
        <v>4790280</v>
      </c>
      <c r="BC24">
        <v>4647656</v>
      </c>
      <c r="BD24">
        <v>4536736</v>
      </c>
      <c r="BE24">
        <v>4515570</v>
      </c>
      <c r="BF24">
        <v>4508706</v>
      </c>
      <c r="BG24">
        <v>4340108</v>
      </c>
      <c r="BH24">
        <v>4366555</v>
      </c>
      <c r="BI24">
        <v>4331261</v>
      </c>
      <c r="BJ24">
        <v>4255884</v>
      </c>
      <c r="BK24">
        <v>4301782</v>
      </c>
      <c r="BL24">
        <v>4023664</v>
      </c>
      <c r="BM24">
        <v>3921170</v>
      </c>
      <c r="BN24">
        <v>3855234</v>
      </c>
      <c r="BO24">
        <v>3720060</v>
      </c>
      <c r="BP24">
        <v>3800413</v>
      </c>
      <c r="BQ24">
        <v>3658538</v>
      </c>
      <c r="BR24">
        <v>3681186</v>
      </c>
      <c r="BS24">
        <v>3806529</v>
      </c>
      <c r="BT24">
        <v>3978296</v>
      </c>
      <c r="BU24">
        <v>3984132</v>
      </c>
      <c r="BV24">
        <v>3744838</v>
      </c>
      <c r="BW24">
        <v>3626992</v>
      </c>
      <c r="BX24">
        <v>3588748</v>
      </c>
      <c r="BY24">
        <v>3604585</v>
      </c>
      <c r="BZ24">
        <v>3759815</v>
      </c>
      <c r="CA24">
        <v>3767700</v>
      </c>
      <c r="CB24">
        <v>3700500</v>
      </c>
      <c r="CC24">
        <v>3623706</v>
      </c>
      <c r="CD24">
        <v>3590042</v>
      </c>
      <c r="CE24">
        <v>3533445</v>
      </c>
      <c r="CF24">
        <v>3330765</v>
      </c>
      <c r="CG24">
        <v>3217878</v>
      </c>
      <c r="CH24">
        <v>3082621</v>
      </c>
      <c r="CI24">
        <v>2869646</v>
      </c>
      <c r="CJ24">
        <v>2733332</v>
      </c>
      <c r="CK24">
        <v>2508101</v>
      </c>
      <c r="CL24">
        <v>2295169</v>
      </c>
      <c r="CM24">
        <v>2084542</v>
      </c>
      <c r="CN24">
        <v>1895929</v>
      </c>
      <c r="CO24">
        <v>1722735</v>
      </c>
      <c r="CP24">
        <v>1544095</v>
      </c>
      <c r="CQ24">
        <v>1396579</v>
      </c>
      <c r="CR24">
        <v>1316409</v>
      </c>
      <c r="CS24">
        <v>874564</v>
      </c>
      <c r="CT24">
        <v>762942</v>
      </c>
      <c r="CU24">
        <v>648242</v>
      </c>
      <c r="CV24">
        <v>569191</v>
      </c>
      <c r="CW24">
        <v>420538</v>
      </c>
      <c r="CX24">
        <v>319876</v>
      </c>
      <c r="CY24">
        <v>246873</v>
      </c>
      <c r="CZ24">
        <v>185553</v>
      </c>
      <c r="DA24">
        <v>139174</v>
      </c>
      <c r="DB24">
        <v>98240</v>
      </c>
      <c r="DC24">
        <v>162341</v>
      </c>
    </row>
    <row r="25" spans="1:107" x14ac:dyDescent="0.25">
      <c r="A25">
        <v>0</v>
      </c>
      <c r="B25">
        <v>0</v>
      </c>
      <c r="C25">
        <v>0</v>
      </c>
      <c r="D25">
        <v>2037</v>
      </c>
      <c r="E25">
        <v>368447857</v>
      </c>
      <c r="F25" s="65">
        <f t="shared" si="0"/>
        <v>43062668</v>
      </c>
      <c r="G25">
        <v>4181715</v>
      </c>
      <c r="H25">
        <v>4193451</v>
      </c>
      <c r="I25">
        <v>4205104</v>
      </c>
      <c r="J25">
        <v>4215551</v>
      </c>
      <c r="K25">
        <v>4225489</v>
      </c>
      <c r="L25">
        <v>4235800</v>
      </c>
      <c r="M25">
        <v>4246861</v>
      </c>
      <c r="N25">
        <v>4258553</v>
      </c>
      <c r="O25">
        <v>4270606</v>
      </c>
      <c r="P25">
        <v>4282389</v>
      </c>
      <c r="Q25">
        <v>4292896</v>
      </c>
      <c r="R25">
        <v>4301705</v>
      </c>
      <c r="S25">
        <v>4309283</v>
      </c>
      <c r="T25">
        <v>4316235</v>
      </c>
      <c r="U25">
        <v>4322874</v>
      </c>
      <c r="V25">
        <v>4330186</v>
      </c>
      <c r="W25">
        <v>4339444</v>
      </c>
      <c r="X25">
        <v>4351729</v>
      </c>
      <c r="Y25">
        <v>4367017</v>
      </c>
      <c r="Z25">
        <v>4384618</v>
      </c>
      <c r="AA25">
        <v>4403790</v>
      </c>
      <c r="AB25">
        <v>4354236</v>
      </c>
      <c r="AC25">
        <v>4410247</v>
      </c>
      <c r="AD25">
        <v>4437584</v>
      </c>
      <c r="AE25">
        <v>4457675</v>
      </c>
      <c r="AF25">
        <v>4492884</v>
      </c>
      <c r="AG25">
        <v>4565057</v>
      </c>
      <c r="AH25">
        <v>4586790</v>
      </c>
      <c r="AI25">
        <v>4609120</v>
      </c>
      <c r="AJ25">
        <v>4753667</v>
      </c>
      <c r="AK25">
        <v>4786400</v>
      </c>
      <c r="AL25">
        <v>4762215</v>
      </c>
      <c r="AM25">
        <v>4755985</v>
      </c>
      <c r="AN25">
        <v>4767852</v>
      </c>
      <c r="AO25">
        <v>4738927</v>
      </c>
      <c r="AP25">
        <v>4721111</v>
      </c>
      <c r="AQ25">
        <v>4814844</v>
      </c>
      <c r="AR25">
        <v>4869329</v>
      </c>
      <c r="AS25">
        <v>4794686</v>
      </c>
      <c r="AT25">
        <v>4783103</v>
      </c>
      <c r="AU25">
        <v>4777807</v>
      </c>
      <c r="AV25">
        <v>4787298</v>
      </c>
      <c r="AW25">
        <v>4849565</v>
      </c>
      <c r="AX25">
        <v>4904360</v>
      </c>
      <c r="AY25">
        <v>4935296</v>
      </c>
      <c r="AZ25">
        <v>5014112</v>
      </c>
      <c r="BA25">
        <v>5056564</v>
      </c>
      <c r="BB25">
        <v>5005600</v>
      </c>
      <c r="BC25">
        <v>4785877</v>
      </c>
      <c r="BD25">
        <v>4641339</v>
      </c>
      <c r="BE25">
        <v>4528827</v>
      </c>
      <c r="BF25">
        <v>4506081</v>
      </c>
      <c r="BG25">
        <v>4498107</v>
      </c>
      <c r="BH25">
        <v>4329422</v>
      </c>
      <c r="BI25">
        <v>4355110</v>
      </c>
      <c r="BJ25">
        <v>4319295</v>
      </c>
      <c r="BK25">
        <v>4243438</v>
      </c>
      <c r="BL25">
        <v>4288057</v>
      </c>
      <c r="BM25">
        <v>4010182</v>
      </c>
      <c r="BN25">
        <v>3906870</v>
      </c>
      <c r="BO25">
        <v>3839594</v>
      </c>
      <c r="BP25">
        <v>3703050</v>
      </c>
      <c r="BQ25">
        <v>3780085</v>
      </c>
      <c r="BR25">
        <v>3636173</v>
      </c>
      <c r="BS25">
        <v>3655500</v>
      </c>
      <c r="BT25">
        <v>3776472</v>
      </c>
      <c r="BU25">
        <v>3943109</v>
      </c>
      <c r="BV25">
        <v>3945193</v>
      </c>
      <c r="BW25">
        <v>3704989</v>
      </c>
      <c r="BX25">
        <v>3584644</v>
      </c>
      <c r="BY25">
        <v>3542616</v>
      </c>
      <c r="BZ25">
        <v>3553127</v>
      </c>
      <c r="CA25">
        <v>3700025</v>
      </c>
      <c r="CB25">
        <v>3701234</v>
      </c>
      <c r="CC25">
        <v>3628278</v>
      </c>
      <c r="CD25">
        <v>3545562</v>
      </c>
      <c r="CE25">
        <v>3504465</v>
      </c>
      <c r="CF25">
        <v>3440109</v>
      </c>
      <c r="CG25">
        <v>3233215</v>
      </c>
      <c r="CH25">
        <v>3112997</v>
      </c>
      <c r="CI25">
        <v>2969737</v>
      </c>
      <c r="CJ25">
        <v>2751501</v>
      </c>
      <c r="CK25">
        <v>2607155</v>
      </c>
      <c r="CL25">
        <v>2378080</v>
      </c>
      <c r="CM25">
        <v>2161513</v>
      </c>
      <c r="CN25">
        <v>1948385</v>
      </c>
      <c r="CO25">
        <v>1758240</v>
      </c>
      <c r="CP25">
        <v>1583845</v>
      </c>
      <c r="CQ25">
        <v>1406180</v>
      </c>
      <c r="CR25">
        <v>1258503</v>
      </c>
      <c r="CS25">
        <v>1172476</v>
      </c>
      <c r="CT25">
        <v>769124</v>
      </c>
      <c r="CU25">
        <v>661622</v>
      </c>
      <c r="CV25">
        <v>553631</v>
      </c>
      <c r="CW25">
        <v>478118</v>
      </c>
      <c r="CX25">
        <v>346959</v>
      </c>
      <c r="CY25">
        <v>258866</v>
      </c>
      <c r="CZ25">
        <v>195653</v>
      </c>
      <c r="DA25">
        <v>143781</v>
      </c>
      <c r="DB25">
        <v>105309</v>
      </c>
      <c r="DC25">
        <v>168527</v>
      </c>
    </row>
    <row r="26" spans="1:107" x14ac:dyDescent="0.25">
      <c r="A26">
        <v>0</v>
      </c>
      <c r="B26">
        <v>0</v>
      </c>
      <c r="C26">
        <v>0</v>
      </c>
      <c r="D26">
        <v>2038</v>
      </c>
      <c r="E26">
        <v>370178704</v>
      </c>
      <c r="F26" s="65">
        <f t="shared" si="0"/>
        <v>43264962</v>
      </c>
      <c r="G26">
        <v>4188292</v>
      </c>
      <c r="H26">
        <v>4199330</v>
      </c>
      <c r="I26">
        <v>4209852</v>
      </c>
      <c r="J26">
        <v>4219041</v>
      </c>
      <c r="K26">
        <v>4227758</v>
      </c>
      <c r="L26">
        <v>4236971</v>
      </c>
      <c r="M26">
        <v>4247303</v>
      </c>
      <c r="N26">
        <v>4258759</v>
      </c>
      <c r="O26">
        <v>4271048</v>
      </c>
      <c r="P26">
        <v>4283528</v>
      </c>
      <c r="Q26">
        <v>4295229</v>
      </c>
      <c r="R26">
        <v>4305489</v>
      </c>
      <c r="S26">
        <v>4314098</v>
      </c>
      <c r="T26">
        <v>4322120</v>
      </c>
      <c r="U26">
        <v>4330503</v>
      </c>
      <c r="V26">
        <v>4340260</v>
      </c>
      <c r="W26">
        <v>4352431</v>
      </c>
      <c r="X26">
        <v>4367700</v>
      </c>
      <c r="Y26">
        <v>4386340</v>
      </c>
      <c r="Z26">
        <v>4406671</v>
      </c>
      <c r="AA26">
        <v>4427514</v>
      </c>
      <c r="AB26">
        <v>4448368</v>
      </c>
      <c r="AC26">
        <v>4399118</v>
      </c>
      <c r="AD26">
        <v>4454997</v>
      </c>
      <c r="AE26">
        <v>4481668</v>
      </c>
      <c r="AF26">
        <v>4500555</v>
      </c>
      <c r="AG26">
        <v>4534112</v>
      </c>
      <c r="AH26">
        <v>4604146</v>
      </c>
      <c r="AI26">
        <v>4623622</v>
      </c>
      <c r="AJ26">
        <v>4643230</v>
      </c>
      <c r="AK26">
        <v>4784757</v>
      </c>
      <c r="AL26">
        <v>4814011</v>
      </c>
      <c r="AM26">
        <v>4786584</v>
      </c>
      <c r="AN26">
        <v>4777523</v>
      </c>
      <c r="AO26">
        <v>4787327</v>
      </c>
      <c r="AP26">
        <v>4756633</v>
      </c>
      <c r="AQ26">
        <v>4736986</v>
      </c>
      <c r="AR26">
        <v>4828786</v>
      </c>
      <c r="AS26">
        <v>4881659</v>
      </c>
      <c r="AT26">
        <v>4805584</v>
      </c>
      <c r="AU26">
        <v>4792356</v>
      </c>
      <c r="AV26">
        <v>4785230</v>
      </c>
      <c r="AW26">
        <v>4793197</v>
      </c>
      <c r="AX26">
        <v>4854112</v>
      </c>
      <c r="AY26">
        <v>4907818</v>
      </c>
      <c r="AZ26">
        <v>4937449</v>
      </c>
      <c r="BA26">
        <v>5014309</v>
      </c>
      <c r="BB26">
        <v>5054307</v>
      </c>
      <c r="BC26">
        <v>5000871</v>
      </c>
      <c r="BD26">
        <v>4779419</v>
      </c>
      <c r="BE26">
        <v>4633393</v>
      </c>
      <c r="BF26">
        <v>4519653</v>
      </c>
      <c r="BG26">
        <v>4495873</v>
      </c>
      <c r="BH26">
        <v>4487160</v>
      </c>
      <c r="BI26">
        <v>4318534</v>
      </c>
      <c r="BJ26">
        <v>4343458</v>
      </c>
      <c r="BK26">
        <v>4306938</v>
      </c>
      <c r="BL26">
        <v>4230497</v>
      </c>
      <c r="BM26">
        <v>4273557</v>
      </c>
      <c r="BN26">
        <v>3995794</v>
      </c>
      <c r="BO26">
        <v>3891357</v>
      </c>
      <c r="BP26">
        <v>3822264</v>
      </c>
      <c r="BQ26">
        <v>3683896</v>
      </c>
      <c r="BR26">
        <v>3757214</v>
      </c>
      <c r="BS26">
        <v>3611332</v>
      </c>
      <c r="BT26">
        <v>3627254</v>
      </c>
      <c r="BU26">
        <v>3743702</v>
      </c>
      <c r="BV26">
        <v>3905193</v>
      </c>
      <c r="BW26">
        <v>3903508</v>
      </c>
      <c r="BX26">
        <v>3662267</v>
      </c>
      <c r="BY26">
        <v>3539119</v>
      </c>
      <c r="BZ26">
        <v>3492795</v>
      </c>
      <c r="CA26">
        <v>3497450</v>
      </c>
      <c r="CB26">
        <v>3635446</v>
      </c>
      <c r="CC26">
        <v>3629743</v>
      </c>
      <c r="CD26">
        <v>3550849</v>
      </c>
      <c r="CE26">
        <v>3461911</v>
      </c>
      <c r="CF26">
        <v>3412901</v>
      </c>
      <c r="CG26">
        <v>3340249</v>
      </c>
      <c r="CH26">
        <v>3128784</v>
      </c>
      <c r="CI26">
        <v>2999939</v>
      </c>
      <c r="CJ26">
        <v>2848349</v>
      </c>
      <c r="CK26">
        <v>2625436</v>
      </c>
      <c r="CL26">
        <v>2472882</v>
      </c>
      <c r="CM26">
        <v>2240525</v>
      </c>
      <c r="CN26">
        <v>2021282</v>
      </c>
      <c r="CO26">
        <v>1807825</v>
      </c>
      <c r="CP26">
        <v>1617510</v>
      </c>
      <c r="CQ26">
        <v>1443325</v>
      </c>
      <c r="CR26">
        <v>1268098</v>
      </c>
      <c r="CS26">
        <v>1121846</v>
      </c>
      <c r="CT26">
        <v>1031910</v>
      </c>
      <c r="CU26">
        <v>667612</v>
      </c>
      <c r="CV26">
        <v>565636</v>
      </c>
      <c r="CW26">
        <v>465573</v>
      </c>
      <c r="CX26">
        <v>394941</v>
      </c>
      <c r="CY26">
        <v>281125</v>
      </c>
      <c r="CZ26">
        <v>205445</v>
      </c>
      <c r="DA26">
        <v>151849</v>
      </c>
      <c r="DB26">
        <v>108965</v>
      </c>
      <c r="DC26">
        <v>177569</v>
      </c>
    </row>
    <row r="27" spans="1:107" x14ac:dyDescent="0.25">
      <c r="A27">
        <v>0</v>
      </c>
      <c r="B27">
        <v>0</v>
      </c>
      <c r="C27">
        <v>0</v>
      </c>
      <c r="D27">
        <v>2039</v>
      </c>
      <c r="E27">
        <v>371871238</v>
      </c>
      <c r="F27" s="65">
        <f t="shared" si="0"/>
        <v>43462778</v>
      </c>
      <c r="G27">
        <v>4195580</v>
      </c>
      <c r="H27">
        <v>4206046</v>
      </c>
      <c r="I27">
        <v>4215835</v>
      </c>
      <c r="J27">
        <v>4223879</v>
      </c>
      <c r="K27">
        <v>4231326</v>
      </c>
      <c r="L27">
        <v>4239308</v>
      </c>
      <c r="M27">
        <v>4248541</v>
      </c>
      <c r="N27">
        <v>4259263</v>
      </c>
      <c r="O27">
        <v>4271317</v>
      </c>
      <c r="P27">
        <v>4284030</v>
      </c>
      <c r="Q27">
        <v>4296431</v>
      </c>
      <c r="R27">
        <v>4307878</v>
      </c>
      <c r="S27">
        <v>4317940</v>
      </c>
      <c r="T27">
        <v>4326995</v>
      </c>
      <c r="U27">
        <v>4336458</v>
      </c>
      <c r="V27">
        <v>4347982</v>
      </c>
      <c r="W27">
        <v>4362622</v>
      </c>
      <c r="X27">
        <v>4380841</v>
      </c>
      <c r="Y27">
        <v>4402498</v>
      </c>
      <c r="Z27">
        <v>4426214</v>
      </c>
      <c r="AA27">
        <v>4449807</v>
      </c>
      <c r="AB27">
        <v>4472350</v>
      </c>
      <c r="AC27">
        <v>4493743</v>
      </c>
      <c r="AD27">
        <v>4444108</v>
      </c>
      <c r="AE27">
        <v>4499334</v>
      </c>
      <c r="AF27">
        <v>4524822</v>
      </c>
      <c r="AG27">
        <v>4542073</v>
      </c>
      <c r="AH27">
        <v>4573524</v>
      </c>
      <c r="AI27">
        <v>4641258</v>
      </c>
      <c r="AJ27">
        <v>4658002</v>
      </c>
      <c r="AK27">
        <v>4674675</v>
      </c>
      <c r="AL27">
        <v>4812617</v>
      </c>
      <c r="AM27">
        <v>4838574</v>
      </c>
      <c r="AN27">
        <v>4808327</v>
      </c>
      <c r="AO27">
        <v>4797213</v>
      </c>
      <c r="AP27">
        <v>4805214</v>
      </c>
      <c r="AQ27">
        <v>4772696</v>
      </c>
      <c r="AR27">
        <v>4751231</v>
      </c>
      <c r="AS27">
        <v>4841383</v>
      </c>
      <c r="AT27">
        <v>4892638</v>
      </c>
      <c r="AU27">
        <v>4814988</v>
      </c>
      <c r="AV27">
        <v>4799941</v>
      </c>
      <c r="AW27">
        <v>4791314</v>
      </c>
      <c r="AX27">
        <v>4798041</v>
      </c>
      <c r="AY27">
        <v>4857883</v>
      </c>
      <c r="AZ27">
        <v>4910246</v>
      </c>
      <c r="BA27">
        <v>4938056</v>
      </c>
      <c r="BB27">
        <v>5012395</v>
      </c>
      <c r="BC27">
        <v>5049714</v>
      </c>
      <c r="BD27">
        <v>4994052</v>
      </c>
      <c r="BE27">
        <v>4771331</v>
      </c>
      <c r="BF27">
        <v>4624175</v>
      </c>
      <c r="BG27">
        <v>4509766</v>
      </c>
      <c r="BH27">
        <v>4485322</v>
      </c>
      <c r="BI27">
        <v>4476001</v>
      </c>
      <c r="BJ27">
        <v>4307437</v>
      </c>
      <c r="BK27">
        <v>4331407</v>
      </c>
      <c r="BL27">
        <v>4294079</v>
      </c>
      <c r="BM27">
        <v>4216788</v>
      </c>
      <c r="BN27">
        <v>4258106</v>
      </c>
      <c r="BO27">
        <v>3980176</v>
      </c>
      <c r="BP27">
        <v>3874154</v>
      </c>
      <c r="BQ27">
        <v>3802752</v>
      </c>
      <c r="BR27">
        <v>3662248</v>
      </c>
      <c r="BS27">
        <v>3731804</v>
      </c>
      <c r="BT27">
        <v>3583952</v>
      </c>
      <c r="BU27">
        <v>3596386</v>
      </c>
      <c r="BV27">
        <v>3708335</v>
      </c>
      <c r="BW27">
        <v>3864571</v>
      </c>
      <c r="BX27">
        <v>3858834</v>
      </c>
      <c r="BY27">
        <v>3616314</v>
      </c>
      <c r="BZ27">
        <v>3489915</v>
      </c>
      <c r="CA27">
        <v>3438823</v>
      </c>
      <c r="CB27">
        <v>3437224</v>
      </c>
      <c r="CC27">
        <v>3565920</v>
      </c>
      <c r="CD27">
        <v>3553048</v>
      </c>
      <c r="CE27">
        <v>3467924</v>
      </c>
      <c r="CF27">
        <v>3372365</v>
      </c>
      <c r="CG27">
        <v>3314861</v>
      </c>
      <c r="CH27">
        <v>3233278</v>
      </c>
      <c r="CI27">
        <v>3016103</v>
      </c>
      <c r="CJ27">
        <v>2878250</v>
      </c>
      <c r="CK27">
        <v>2718760</v>
      </c>
      <c r="CL27">
        <v>2491195</v>
      </c>
      <c r="CM27">
        <v>2330734</v>
      </c>
      <c r="CN27">
        <v>2096121</v>
      </c>
      <c r="CO27">
        <v>1876449</v>
      </c>
      <c r="CP27">
        <v>1664071</v>
      </c>
      <c r="CQ27">
        <v>1475014</v>
      </c>
      <c r="CR27">
        <v>1302529</v>
      </c>
      <c r="CS27">
        <v>1131319</v>
      </c>
      <c r="CT27">
        <v>988246</v>
      </c>
      <c r="CU27">
        <v>896485</v>
      </c>
      <c r="CV27">
        <v>571337</v>
      </c>
      <c r="CW27">
        <v>476194</v>
      </c>
      <c r="CX27">
        <v>385045</v>
      </c>
      <c r="CY27">
        <v>320411</v>
      </c>
      <c r="CZ27">
        <v>223408</v>
      </c>
      <c r="DA27">
        <v>159695</v>
      </c>
      <c r="DB27">
        <v>115275</v>
      </c>
      <c r="DC27">
        <v>186098</v>
      </c>
    </row>
    <row r="28" spans="1:107" x14ac:dyDescent="0.25">
      <c r="A28">
        <v>0</v>
      </c>
      <c r="B28">
        <v>0</v>
      </c>
      <c r="C28">
        <v>0</v>
      </c>
      <c r="D28">
        <v>2040</v>
      </c>
      <c r="E28">
        <v>373527973</v>
      </c>
      <c r="F28" s="65">
        <f t="shared" si="0"/>
        <v>43656410</v>
      </c>
      <c r="G28">
        <v>4203337</v>
      </c>
      <c r="H28">
        <v>4213469</v>
      </c>
      <c r="I28">
        <v>4222656</v>
      </c>
      <c r="J28">
        <v>4229955</v>
      </c>
      <c r="K28">
        <v>4236241</v>
      </c>
      <c r="L28">
        <v>4242944</v>
      </c>
      <c r="M28">
        <v>4250942</v>
      </c>
      <c r="N28">
        <v>4260562</v>
      </c>
      <c r="O28">
        <v>4271879</v>
      </c>
      <c r="P28">
        <v>4284360</v>
      </c>
      <c r="Q28">
        <v>4296990</v>
      </c>
      <c r="R28">
        <v>4309137</v>
      </c>
      <c r="S28">
        <v>4320388</v>
      </c>
      <c r="T28">
        <v>4330894</v>
      </c>
      <c r="U28">
        <v>4341407</v>
      </c>
      <c r="V28">
        <v>4354022</v>
      </c>
      <c r="W28">
        <v>4370458</v>
      </c>
      <c r="X28">
        <v>4391176</v>
      </c>
      <c r="Y28">
        <v>4415821</v>
      </c>
      <c r="Z28">
        <v>4442581</v>
      </c>
      <c r="AA28">
        <v>4469579</v>
      </c>
      <c r="AB28">
        <v>4494888</v>
      </c>
      <c r="AC28">
        <v>4517987</v>
      </c>
      <c r="AD28">
        <v>4539174</v>
      </c>
      <c r="AE28">
        <v>4488691</v>
      </c>
      <c r="AF28">
        <v>4542737</v>
      </c>
      <c r="AG28">
        <v>4566599</v>
      </c>
      <c r="AH28">
        <v>4581756</v>
      </c>
      <c r="AI28">
        <v>4610932</v>
      </c>
      <c r="AJ28">
        <v>4675893</v>
      </c>
      <c r="AK28">
        <v>4689692</v>
      </c>
      <c r="AL28">
        <v>4702861</v>
      </c>
      <c r="AM28">
        <v>4837407</v>
      </c>
      <c r="AN28">
        <v>4860492</v>
      </c>
      <c r="AO28">
        <v>4828212</v>
      </c>
      <c r="AP28">
        <v>4815302</v>
      </c>
      <c r="AQ28">
        <v>4821446</v>
      </c>
      <c r="AR28">
        <v>4787121</v>
      </c>
      <c r="AS28">
        <v>4764123</v>
      </c>
      <c r="AT28">
        <v>4852622</v>
      </c>
      <c r="AU28">
        <v>4902107</v>
      </c>
      <c r="AV28">
        <v>4822721</v>
      </c>
      <c r="AW28">
        <v>4806178</v>
      </c>
      <c r="AX28">
        <v>4796342</v>
      </c>
      <c r="AY28">
        <v>4802110</v>
      </c>
      <c r="AZ28">
        <v>4860631</v>
      </c>
      <c r="BA28">
        <v>4911129</v>
      </c>
      <c r="BB28">
        <v>4936573</v>
      </c>
      <c r="BC28">
        <v>5008162</v>
      </c>
      <c r="BD28">
        <v>5043032</v>
      </c>
      <c r="BE28">
        <v>4985568</v>
      </c>
      <c r="BF28">
        <v>4761958</v>
      </c>
      <c r="BG28">
        <v>4614246</v>
      </c>
      <c r="BH28">
        <v>4499532</v>
      </c>
      <c r="BI28">
        <v>4474557</v>
      </c>
      <c r="BJ28">
        <v>4464610</v>
      </c>
      <c r="BK28">
        <v>4295949</v>
      </c>
      <c r="BL28">
        <v>4318852</v>
      </c>
      <c r="BM28">
        <v>4280456</v>
      </c>
      <c r="BN28">
        <v>4202149</v>
      </c>
      <c r="BO28">
        <v>4241367</v>
      </c>
      <c r="BP28">
        <v>3962854</v>
      </c>
      <c r="BQ28">
        <v>3854759</v>
      </c>
      <c r="BR28">
        <v>3780698</v>
      </c>
      <c r="BS28">
        <v>3638109</v>
      </c>
      <c r="BT28">
        <v>3703786</v>
      </c>
      <c r="BU28">
        <v>3553980</v>
      </c>
      <c r="BV28">
        <v>3563019</v>
      </c>
      <c r="BW28">
        <v>3670413</v>
      </c>
      <c r="BX28">
        <v>3821006</v>
      </c>
      <c r="BY28">
        <v>3810784</v>
      </c>
      <c r="BZ28">
        <v>3566622</v>
      </c>
      <c r="CA28">
        <v>3436574</v>
      </c>
      <c r="CB28">
        <v>3380372</v>
      </c>
      <c r="CC28">
        <v>3372318</v>
      </c>
      <c r="CD28">
        <v>3491302</v>
      </c>
      <c r="CE28">
        <v>3470879</v>
      </c>
      <c r="CF28">
        <v>3379114</v>
      </c>
      <c r="CG28">
        <v>3276429</v>
      </c>
      <c r="CH28">
        <v>3209748</v>
      </c>
      <c r="CI28">
        <v>3117753</v>
      </c>
      <c r="CJ28">
        <v>2894707</v>
      </c>
      <c r="CK28">
        <v>2748248</v>
      </c>
      <c r="CL28">
        <v>2580694</v>
      </c>
      <c r="CM28">
        <v>2348992</v>
      </c>
      <c r="CN28">
        <v>2181420</v>
      </c>
      <c r="CO28">
        <v>1946908</v>
      </c>
      <c r="CP28">
        <v>1728240</v>
      </c>
      <c r="CQ28">
        <v>1518414</v>
      </c>
      <c r="CR28">
        <v>1332124</v>
      </c>
      <c r="CS28">
        <v>1162947</v>
      </c>
      <c r="CT28">
        <v>997479</v>
      </c>
      <c r="CU28">
        <v>859393</v>
      </c>
      <c r="CV28">
        <v>767933</v>
      </c>
      <c r="CW28">
        <v>481511</v>
      </c>
      <c r="CX28">
        <v>394293</v>
      </c>
      <c r="CY28">
        <v>312785</v>
      </c>
      <c r="CZ28">
        <v>254982</v>
      </c>
      <c r="DA28">
        <v>173903</v>
      </c>
      <c r="DB28">
        <v>121430</v>
      </c>
      <c r="DC28">
        <v>196089</v>
      </c>
    </row>
    <row r="29" spans="1:107" x14ac:dyDescent="0.25">
      <c r="A29">
        <v>0</v>
      </c>
      <c r="B29">
        <v>0</v>
      </c>
      <c r="C29">
        <v>0</v>
      </c>
      <c r="D29">
        <v>2041</v>
      </c>
      <c r="E29">
        <v>375151805</v>
      </c>
      <c r="F29" s="65">
        <f t="shared" si="0"/>
        <v>43846197</v>
      </c>
      <c r="G29">
        <v>4211495</v>
      </c>
      <c r="H29">
        <v>4221358</v>
      </c>
      <c r="I29">
        <v>4230176</v>
      </c>
      <c r="J29">
        <v>4236861</v>
      </c>
      <c r="K29">
        <v>4242393</v>
      </c>
      <c r="L29">
        <v>4247922</v>
      </c>
      <c r="M29">
        <v>4254636</v>
      </c>
      <c r="N29">
        <v>4263019</v>
      </c>
      <c r="O29">
        <v>4273236</v>
      </c>
      <c r="P29">
        <v>4284978</v>
      </c>
      <c r="Q29">
        <v>4297373</v>
      </c>
      <c r="R29">
        <v>4309750</v>
      </c>
      <c r="S29">
        <v>4321703</v>
      </c>
      <c r="T29">
        <v>4333399</v>
      </c>
      <c r="U29">
        <v>4345371</v>
      </c>
      <c r="V29">
        <v>4359052</v>
      </c>
      <c r="W29">
        <v>4376612</v>
      </c>
      <c r="X29">
        <v>4399155</v>
      </c>
      <c r="Y29">
        <v>4426327</v>
      </c>
      <c r="Z29">
        <v>4456108</v>
      </c>
      <c r="AA29">
        <v>4486172</v>
      </c>
      <c r="AB29">
        <v>4514904</v>
      </c>
      <c r="AC29">
        <v>4540779</v>
      </c>
      <c r="AD29">
        <v>4563678</v>
      </c>
      <c r="AE29">
        <v>4584141</v>
      </c>
      <c r="AF29">
        <v>4532335</v>
      </c>
      <c r="AG29">
        <v>4584757</v>
      </c>
      <c r="AH29">
        <v>4606529</v>
      </c>
      <c r="AI29">
        <v>4619415</v>
      </c>
      <c r="AJ29">
        <v>4645843</v>
      </c>
      <c r="AK29">
        <v>4707809</v>
      </c>
      <c r="AL29">
        <v>4718096</v>
      </c>
      <c r="AM29">
        <v>4727946</v>
      </c>
      <c r="AN29">
        <v>4859537</v>
      </c>
      <c r="AO29">
        <v>4880535</v>
      </c>
      <c r="AP29">
        <v>4846481</v>
      </c>
      <c r="AQ29">
        <v>4831727</v>
      </c>
      <c r="AR29">
        <v>4836031</v>
      </c>
      <c r="AS29">
        <v>4800185</v>
      </c>
      <c r="AT29">
        <v>4775660</v>
      </c>
      <c r="AU29">
        <v>4862344</v>
      </c>
      <c r="AV29">
        <v>4909897</v>
      </c>
      <c r="AW29">
        <v>4829104</v>
      </c>
      <c r="AX29">
        <v>4811366</v>
      </c>
      <c r="AY29">
        <v>4800597</v>
      </c>
      <c r="AZ29">
        <v>4805159</v>
      </c>
      <c r="BA29">
        <v>4861842</v>
      </c>
      <c r="BB29">
        <v>4909931</v>
      </c>
      <c r="BC29">
        <v>4932785</v>
      </c>
      <c r="BD29">
        <v>5001856</v>
      </c>
      <c r="BE29">
        <v>5034690</v>
      </c>
      <c r="BF29">
        <v>4975789</v>
      </c>
      <c r="BG29">
        <v>4751863</v>
      </c>
      <c r="BH29">
        <v>4603963</v>
      </c>
      <c r="BI29">
        <v>4489084</v>
      </c>
      <c r="BJ29">
        <v>4463564</v>
      </c>
      <c r="BK29">
        <v>4452814</v>
      </c>
      <c r="BL29">
        <v>4283961</v>
      </c>
      <c r="BM29">
        <v>4305531</v>
      </c>
      <c r="BN29">
        <v>4265900</v>
      </c>
      <c r="BO29">
        <v>4186251</v>
      </c>
      <c r="BP29">
        <v>4222843</v>
      </c>
      <c r="BQ29">
        <v>3943319</v>
      </c>
      <c r="BR29">
        <v>3832809</v>
      </c>
      <c r="BS29">
        <v>3756102</v>
      </c>
      <c r="BT29">
        <v>3611422</v>
      </c>
      <c r="BU29">
        <v>3673115</v>
      </c>
      <c r="BV29">
        <v>3521540</v>
      </c>
      <c r="BW29">
        <v>3527203</v>
      </c>
      <c r="BX29">
        <v>3629709</v>
      </c>
      <c r="BY29">
        <v>3774107</v>
      </c>
      <c r="BZ29">
        <v>3758825</v>
      </c>
      <c r="CA29">
        <v>3512716</v>
      </c>
      <c r="CB29">
        <v>3378764</v>
      </c>
      <c r="CC29">
        <v>3317316</v>
      </c>
      <c r="CD29">
        <v>3302586</v>
      </c>
      <c r="CE29">
        <v>3411315</v>
      </c>
      <c r="CF29">
        <v>3382836</v>
      </c>
      <c r="CG29">
        <v>3283922</v>
      </c>
      <c r="CH29">
        <v>3173510</v>
      </c>
      <c r="CI29">
        <v>3096106</v>
      </c>
      <c r="CJ29">
        <v>2993174</v>
      </c>
      <c r="CK29">
        <v>2764917</v>
      </c>
      <c r="CL29">
        <v>2609638</v>
      </c>
      <c r="CM29">
        <v>2434359</v>
      </c>
      <c r="CN29">
        <v>2199514</v>
      </c>
      <c r="CO29">
        <v>2027071</v>
      </c>
      <c r="CP29">
        <v>1794125</v>
      </c>
      <c r="CQ29">
        <v>1577965</v>
      </c>
      <c r="CR29">
        <v>1372246</v>
      </c>
      <c r="CS29">
        <v>1190336</v>
      </c>
      <c r="CT29">
        <v>1026239</v>
      </c>
      <c r="CU29">
        <v>868258</v>
      </c>
      <c r="CV29">
        <v>736949</v>
      </c>
      <c r="CW29">
        <v>647883</v>
      </c>
      <c r="CX29">
        <v>399164</v>
      </c>
      <c r="CY29">
        <v>320707</v>
      </c>
      <c r="CZ29">
        <v>249255</v>
      </c>
      <c r="DA29">
        <v>198778</v>
      </c>
      <c r="DB29">
        <v>132425</v>
      </c>
      <c r="DC29">
        <v>206962</v>
      </c>
    </row>
    <row r="30" spans="1:107" x14ac:dyDescent="0.25">
      <c r="A30">
        <v>0</v>
      </c>
      <c r="B30">
        <v>0</v>
      </c>
      <c r="C30">
        <v>0</v>
      </c>
      <c r="D30">
        <v>2042</v>
      </c>
      <c r="E30">
        <v>376746115</v>
      </c>
      <c r="F30" s="65">
        <f t="shared" si="0"/>
        <v>44032533</v>
      </c>
      <c r="G30">
        <v>4220328</v>
      </c>
      <c r="H30">
        <v>4229645</v>
      </c>
      <c r="I30">
        <v>4238161</v>
      </c>
      <c r="J30">
        <v>4244467</v>
      </c>
      <c r="K30">
        <v>4249370</v>
      </c>
      <c r="L30">
        <v>4254136</v>
      </c>
      <c r="M30">
        <v>4259672</v>
      </c>
      <c r="N30">
        <v>4266773</v>
      </c>
      <c r="O30">
        <v>4275751</v>
      </c>
      <c r="P30">
        <v>4286389</v>
      </c>
      <c r="Q30">
        <v>4298038</v>
      </c>
      <c r="R30">
        <v>4310184</v>
      </c>
      <c r="S30">
        <v>4322369</v>
      </c>
      <c r="T30">
        <v>4334770</v>
      </c>
      <c r="U30">
        <v>4347941</v>
      </c>
      <c r="V30">
        <v>4363096</v>
      </c>
      <c r="W30">
        <v>4381746</v>
      </c>
      <c r="X30">
        <v>4405443</v>
      </c>
      <c r="Y30">
        <v>4434480</v>
      </c>
      <c r="Z30">
        <v>4466809</v>
      </c>
      <c r="AA30">
        <v>4499917</v>
      </c>
      <c r="AB30">
        <v>4531727</v>
      </c>
      <c r="AC30">
        <v>4561042</v>
      </c>
      <c r="AD30">
        <v>4586727</v>
      </c>
      <c r="AE30">
        <v>4608900</v>
      </c>
      <c r="AF30">
        <v>4628115</v>
      </c>
      <c r="AG30">
        <v>4574587</v>
      </c>
      <c r="AH30">
        <v>4624909</v>
      </c>
      <c r="AI30">
        <v>4644408</v>
      </c>
      <c r="AJ30">
        <v>4654551</v>
      </c>
      <c r="AK30">
        <v>4678010</v>
      </c>
      <c r="AL30">
        <v>4736417</v>
      </c>
      <c r="AM30">
        <v>4743378</v>
      </c>
      <c r="AN30">
        <v>4750356</v>
      </c>
      <c r="AO30">
        <v>4879774</v>
      </c>
      <c r="AP30">
        <v>4898951</v>
      </c>
      <c r="AQ30">
        <v>4863074</v>
      </c>
      <c r="AR30">
        <v>4846500</v>
      </c>
      <c r="AS30">
        <v>4849250</v>
      </c>
      <c r="AT30">
        <v>4811887</v>
      </c>
      <c r="AU30">
        <v>4785682</v>
      </c>
      <c r="AV30">
        <v>4870381</v>
      </c>
      <c r="AW30">
        <v>4916335</v>
      </c>
      <c r="AX30">
        <v>4834432</v>
      </c>
      <c r="AY30">
        <v>4815780</v>
      </c>
      <c r="AZ30">
        <v>4803833</v>
      </c>
      <c r="BA30">
        <v>4806681</v>
      </c>
      <c r="BB30">
        <v>4860977</v>
      </c>
      <c r="BC30">
        <v>4906445</v>
      </c>
      <c r="BD30">
        <v>4926945</v>
      </c>
      <c r="BE30">
        <v>4993896</v>
      </c>
      <c r="BF30">
        <v>5025058</v>
      </c>
      <c r="BG30">
        <v>4965275</v>
      </c>
      <c r="BH30">
        <v>4741406</v>
      </c>
      <c r="BI30">
        <v>4593456</v>
      </c>
      <c r="BJ30">
        <v>4478407</v>
      </c>
      <c r="BK30">
        <v>4452164</v>
      </c>
      <c r="BL30">
        <v>4440498</v>
      </c>
      <c r="BM30">
        <v>4271217</v>
      </c>
      <c r="BN30">
        <v>4291278</v>
      </c>
      <c r="BO30">
        <v>4250079</v>
      </c>
      <c r="BP30">
        <v>4168603</v>
      </c>
      <c r="BQ30">
        <v>4202002</v>
      </c>
      <c r="BR30">
        <v>3921194</v>
      </c>
      <c r="BS30">
        <v>3808296</v>
      </c>
      <c r="BT30">
        <v>3728900</v>
      </c>
      <c r="BU30">
        <v>3582130</v>
      </c>
      <c r="BV30">
        <v>3639917</v>
      </c>
      <c r="BW30">
        <v>3486687</v>
      </c>
      <c r="BX30">
        <v>3488734</v>
      </c>
      <c r="BY30">
        <v>3585854</v>
      </c>
      <c r="BZ30">
        <v>3723343</v>
      </c>
      <c r="CA30">
        <v>3702454</v>
      </c>
      <c r="CB30">
        <v>3454266</v>
      </c>
      <c r="CC30">
        <v>3316362</v>
      </c>
      <c r="CD30">
        <v>3249519</v>
      </c>
      <c r="CE30">
        <v>3227788</v>
      </c>
      <c r="CF30">
        <v>3325575</v>
      </c>
      <c r="CG30">
        <v>3288414</v>
      </c>
      <c r="CH30">
        <v>3181724</v>
      </c>
      <c r="CI30">
        <v>3062115</v>
      </c>
      <c r="CJ30">
        <v>2973431</v>
      </c>
      <c r="CK30">
        <v>2859887</v>
      </c>
      <c r="CL30">
        <v>2626446</v>
      </c>
      <c r="CM30">
        <v>2462627</v>
      </c>
      <c r="CN30">
        <v>2280465</v>
      </c>
      <c r="CO30">
        <v>2044920</v>
      </c>
      <c r="CP30">
        <v>1868958</v>
      </c>
      <c r="CQ30">
        <v>1639125</v>
      </c>
      <c r="CR30">
        <v>1427053</v>
      </c>
      <c r="CS30">
        <v>1227091</v>
      </c>
      <c r="CT30">
        <v>1051340</v>
      </c>
      <c r="CU30">
        <v>894124</v>
      </c>
      <c r="CV30">
        <v>745325</v>
      </c>
      <c r="CW30">
        <v>622456</v>
      </c>
      <c r="CX30">
        <v>537696</v>
      </c>
      <c r="CY30">
        <v>325079</v>
      </c>
      <c r="CZ30">
        <v>255908</v>
      </c>
      <c r="DA30">
        <v>194595</v>
      </c>
      <c r="DB30">
        <v>151611</v>
      </c>
      <c r="DC30">
        <v>221828</v>
      </c>
    </row>
    <row r="31" spans="1:107" x14ac:dyDescent="0.25">
      <c r="A31">
        <v>0</v>
      </c>
      <c r="B31">
        <v>0</v>
      </c>
      <c r="C31">
        <v>0</v>
      </c>
      <c r="D31">
        <v>2043</v>
      </c>
      <c r="E31">
        <v>378314343</v>
      </c>
      <c r="F31" s="65">
        <f t="shared" si="0"/>
        <v>44215821</v>
      </c>
      <c r="G31">
        <v>4229838</v>
      </c>
      <c r="H31">
        <v>4238599</v>
      </c>
      <c r="I31">
        <v>4246542</v>
      </c>
      <c r="J31">
        <v>4252535</v>
      </c>
      <c r="K31">
        <v>4257044</v>
      </c>
      <c r="L31">
        <v>4261174</v>
      </c>
      <c r="M31">
        <v>4265943</v>
      </c>
      <c r="N31">
        <v>4271863</v>
      </c>
      <c r="O31">
        <v>4279557</v>
      </c>
      <c r="P31">
        <v>4288955</v>
      </c>
      <c r="Q31">
        <v>4299500</v>
      </c>
      <c r="R31">
        <v>4310903</v>
      </c>
      <c r="S31">
        <v>4322854</v>
      </c>
      <c r="T31">
        <v>4335491</v>
      </c>
      <c r="U31">
        <v>4349374</v>
      </c>
      <c r="V31">
        <v>4365744</v>
      </c>
      <c r="W31">
        <v>4385886</v>
      </c>
      <c r="X31">
        <v>4410707</v>
      </c>
      <c r="Y31">
        <v>4440930</v>
      </c>
      <c r="Z31">
        <v>4475154</v>
      </c>
      <c r="AA31">
        <v>4510829</v>
      </c>
      <c r="AB31">
        <v>4545700</v>
      </c>
      <c r="AC31">
        <v>4578106</v>
      </c>
      <c r="AD31">
        <v>4607236</v>
      </c>
      <c r="AE31">
        <v>4632195</v>
      </c>
      <c r="AF31">
        <v>4653123</v>
      </c>
      <c r="AG31">
        <v>4670663</v>
      </c>
      <c r="AH31">
        <v>4614956</v>
      </c>
      <c r="AI31">
        <v>4662994</v>
      </c>
      <c r="AJ31">
        <v>4679740</v>
      </c>
      <c r="AK31">
        <v>4686919</v>
      </c>
      <c r="AL31">
        <v>4706847</v>
      </c>
      <c r="AM31">
        <v>4761882</v>
      </c>
      <c r="AN31">
        <v>4765971</v>
      </c>
      <c r="AO31">
        <v>4770859</v>
      </c>
      <c r="AP31">
        <v>4898372</v>
      </c>
      <c r="AQ31">
        <v>4915686</v>
      </c>
      <c r="AR31">
        <v>4878006</v>
      </c>
      <c r="AS31">
        <v>4859899</v>
      </c>
      <c r="AT31">
        <v>4861100</v>
      </c>
      <c r="AU31">
        <v>4822066</v>
      </c>
      <c r="AV31">
        <v>4794010</v>
      </c>
      <c r="AW31">
        <v>4877055</v>
      </c>
      <c r="AX31">
        <v>4921709</v>
      </c>
      <c r="AY31">
        <v>4838988</v>
      </c>
      <c r="AZ31">
        <v>4819173</v>
      </c>
      <c r="BA31">
        <v>4805547</v>
      </c>
      <c r="BB31">
        <v>4806138</v>
      </c>
      <c r="BC31">
        <v>4857835</v>
      </c>
      <c r="BD31">
        <v>4900911</v>
      </c>
      <c r="BE31">
        <v>4919478</v>
      </c>
      <c r="BF31">
        <v>4984662</v>
      </c>
      <c r="BG31">
        <v>5014696</v>
      </c>
      <c r="BH31">
        <v>4954392</v>
      </c>
      <c r="BI31">
        <v>4730718</v>
      </c>
      <c r="BJ31">
        <v>4582715</v>
      </c>
      <c r="BK31">
        <v>4467320</v>
      </c>
      <c r="BL31">
        <v>4440239</v>
      </c>
      <c r="BM31">
        <v>4427395</v>
      </c>
      <c r="BN31">
        <v>4257554</v>
      </c>
      <c r="BO31">
        <v>4275769</v>
      </c>
      <c r="BP31">
        <v>4232498</v>
      </c>
      <c r="BQ31">
        <v>4148682</v>
      </c>
      <c r="BR31">
        <v>4178452</v>
      </c>
      <c r="BS31">
        <v>3896469</v>
      </c>
      <c r="BT31">
        <v>3781149</v>
      </c>
      <c r="BU31">
        <v>3699033</v>
      </c>
      <c r="BV31">
        <v>3550369</v>
      </c>
      <c r="BW31">
        <v>3604243</v>
      </c>
      <c r="BX31">
        <v>3449222</v>
      </c>
      <c r="BY31">
        <v>3447242</v>
      </c>
      <c r="BZ31">
        <v>3538323</v>
      </c>
      <c r="CA31">
        <v>3668228</v>
      </c>
      <c r="CB31">
        <v>3641323</v>
      </c>
      <c r="CC31">
        <v>3391125</v>
      </c>
      <c r="CD31">
        <v>3249235</v>
      </c>
      <c r="CE31">
        <v>3176739</v>
      </c>
      <c r="CF31">
        <v>3147543</v>
      </c>
      <c r="CG31">
        <v>3233585</v>
      </c>
      <c r="CH31">
        <v>3186988</v>
      </c>
      <c r="CI31">
        <v>3070996</v>
      </c>
      <c r="CJ31">
        <v>2941742</v>
      </c>
      <c r="CK31">
        <v>2842097</v>
      </c>
      <c r="CL31">
        <v>2717571</v>
      </c>
      <c r="CM31">
        <v>2479481</v>
      </c>
      <c r="CN31">
        <v>2307924</v>
      </c>
      <c r="CO31">
        <v>2121228</v>
      </c>
      <c r="CP31">
        <v>1886470</v>
      </c>
      <c r="CQ31">
        <v>1708459</v>
      </c>
      <c r="CR31">
        <v>1483360</v>
      </c>
      <c r="CS31">
        <v>1277072</v>
      </c>
      <c r="CT31">
        <v>1084671</v>
      </c>
      <c r="CU31">
        <v>916872</v>
      </c>
      <c r="CV31">
        <v>768298</v>
      </c>
      <c r="CW31">
        <v>630241</v>
      </c>
      <c r="CX31">
        <v>517229</v>
      </c>
      <c r="CY31">
        <v>438444</v>
      </c>
      <c r="CZ31">
        <v>259745</v>
      </c>
      <c r="DA31">
        <v>200077</v>
      </c>
      <c r="DB31">
        <v>148646</v>
      </c>
      <c r="DC31">
        <v>245226</v>
      </c>
    </row>
    <row r="32" spans="1:107" x14ac:dyDescent="0.25">
      <c r="A32">
        <v>0</v>
      </c>
      <c r="B32">
        <v>0</v>
      </c>
      <c r="C32">
        <v>0</v>
      </c>
      <c r="D32">
        <v>2044</v>
      </c>
      <c r="E32">
        <v>379860859</v>
      </c>
      <c r="F32" s="65">
        <f t="shared" si="0"/>
        <v>44396571</v>
      </c>
      <c r="G32">
        <v>4240079</v>
      </c>
      <c r="H32">
        <v>4248226</v>
      </c>
      <c r="I32">
        <v>4255585</v>
      </c>
      <c r="J32">
        <v>4260992</v>
      </c>
      <c r="K32">
        <v>4265180</v>
      </c>
      <c r="L32">
        <v>4268909</v>
      </c>
      <c r="M32">
        <v>4273036</v>
      </c>
      <c r="N32">
        <v>4278183</v>
      </c>
      <c r="O32">
        <v>4284700</v>
      </c>
      <c r="P32">
        <v>4292812</v>
      </c>
      <c r="Q32">
        <v>4302114</v>
      </c>
      <c r="R32">
        <v>4312413</v>
      </c>
      <c r="S32">
        <v>4323621</v>
      </c>
      <c r="T32">
        <v>4336022</v>
      </c>
      <c r="U32">
        <v>4350155</v>
      </c>
      <c r="V32">
        <v>4367255</v>
      </c>
      <c r="W32">
        <v>4388634</v>
      </c>
      <c r="X32">
        <v>4414975</v>
      </c>
      <c r="Y32">
        <v>4446349</v>
      </c>
      <c r="Z32">
        <v>4481795</v>
      </c>
      <c r="AA32">
        <v>4519377</v>
      </c>
      <c r="AB32">
        <v>4556832</v>
      </c>
      <c r="AC32">
        <v>4592305</v>
      </c>
      <c r="AD32">
        <v>4624542</v>
      </c>
      <c r="AE32">
        <v>4652948</v>
      </c>
      <c r="AF32">
        <v>4676658</v>
      </c>
      <c r="AG32">
        <v>4695901</v>
      </c>
      <c r="AH32">
        <v>4711297</v>
      </c>
      <c r="AI32">
        <v>4653242</v>
      </c>
      <c r="AJ32">
        <v>4698513</v>
      </c>
      <c r="AK32">
        <v>4712287</v>
      </c>
      <c r="AL32">
        <v>4715934</v>
      </c>
      <c r="AM32">
        <v>4732516</v>
      </c>
      <c r="AN32">
        <v>4784638</v>
      </c>
      <c r="AO32">
        <v>4786642</v>
      </c>
      <c r="AP32">
        <v>4789713</v>
      </c>
      <c r="AQ32">
        <v>4915281</v>
      </c>
      <c r="AR32">
        <v>4930750</v>
      </c>
      <c r="AS32">
        <v>4891561</v>
      </c>
      <c r="AT32">
        <v>4871921</v>
      </c>
      <c r="AU32">
        <v>4871418</v>
      </c>
      <c r="AV32">
        <v>4830545</v>
      </c>
      <c r="AW32">
        <v>4800970</v>
      </c>
      <c r="AX32">
        <v>4882666</v>
      </c>
      <c r="AY32">
        <v>4926303</v>
      </c>
      <c r="AZ32">
        <v>4842521</v>
      </c>
      <c r="BA32">
        <v>4821040</v>
      </c>
      <c r="BB32">
        <v>4805195</v>
      </c>
      <c r="BC32">
        <v>4803326</v>
      </c>
      <c r="BD32">
        <v>4852661</v>
      </c>
      <c r="BE32">
        <v>4893760</v>
      </c>
      <c r="BF32">
        <v>4910754</v>
      </c>
      <c r="BG32">
        <v>4974716</v>
      </c>
      <c r="BH32">
        <v>5003970</v>
      </c>
      <c r="BI32">
        <v>4943269</v>
      </c>
      <c r="BJ32">
        <v>4719787</v>
      </c>
      <c r="BK32">
        <v>4571550</v>
      </c>
      <c r="BL32">
        <v>4455699</v>
      </c>
      <c r="BM32">
        <v>4427540</v>
      </c>
      <c r="BN32">
        <v>4413357</v>
      </c>
      <c r="BO32">
        <v>4242655</v>
      </c>
      <c r="BP32">
        <v>4258506</v>
      </c>
      <c r="BQ32">
        <v>4212629</v>
      </c>
      <c r="BR32">
        <v>4126091</v>
      </c>
      <c r="BS32">
        <v>4152176</v>
      </c>
      <c r="BT32">
        <v>3869066</v>
      </c>
      <c r="BU32">
        <v>3751311</v>
      </c>
      <c r="BV32">
        <v>3666633</v>
      </c>
      <c r="BW32">
        <v>3516189</v>
      </c>
      <c r="BX32">
        <v>3565883</v>
      </c>
      <c r="BY32">
        <v>3408773</v>
      </c>
      <c r="BZ32">
        <v>3402220</v>
      </c>
      <c r="CA32">
        <v>3486640</v>
      </c>
      <c r="CB32">
        <v>3608399</v>
      </c>
      <c r="CC32">
        <v>3575281</v>
      </c>
      <c r="CD32">
        <v>3323174</v>
      </c>
      <c r="CE32">
        <v>3177144</v>
      </c>
      <c r="CF32">
        <v>3098605</v>
      </c>
      <c r="CG32">
        <v>3061385</v>
      </c>
      <c r="CH32">
        <v>3134710</v>
      </c>
      <c r="CI32">
        <v>3076981</v>
      </c>
      <c r="CJ32">
        <v>2951207</v>
      </c>
      <c r="CK32">
        <v>2812767</v>
      </c>
      <c r="CL32">
        <v>2701771</v>
      </c>
      <c r="CM32">
        <v>2566418</v>
      </c>
      <c r="CN32">
        <v>2324721</v>
      </c>
      <c r="CO32">
        <v>2147776</v>
      </c>
      <c r="CP32">
        <v>1957920</v>
      </c>
      <c r="CQ32">
        <v>1725522</v>
      </c>
      <c r="CR32">
        <v>1547063</v>
      </c>
      <c r="CS32">
        <v>1328441</v>
      </c>
      <c r="CT32">
        <v>1129787</v>
      </c>
      <c r="CU32">
        <v>946769</v>
      </c>
      <c r="CV32">
        <v>788672</v>
      </c>
      <c r="CW32">
        <v>650372</v>
      </c>
      <c r="CX32">
        <v>524330</v>
      </c>
      <c r="CY32">
        <v>422306</v>
      </c>
      <c r="CZ32">
        <v>350807</v>
      </c>
      <c r="DA32">
        <v>203369</v>
      </c>
      <c r="DB32">
        <v>153070</v>
      </c>
      <c r="DC32">
        <v>258380</v>
      </c>
    </row>
    <row r="33" spans="1:107" x14ac:dyDescent="0.25">
      <c r="A33">
        <v>0</v>
      </c>
      <c r="B33">
        <v>0</v>
      </c>
      <c r="C33">
        <v>0</v>
      </c>
      <c r="D33">
        <v>2045</v>
      </c>
      <c r="E33">
        <v>381390297</v>
      </c>
      <c r="F33" s="65">
        <f t="shared" si="0"/>
        <v>44575325</v>
      </c>
      <c r="G33">
        <v>4251107</v>
      </c>
      <c r="H33">
        <v>4258581</v>
      </c>
      <c r="I33">
        <v>4265302</v>
      </c>
      <c r="J33">
        <v>4270115</v>
      </c>
      <c r="K33">
        <v>4273697</v>
      </c>
      <c r="L33">
        <v>4277097</v>
      </c>
      <c r="M33">
        <v>4280821</v>
      </c>
      <c r="N33">
        <v>4285326</v>
      </c>
      <c r="O33">
        <v>4291065</v>
      </c>
      <c r="P33">
        <v>4298001</v>
      </c>
      <c r="Q33">
        <v>4306017</v>
      </c>
      <c r="R33">
        <v>4315068</v>
      </c>
      <c r="S33">
        <v>4325179</v>
      </c>
      <c r="T33">
        <v>4336838</v>
      </c>
      <c r="U33">
        <v>4350742</v>
      </c>
      <c r="V33">
        <v>4368106</v>
      </c>
      <c r="W33">
        <v>4390238</v>
      </c>
      <c r="X33">
        <v>4417843</v>
      </c>
      <c r="Y33">
        <v>4450765</v>
      </c>
      <c r="Z33">
        <v>4487393</v>
      </c>
      <c r="AA33">
        <v>4526208</v>
      </c>
      <c r="AB33">
        <v>4565591</v>
      </c>
      <c r="AC33">
        <v>4603667</v>
      </c>
      <c r="AD33">
        <v>4638974</v>
      </c>
      <c r="AE33">
        <v>4670491</v>
      </c>
      <c r="AF33">
        <v>4697639</v>
      </c>
      <c r="AG33">
        <v>4719663</v>
      </c>
      <c r="AH33">
        <v>4736752</v>
      </c>
      <c r="AI33">
        <v>4749815</v>
      </c>
      <c r="AJ33">
        <v>4688938</v>
      </c>
      <c r="AK33">
        <v>4731216</v>
      </c>
      <c r="AL33">
        <v>4741461</v>
      </c>
      <c r="AM33">
        <v>4741765</v>
      </c>
      <c r="AN33">
        <v>4755462</v>
      </c>
      <c r="AO33">
        <v>4805459</v>
      </c>
      <c r="AP33">
        <v>4805652</v>
      </c>
      <c r="AQ33">
        <v>4806870</v>
      </c>
      <c r="AR33">
        <v>4930512</v>
      </c>
      <c r="AS33">
        <v>4944426</v>
      </c>
      <c r="AT33">
        <v>4903733</v>
      </c>
      <c r="AU33">
        <v>4882407</v>
      </c>
      <c r="AV33">
        <v>4880026</v>
      </c>
      <c r="AW33">
        <v>4837643</v>
      </c>
      <c r="AX33">
        <v>4806867</v>
      </c>
      <c r="AY33">
        <v>4887499</v>
      </c>
      <c r="AZ33">
        <v>4929874</v>
      </c>
      <c r="BA33">
        <v>4844524</v>
      </c>
      <c r="BB33">
        <v>4820840</v>
      </c>
      <c r="BC33">
        <v>4802572</v>
      </c>
      <c r="BD33">
        <v>4798493</v>
      </c>
      <c r="BE33">
        <v>4845894</v>
      </c>
      <c r="BF33">
        <v>4885369</v>
      </c>
      <c r="BG33">
        <v>4901330</v>
      </c>
      <c r="BH33">
        <v>4964421</v>
      </c>
      <c r="BI33">
        <v>4993003</v>
      </c>
      <c r="BJ33">
        <v>4931881</v>
      </c>
      <c r="BK33">
        <v>4708417</v>
      </c>
      <c r="BL33">
        <v>4559850</v>
      </c>
      <c r="BM33">
        <v>4443308</v>
      </c>
      <c r="BN33">
        <v>4413912</v>
      </c>
      <c r="BO33">
        <v>4398056</v>
      </c>
      <c r="BP33">
        <v>4226032</v>
      </c>
      <c r="BQ33">
        <v>4238964</v>
      </c>
      <c r="BR33">
        <v>4190076</v>
      </c>
      <c r="BS33">
        <v>4100817</v>
      </c>
      <c r="BT33">
        <v>4123096</v>
      </c>
      <c r="BU33">
        <v>3838931</v>
      </c>
      <c r="BV33">
        <v>3718910</v>
      </c>
      <c r="BW33">
        <v>3631743</v>
      </c>
      <c r="BX33">
        <v>3479400</v>
      </c>
      <c r="BY33">
        <v>3524452</v>
      </c>
      <c r="BZ33">
        <v>3364835</v>
      </c>
      <c r="CA33">
        <v>3353196</v>
      </c>
      <c r="CB33">
        <v>3430459</v>
      </c>
      <c r="CC33">
        <v>3543712</v>
      </c>
      <c r="CD33">
        <v>3504202</v>
      </c>
      <c r="CE33">
        <v>3250167</v>
      </c>
      <c r="CF33">
        <v>3099727</v>
      </c>
      <c r="CG33">
        <v>3014652</v>
      </c>
      <c r="CH33">
        <v>2968712</v>
      </c>
      <c r="CI33">
        <v>3027369</v>
      </c>
      <c r="CJ33">
        <v>2957863</v>
      </c>
      <c r="CK33">
        <v>2822755</v>
      </c>
      <c r="CL33">
        <v>2674842</v>
      </c>
      <c r="CM33">
        <v>2552642</v>
      </c>
      <c r="CN33">
        <v>2407138</v>
      </c>
      <c r="CO33">
        <v>2164434</v>
      </c>
      <c r="CP33">
        <v>1983454</v>
      </c>
      <c r="CQ33">
        <v>1791937</v>
      </c>
      <c r="CR33">
        <v>1563561</v>
      </c>
      <c r="CS33">
        <v>1386436</v>
      </c>
      <c r="CT33">
        <v>1176182</v>
      </c>
      <c r="CU33">
        <v>987035</v>
      </c>
      <c r="CV33">
        <v>815161</v>
      </c>
      <c r="CW33">
        <v>668365</v>
      </c>
      <c r="CX33">
        <v>541714</v>
      </c>
      <c r="CY33">
        <v>428659</v>
      </c>
      <c r="CZ33">
        <v>338368</v>
      </c>
      <c r="DA33">
        <v>275067</v>
      </c>
      <c r="DB33">
        <v>155823</v>
      </c>
      <c r="DC33">
        <v>269628</v>
      </c>
    </row>
    <row r="34" spans="1:107" x14ac:dyDescent="0.25">
      <c r="A34">
        <v>0</v>
      </c>
      <c r="B34">
        <v>0</v>
      </c>
      <c r="C34">
        <v>0</v>
      </c>
      <c r="D34">
        <v>2046</v>
      </c>
      <c r="E34">
        <v>382907447</v>
      </c>
      <c r="F34" s="65">
        <f t="shared" si="0"/>
        <v>44752643</v>
      </c>
      <c r="G34">
        <v>4262884</v>
      </c>
      <c r="H34">
        <v>4269723</v>
      </c>
      <c r="I34">
        <v>4275741</v>
      </c>
      <c r="J34">
        <v>4279906</v>
      </c>
      <c r="K34">
        <v>4282886</v>
      </c>
      <c r="L34">
        <v>4285673</v>
      </c>
      <c r="M34">
        <v>4289057</v>
      </c>
      <c r="N34">
        <v>4293157</v>
      </c>
      <c r="O34">
        <v>4298251</v>
      </c>
      <c r="P34">
        <v>4304411</v>
      </c>
      <c r="Q34">
        <v>4311249</v>
      </c>
      <c r="R34">
        <v>4319014</v>
      </c>
      <c r="S34">
        <v>4327876</v>
      </c>
      <c r="T34">
        <v>4338441</v>
      </c>
      <c r="U34">
        <v>4351609</v>
      </c>
      <c r="V34">
        <v>4368763</v>
      </c>
      <c r="W34">
        <v>4391177</v>
      </c>
      <c r="X34">
        <v>4419560</v>
      </c>
      <c r="Y34">
        <v>4453782</v>
      </c>
      <c r="Z34">
        <v>4491981</v>
      </c>
      <c r="AA34">
        <v>4531997</v>
      </c>
      <c r="AB34">
        <v>4572626</v>
      </c>
      <c r="AC34">
        <v>4612634</v>
      </c>
      <c r="AD34">
        <v>4650562</v>
      </c>
      <c r="AE34">
        <v>4685154</v>
      </c>
      <c r="AF34">
        <v>4715408</v>
      </c>
      <c r="AG34">
        <v>4740861</v>
      </c>
      <c r="AH34">
        <v>4760719</v>
      </c>
      <c r="AI34">
        <v>4775465</v>
      </c>
      <c r="AJ34">
        <v>4785720</v>
      </c>
      <c r="AK34">
        <v>4721798</v>
      </c>
      <c r="AL34">
        <v>4760526</v>
      </c>
      <c r="AM34">
        <v>4767425</v>
      </c>
      <c r="AN34">
        <v>4764860</v>
      </c>
      <c r="AO34">
        <v>4776459</v>
      </c>
      <c r="AP34">
        <v>4824608</v>
      </c>
      <c r="AQ34">
        <v>4822959</v>
      </c>
      <c r="AR34">
        <v>4822354</v>
      </c>
      <c r="AS34">
        <v>4944354</v>
      </c>
      <c r="AT34">
        <v>4956716</v>
      </c>
      <c r="AU34">
        <v>4914357</v>
      </c>
      <c r="AV34">
        <v>4891175</v>
      </c>
      <c r="AW34">
        <v>4887246</v>
      </c>
      <c r="AX34">
        <v>4843673</v>
      </c>
      <c r="AY34">
        <v>4811989</v>
      </c>
      <c r="AZ34">
        <v>4891313</v>
      </c>
      <c r="BA34">
        <v>4931905</v>
      </c>
      <c r="BB34">
        <v>4844461</v>
      </c>
      <c r="BC34">
        <v>4818371</v>
      </c>
      <c r="BD34">
        <v>4797942</v>
      </c>
      <c r="BE34">
        <v>4792081</v>
      </c>
      <c r="BF34">
        <v>4837901</v>
      </c>
      <c r="BG34">
        <v>4876297</v>
      </c>
      <c r="BH34">
        <v>4891580</v>
      </c>
      <c r="BI34">
        <v>4953905</v>
      </c>
      <c r="BJ34">
        <v>4981777</v>
      </c>
      <c r="BK34">
        <v>4920036</v>
      </c>
      <c r="BL34">
        <v>4696490</v>
      </c>
      <c r="BM34">
        <v>4547363</v>
      </c>
      <c r="BN34">
        <v>4429992</v>
      </c>
      <c r="BO34">
        <v>4399031</v>
      </c>
      <c r="BP34">
        <v>4380997</v>
      </c>
      <c r="BQ34">
        <v>4207163</v>
      </c>
      <c r="BR34">
        <v>4216739</v>
      </c>
      <c r="BS34">
        <v>4164813</v>
      </c>
      <c r="BT34">
        <v>4072774</v>
      </c>
      <c r="BU34">
        <v>4091146</v>
      </c>
      <c r="BV34">
        <v>3806178</v>
      </c>
      <c r="BW34">
        <v>3683982</v>
      </c>
      <c r="BX34">
        <v>3594164</v>
      </c>
      <c r="BY34">
        <v>3439617</v>
      </c>
      <c r="BZ34">
        <v>3479436</v>
      </c>
      <c r="CA34">
        <v>3316936</v>
      </c>
      <c r="CB34">
        <v>3299840</v>
      </c>
      <c r="CC34">
        <v>3369660</v>
      </c>
      <c r="CD34">
        <v>3474042</v>
      </c>
      <c r="CE34">
        <v>3427806</v>
      </c>
      <c r="CF34">
        <v>3171710</v>
      </c>
      <c r="CG34">
        <v>3016502</v>
      </c>
      <c r="CH34">
        <v>2924272</v>
      </c>
      <c r="CI34">
        <v>2867983</v>
      </c>
      <c r="CJ34">
        <v>2911036</v>
      </c>
      <c r="CK34">
        <v>2830035</v>
      </c>
      <c r="CL34">
        <v>2685266</v>
      </c>
      <c r="CM34">
        <v>2528142</v>
      </c>
      <c r="CN34">
        <v>2395387</v>
      </c>
      <c r="CO34">
        <v>2242123</v>
      </c>
      <c r="CP34">
        <v>1999889</v>
      </c>
      <c r="CQ34">
        <v>1816339</v>
      </c>
      <c r="CR34">
        <v>1624801</v>
      </c>
      <c r="CS34">
        <v>1402249</v>
      </c>
      <c r="CT34">
        <v>1228440</v>
      </c>
      <c r="CU34">
        <v>1028471</v>
      </c>
      <c r="CV34">
        <v>850660</v>
      </c>
      <c r="CW34">
        <v>691521</v>
      </c>
      <c r="CX34">
        <v>557379</v>
      </c>
      <c r="CY34">
        <v>443426</v>
      </c>
      <c r="CZ34">
        <v>343938</v>
      </c>
      <c r="DA34">
        <v>265712</v>
      </c>
      <c r="DB34">
        <v>211093</v>
      </c>
      <c r="DC34">
        <v>278549</v>
      </c>
    </row>
    <row r="35" spans="1:107" x14ac:dyDescent="0.25">
      <c r="A35">
        <v>0</v>
      </c>
      <c r="B35">
        <v>0</v>
      </c>
      <c r="C35">
        <v>0</v>
      </c>
      <c r="D35">
        <v>2047</v>
      </c>
      <c r="E35">
        <v>384415207</v>
      </c>
      <c r="F35" s="65">
        <f t="shared" si="0"/>
        <v>44928864</v>
      </c>
      <c r="G35">
        <v>4275205</v>
      </c>
      <c r="H35">
        <v>4281602</v>
      </c>
      <c r="I35">
        <v>4286961</v>
      </c>
      <c r="J35">
        <v>4290420</v>
      </c>
      <c r="K35">
        <v>4292738</v>
      </c>
      <c r="L35">
        <v>4294914</v>
      </c>
      <c r="M35">
        <v>4297684</v>
      </c>
      <c r="N35">
        <v>4301436</v>
      </c>
      <c r="O35">
        <v>4306128</v>
      </c>
      <c r="P35">
        <v>4311644</v>
      </c>
      <c r="Q35">
        <v>4317701</v>
      </c>
      <c r="R35">
        <v>4324284</v>
      </c>
      <c r="S35">
        <v>4331865</v>
      </c>
      <c r="T35">
        <v>4341180</v>
      </c>
      <c r="U35">
        <v>4353263</v>
      </c>
      <c r="V35">
        <v>4369689</v>
      </c>
      <c r="W35">
        <v>4391921</v>
      </c>
      <c r="X35">
        <v>4420612</v>
      </c>
      <c r="Y35">
        <v>4455635</v>
      </c>
      <c r="Z35">
        <v>4495159</v>
      </c>
      <c r="AA35">
        <v>4536761</v>
      </c>
      <c r="AB35">
        <v>4578610</v>
      </c>
      <c r="AC35">
        <v>4619878</v>
      </c>
      <c r="AD35">
        <v>4659746</v>
      </c>
      <c r="AE35">
        <v>4696964</v>
      </c>
      <c r="AF35">
        <v>4730288</v>
      </c>
      <c r="AG35">
        <v>4758841</v>
      </c>
      <c r="AH35">
        <v>4782119</v>
      </c>
      <c r="AI35">
        <v>4799621</v>
      </c>
      <c r="AJ35">
        <v>4811547</v>
      </c>
      <c r="AK35">
        <v>4818767</v>
      </c>
      <c r="AL35">
        <v>4751248</v>
      </c>
      <c r="AM35">
        <v>4786611</v>
      </c>
      <c r="AN35">
        <v>4790646</v>
      </c>
      <c r="AO35">
        <v>4785993</v>
      </c>
      <c r="AP35">
        <v>4795775</v>
      </c>
      <c r="AQ35">
        <v>4842048</v>
      </c>
      <c r="AR35">
        <v>4838580</v>
      </c>
      <c r="AS35">
        <v>4836437</v>
      </c>
      <c r="AT35">
        <v>4956799</v>
      </c>
      <c r="AU35">
        <v>4967447</v>
      </c>
      <c r="AV35">
        <v>4923261</v>
      </c>
      <c r="AW35">
        <v>4898547</v>
      </c>
      <c r="AX35">
        <v>4893391</v>
      </c>
      <c r="AY35">
        <v>4848923</v>
      </c>
      <c r="AZ35">
        <v>4816099</v>
      </c>
      <c r="BA35">
        <v>4893595</v>
      </c>
      <c r="BB35">
        <v>4931854</v>
      </c>
      <c r="BC35">
        <v>4842121</v>
      </c>
      <c r="BD35">
        <v>4813888</v>
      </c>
      <c r="BE35">
        <v>4791736</v>
      </c>
      <c r="BF35">
        <v>4784464</v>
      </c>
      <c r="BG35">
        <v>4829243</v>
      </c>
      <c r="BH35">
        <v>4866910</v>
      </c>
      <c r="BI35">
        <v>4881621</v>
      </c>
      <c r="BJ35">
        <v>4943144</v>
      </c>
      <c r="BK35">
        <v>4970091</v>
      </c>
      <c r="BL35">
        <v>4907609</v>
      </c>
      <c r="BM35">
        <v>4683760</v>
      </c>
      <c r="BN35">
        <v>4533938</v>
      </c>
      <c r="BO35">
        <v>4415438</v>
      </c>
      <c r="BP35">
        <v>4382411</v>
      </c>
      <c r="BQ35">
        <v>4361645</v>
      </c>
      <c r="BR35">
        <v>4185644</v>
      </c>
      <c r="BS35">
        <v>4191802</v>
      </c>
      <c r="BT35">
        <v>4136748</v>
      </c>
      <c r="BU35">
        <v>4041889</v>
      </c>
      <c r="BV35">
        <v>4056446</v>
      </c>
      <c r="BW35">
        <v>3770844</v>
      </c>
      <c r="BX35">
        <v>3646329</v>
      </c>
      <c r="BY35">
        <v>3553504</v>
      </c>
      <c r="BZ35">
        <v>3396331</v>
      </c>
      <c r="CA35">
        <v>3430350</v>
      </c>
      <c r="CB35">
        <v>3264755</v>
      </c>
      <c r="CC35">
        <v>3242035</v>
      </c>
      <c r="CD35">
        <v>3304126</v>
      </c>
      <c r="CE35">
        <v>3399122</v>
      </c>
      <c r="CF35">
        <v>3345706</v>
      </c>
      <c r="CG35">
        <v>3087321</v>
      </c>
      <c r="CH35">
        <v>2926853</v>
      </c>
      <c r="CI35">
        <v>2825934</v>
      </c>
      <c r="CJ35">
        <v>2758685</v>
      </c>
      <c r="CK35">
        <v>2786100</v>
      </c>
      <c r="CL35">
        <v>2693128</v>
      </c>
      <c r="CM35">
        <v>2538912</v>
      </c>
      <c r="CN35">
        <v>2373340</v>
      </c>
      <c r="CO35">
        <v>2232378</v>
      </c>
      <c r="CP35">
        <v>2072652</v>
      </c>
      <c r="CQ35">
        <v>1832449</v>
      </c>
      <c r="CR35">
        <v>1647945</v>
      </c>
      <c r="CS35">
        <v>1458204</v>
      </c>
      <c r="CT35">
        <v>1243444</v>
      </c>
      <c r="CU35">
        <v>1075049</v>
      </c>
      <c r="CV35">
        <v>887212</v>
      </c>
      <c r="CW35">
        <v>722401</v>
      </c>
      <c r="CX35">
        <v>577324</v>
      </c>
      <c r="CY35">
        <v>456844</v>
      </c>
      <c r="CZ35">
        <v>356264</v>
      </c>
      <c r="DA35">
        <v>270482</v>
      </c>
      <c r="DB35">
        <v>204240</v>
      </c>
      <c r="DC35">
        <v>323959</v>
      </c>
    </row>
    <row r="36" spans="1:107" x14ac:dyDescent="0.25">
      <c r="A36">
        <v>0</v>
      </c>
      <c r="B36">
        <v>0</v>
      </c>
      <c r="C36">
        <v>0</v>
      </c>
      <c r="D36">
        <v>2048</v>
      </c>
      <c r="E36">
        <v>385917628</v>
      </c>
      <c r="F36" s="65">
        <f t="shared" si="0"/>
        <v>45104461</v>
      </c>
      <c r="G36">
        <v>4287874</v>
      </c>
      <c r="H36">
        <v>4294027</v>
      </c>
      <c r="I36">
        <v>4298920</v>
      </c>
      <c r="J36">
        <v>4301709</v>
      </c>
      <c r="K36">
        <v>4303313</v>
      </c>
      <c r="L36">
        <v>4304814</v>
      </c>
      <c r="M36">
        <v>4306970</v>
      </c>
      <c r="N36">
        <v>4310107</v>
      </c>
      <c r="O36">
        <v>4314454</v>
      </c>
      <c r="P36">
        <v>4319557</v>
      </c>
      <c r="Q36">
        <v>4324974</v>
      </c>
      <c r="R36">
        <v>4330778</v>
      </c>
      <c r="S36">
        <v>4337170</v>
      </c>
      <c r="T36">
        <v>4345209</v>
      </c>
      <c r="U36">
        <v>4356047</v>
      </c>
      <c r="V36">
        <v>4371404</v>
      </c>
      <c r="W36">
        <v>4392924</v>
      </c>
      <c r="X36">
        <v>4421466</v>
      </c>
      <c r="Y36">
        <v>4456818</v>
      </c>
      <c r="Z36">
        <v>4497164</v>
      </c>
      <c r="AA36">
        <v>4540114</v>
      </c>
      <c r="AB36">
        <v>4583562</v>
      </c>
      <c r="AC36">
        <v>4626063</v>
      </c>
      <c r="AD36">
        <v>4667200</v>
      </c>
      <c r="AE36">
        <v>4706362</v>
      </c>
      <c r="AF36">
        <v>4742307</v>
      </c>
      <c r="AG36">
        <v>4773930</v>
      </c>
      <c r="AH36">
        <v>4800292</v>
      </c>
      <c r="AI36">
        <v>4821203</v>
      </c>
      <c r="AJ36">
        <v>4835869</v>
      </c>
      <c r="AK36">
        <v>4844747</v>
      </c>
      <c r="AL36">
        <v>4848374</v>
      </c>
      <c r="AM36">
        <v>4777457</v>
      </c>
      <c r="AN36">
        <v>4809937</v>
      </c>
      <c r="AO36">
        <v>4811893</v>
      </c>
      <c r="AP36">
        <v>4805432</v>
      </c>
      <c r="AQ36">
        <v>4813370</v>
      </c>
      <c r="AR36">
        <v>4857797</v>
      </c>
      <c r="AS36">
        <v>4852800</v>
      </c>
      <c r="AT36">
        <v>4849127</v>
      </c>
      <c r="AU36">
        <v>4967683</v>
      </c>
      <c r="AV36">
        <v>4976451</v>
      </c>
      <c r="AW36">
        <v>4930763</v>
      </c>
      <c r="AX36">
        <v>4904841</v>
      </c>
      <c r="AY36">
        <v>4898753</v>
      </c>
      <c r="AZ36">
        <v>4853155</v>
      </c>
      <c r="BA36">
        <v>4818686</v>
      </c>
      <c r="BB36">
        <v>4893802</v>
      </c>
      <c r="BC36">
        <v>4929521</v>
      </c>
      <c r="BD36">
        <v>4837771</v>
      </c>
      <c r="BE36">
        <v>4807835</v>
      </c>
      <c r="BF36">
        <v>4784336</v>
      </c>
      <c r="BG36">
        <v>4776200</v>
      </c>
      <c r="BH36">
        <v>4820287</v>
      </c>
      <c r="BI36">
        <v>4857335</v>
      </c>
      <c r="BJ36">
        <v>4871436</v>
      </c>
      <c r="BK36">
        <v>4931942</v>
      </c>
      <c r="BL36">
        <v>4957828</v>
      </c>
      <c r="BM36">
        <v>4894349</v>
      </c>
      <c r="BN36">
        <v>4670074</v>
      </c>
      <c r="BO36">
        <v>4519254</v>
      </c>
      <c r="BP36">
        <v>4399146</v>
      </c>
      <c r="BQ36">
        <v>4363513</v>
      </c>
      <c r="BR36">
        <v>4339586</v>
      </c>
      <c r="BS36">
        <v>4161431</v>
      </c>
      <c r="BT36">
        <v>4164054</v>
      </c>
      <c r="BU36">
        <v>4105816</v>
      </c>
      <c r="BV36">
        <v>4008283</v>
      </c>
      <c r="BW36">
        <v>4019031</v>
      </c>
      <c r="BX36">
        <v>3732732</v>
      </c>
      <c r="BY36">
        <v>3605566</v>
      </c>
      <c r="BZ36">
        <v>3509254</v>
      </c>
      <c r="CA36">
        <v>3349073</v>
      </c>
      <c r="CB36">
        <v>3376851</v>
      </c>
      <c r="CC36">
        <v>3208173</v>
      </c>
      <c r="CD36">
        <v>3179686</v>
      </c>
      <c r="CE36">
        <v>3233614</v>
      </c>
      <c r="CF36">
        <v>3318542</v>
      </c>
      <c r="CG36">
        <v>3257365</v>
      </c>
      <c r="CH36">
        <v>2996353</v>
      </c>
      <c r="CI36">
        <v>2829211</v>
      </c>
      <c r="CJ36">
        <v>2719113</v>
      </c>
      <c r="CK36">
        <v>2641193</v>
      </c>
      <c r="CL36">
        <v>2652175</v>
      </c>
      <c r="CM36">
        <v>2547282</v>
      </c>
      <c r="CN36">
        <v>2384358</v>
      </c>
      <c r="CO36">
        <v>2212799</v>
      </c>
      <c r="CP36">
        <v>2064847</v>
      </c>
      <c r="CQ36">
        <v>1900116</v>
      </c>
      <c r="CR36">
        <v>1663624</v>
      </c>
      <c r="CS36">
        <v>1479983</v>
      </c>
      <c r="CT36">
        <v>1294074</v>
      </c>
      <c r="CU36">
        <v>1089125</v>
      </c>
      <c r="CV36">
        <v>928219</v>
      </c>
      <c r="CW36">
        <v>754218</v>
      </c>
      <c r="CX36">
        <v>603788</v>
      </c>
      <c r="CY36">
        <v>473754</v>
      </c>
      <c r="CZ36">
        <v>367553</v>
      </c>
      <c r="DA36">
        <v>280576</v>
      </c>
      <c r="DB36">
        <v>208236</v>
      </c>
      <c r="DC36">
        <v>349478</v>
      </c>
    </row>
    <row r="37" spans="1:107" x14ac:dyDescent="0.25">
      <c r="A37">
        <v>0</v>
      </c>
      <c r="B37">
        <v>0</v>
      </c>
      <c r="C37">
        <v>0</v>
      </c>
      <c r="D37">
        <v>2049</v>
      </c>
      <c r="E37">
        <v>387418788</v>
      </c>
      <c r="F37" s="65">
        <f t="shared" si="0"/>
        <v>45279910</v>
      </c>
      <c r="G37">
        <v>4300717</v>
      </c>
      <c r="H37">
        <v>4306794</v>
      </c>
      <c r="I37">
        <v>4311418</v>
      </c>
      <c r="J37">
        <v>4313731</v>
      </c>
      <c r="K37">
        <v>4314659</v>
      </c>
      <c r="L37">
        <v>4315439</v>
      </c>
      <c r="M37">
        <v>4316912</v>
      </c>
      <c r="N37">
        <v>4319437</v>
      </c>
      <c r="O37">
        <v>4323160</v>
      </c>
      <c r="P37">
        <v>4327919</v>
      </c>
      <c r="Q37">
        <v>4332927</v>
      </c>
      <c r="R37">
        <v>4338084</v>
      </c>
      <c r="S37">
        <v>4343701</v>
      </c>
      <c r="T37">
        <v>4350552</v>
      </c>
      <c r="U37">
        <v>4360119</v>
      </c>
      <c r="V37">
        <v>4374244</v>
      </c>
      <c r="W37">
        <v>4394713</v>
      </c>
      <c r="X37">
        <v>4422565</v>
      </c>
      <c r="Y37">
        <v>4457801</v>
      </c>
      <c r="Z37">
        <v>4498496</v>
      </c>
      <c r="AA37">
        <v>4542283</v>
      </c>
      <c r="AB37">
        <v>4587089</v>
      </c>
      <c r="AC37">
        <v>4631205</v>
      </c>
      <c r="AD37">
        <v>4673585</v>
      </c>
      <c r="AE37">
        <v>4714021</v>
      </c>
      <c r="AF37">
        <v>4751907</v>
      </c>
      <c r="AG37">
        <v>4786146</v>
      </c>
      <c r="AH37">
        <v>4815576</v>
      </c>
      <c r="AI37">
        <v>4839553</v>
      </c>
      <c r="AJ37">
        <v>4857615</v>
      </c>
      <c r="AK37">
        <v>4869215</v>
      </c>
      <c r="AL37">
        <v>4874485</v>
      </c>
      <c r="AM37">
        <v>4874714</v>
      </c>
      <c r="AN37">
        <v>4800896</v>
      </c>
      <c r="AO37">
        <v>4831284</v>
      </c>
      <c r="AP37">
        <v>4831435</v>
      </c>
      <c r="AQ37">
        <v>4823143</v>
      </c>
      <c r="AR37">
        <v>4829274</v>
      </c>
      <c r="AS37">
        <v>4872136</v>
      </c>
      <c r="AT37">
        <v>4865615</v>
      </c>
      <c r="AU37">
        <v>4860250</v>
      </c>
      <c r="AV37">
        <v>4976836</v>
      </c>
      <c r="AW37">
        <v>4984041</v>
      </c>
      <c r="AX37">
        <v>4937180</v>
      </c>
      <c r="AY37">
        <v>4910350</v>
      </c>
      <c r="AZ37">
        <v>4903091</v>
      </c>
      <c r="BA37">
        <v>4855866</v>
      </c>
      <c r="BB37">
        <v>4819217</v>
      </c>
      <c r="BC37">
        <v>4891739</v>
      </c>
      <c r="BD37">
        <v>4925177</v>
      </c>
      <c r="BE37">
        <v>4831857</v>
      </c>
      <c r="BF37">
        <v>4800599</v>
      </c>
      <c r="BG37">
        <v>4776303</v>
      </c>
      <c r="BH37">
        <v>4767662</v>
      </c>
      <c r="BI37">
        <v>4811156</v>
      </c>
      <c r="BJ37">
        <v>4847553</v>
      </c>
      <c r="BK37">
        <v>4860824</v>
      </c>
      <c r="BL37">
        <v>4920172</v>
      </c>
      <c r="BM37">
        <v>4944731</v>
      </c>
      <c r="BN37">
        <v>4880103</v>
      </c>
      <c r="BO37">
        <v>4655114</v>
      </c>
      <c r="BP37">
        <v>4502827</v>
      </c>
      <c r="BQ37">
        <v>4380588</v>
      </c>
      <c r="BR37">
        <v>4341915</v>
      </c>
      <c r="BS37">
        <v>4314774</v>
      </c>
      <c r="BT37">
        <v>4134431</v>
      </c>
      <c r="BU37">
        <v>4133428</v>
      </c>
      <c r="BV37">
        <v>4072128</v>
      </c>
      <c r="BW37">
        <v>3971992</v>
      </c>
      <c r="BX37">
        <v>3978680</v>
      </c>
      <c r="BY37">
        <v>3691450</v>
      </c>
      <c r="BZ37">
        <v>3561165</v>
      </c>
      <c r="CA37">
        <v>3460916</v>
      </c>
      <c r="CB37">
        <v>3297510</v>
      </c>
      <c r="CC37">
        <v>3318820</v>
      </c>
      <c r="CD37">
        <v>3147099</v>
      </c>
      <c r="CE37">
        <v>3112560</v>
      </c>
      <c r="CF37">
        <v>3157752</v>
      </c>
      <c r="CG37">
        <v>3231786</v>
      </c>
      <c r="CH37">
        <v>3162098</v>
      </c>
      <c r="CI37">
        <v>2897169</v>
      </c>
      <c r="CJ37">
        <v>2723027</v>
      </c>
      <c r="CK37">
        <v>2604192</v>
      </c>
      <c r="CL37">
        <v>2515133</v>
      </c>
      <c r="CM37">
        <v>2509403</v>
      </c>
      <c r="CN37">
        <v>2393170</v>
      </c>
      <c r="CO37">
        <v>2224029</v>
      </c>
      <c r="CP37">
        <v>2047737</v>
      </c>
      <c r="CQ37">
        <v>1894172</v>
      </c>
      <c r="CR37">
        <v>1726056</v>
      </c>
      <c r="CS37">
        <v>1495109</v>
      </c>
      <c r="CT37">
        <v>1314377</v>
      </c>
      <c r="CU37">
        <v>1134429</v>
      </c>
      <c r="CV37">
        <v>941263</v>
      </c>
      <c r="CW37">
        <v>789836</v>
      </c>
      <c r="CX37">
        <v>631087</v>
      </c>
      <c r="CY37">
        <v>496077</v>
      </c>
      <c r="CZ37">
        <v>381644</v>
      </c>
      <c r="DA37">
        <v>289900</v>
      </c>
      <c r="DB37">
        <v>216335</v>
      </c>
      <c r="DC37">
        <v>368338</v>
      </c>
    </row>
    <row r="38" spans="1:107" x14ac:dyDescent="0.25">
      <c r="A38">
        <v>0</v>
      </c>
      <c r="B38">
        <v>0</v>
      </c>
      <c r="C38">
        <v>0</v>
      </c>
      <c r="D38">
        <v>2050</v>
      </c>
      <c r="E38">
        <v>388922201</v>
      </c>
      <c r="F38" s="65">
        <f t="shared" si="0"/>
        <v>45455623</v>
      </c>
      <c r="G38">
        <v>4313446</v>
      </c>
      <c r="H38">
        <v>4319726</v>
      </c>
      <c r="I38">
        <v>4324259</v>
      </c>
      <c r="J38">
        <v>4326295</v>
      </c>
      <c r="K38">
        <v>4326735</v>
      </c>
      <c r="L38">
        <v>4326831</v>
      </c>
      <c r="M38">
        <v>4327577</v>
      </c>
      <c r="N38">
        <v>4329420</v>
      </c>
      <c r="O38">
        <v>4332527</v>
      </c>
      <c r="P38">
        <v>4336664</v>
      </c>
      <c r="Q38">
        <v>4341320</v>
      </c>
      <c r="R38">
        <v>4346071</v>
      </c>
      <c r="S38">
        <v>4351042</v>
      </c>
      <c r="T38">
        <v>4357119</v>
      </c>
      <c r="U38">
        <v>4365506</v>
      </c>
      <c r="V38">
        <v>4378373</v>
      </c>
      <c r="W38">
        <v>4397626</v>
      </c>
      <c r="X38">
        <v>4424447</v>
      </c>
      <c r="Y38">
        <v>4459015</v>
      </c>
      <c r="Z38">
        <v>4499616</v>
      </c>
      <c r="AA38">
        <v>4543769</v>
      </c>
      <c r="AB38">
        <v>4589428</v>
      </c>
      <c r="AC38">
        <v>4634911</v>
      </c>
      <c r="AD38">
        <v>4678918</v>
      </c>
      <c r="AE38">
        <v>4720601</v>
      </c>
      <c r="AF38">
        <v>4759760</v>
      </c>
      <c r="AG38">
        <v>4795939</v>
      </c>
      <c r="AH38">
        <v>4827975</v>
      </c>
      <c r="AI38">
        <v>4855002</v>
      </c>
      <c r="AJ38">
        <v>4876117</v>
      </c>
      <c r="AK38">
        <v>4891098</v>
      </c>
      <c r="AL38">
        <v>4899083</v>
      </c>
      <c r="AM38">
        <v>4900943</v>
      </c>
      <c r="AN38">
        <v>4898264</v>
      </c>
      <c r="AO38">
        <v>4822341</v>
      </c>
      <c r="AP38">
        <v>4850915</v>
      </c>
      <c r="AQ38">
        <v>4849245</v>
      </c>
      <c r="AR38">
        <v>4839159</v>
      </c>
      <c r="AS38">
        <v>4843764</v>
      </c>
      <c r="AT38">
        <v>4885067</v>
      </c>
      <c r="AU38">
        <v>4876860</v>
      </c>
      <c r="AV38">
        <v>4869639</v>
      </c>
      <c r="AW38">
        <v>4984568</v>
      </c>
      <c r="AX38">
        <v>4990550</v>
      </c>
      <c r="AY38">
        <v>4942807</v>
      </c>
      <c r="AZ38">
        <v>4914836</v>
      </c>
      <c r="BA38">
        <v>4905906</v>
      </c>
      <c r="BB38">
        <v>4856521</v>
      </c>
      <c r="BC38">
        <v>4817484</v>
      </c>
      <c r="BD38">
        <v>4887670</v>
      </c>
      <c r="BE38">
        <v>4919258</v>
      </c>
      <c r="BF38">
        <v>4824767</v>
      </c>
      <c r="BG38">
        <v>4792738</v>
      </c>
      <c r="BH38">
        <v>4768004</v>
      </c>
      <c r="BI38">
        <v>4758973</v>
      </c>
      <c r="BJ38">
        <v>4801839</v>
      </c>
      <c r="BK38">
        <v>4837361</v>
      </c>
      <c r="BL38">
        <v>4849670</v>
      </c>
      <c r="BM38">
        <v>4907585</v>
      </c>
      <c r="BN38">
        <v>4930641</v>
      </c>
      <c r="BO38">
        <v>4864541</v>
      </c>
      <c r="BP38">
        <v>4638371</v>
      </c>
      <c r="BQ38">
        <v>4484104</v>
      </c>
      <c r="BR38">
        <v>4359340</v>
      </c>
      <c r="BS38">
        <v>4317580</v>
      </c>
      <c r="BT38">
        <v>4287107</v>
      </c>
      <c r="BU38">
        <v>4104579</v>
      </c>
      <c r="BV38">
        <v>4100034</v>
      </c>
      <c r="BW38">
        <v>4035727</v>
      </c>
      <c r="BX38">
        <v>3932796</v>
      </c>
      <c r="BY38">
        <v>3934979</v>
      </c>
      <c r="BZ38">
        <v>3646461</v>
      </c>
      <c r="CA38">
        <v>3512631</v>
      </c>
      <c r="CB38">
        <v>3408161</v>
      </c>
      <c r="CC38">
        <v>3241520</v>
      </c>
      <c r="CD38">
        <v>3256159</v>
      </c>
      <c r="CE38">
        <v>3081312</v>
      </c>
      <c r="CF38">
        <v>3040293</v>
      </c>
      <c r="CG38">
        <v>3076018</v>
      </c>
      <c r="CH38">
        <v>3138159</v>
      </c>
      <c r="CI38">
        <v>3058148</v>
      </c>
      <c r="CJ38">
        <v>2789213</v>
      </c>
      <c r="CK38">
        <v>2608700</v>
      </c>
      <c r="CL38">
        <v>2480798</v>
      </c>
      <c r="CM38">
        <v>2380622</v>
      </c>
      <c r="CN38">
        <v>2358426</v>
      </c>
      <c r="CO38">
        <v>2233230</v>
      </c>
      <c r="CP38">
        <v>2059112</v>
      </c>
      <c r="CQ38">
        <v>1879489</v>
      </c>
      <c r="CR38">
        <v>1721846</v>
      </c>
      <c r="CS38">
        <v>1552202</v>
      </c>
      <c r="CT38">
        <v>1328819</v>
      </c>
      <c r="CU38">
        <v>1153161</v>
      </c>
      <c r="CV38">
        <v>981318</v>
      </c>
      <c r="CW38">
        <v>801759</v>
      </c>
      <c r="CX38">
        <v>661578</v>
      </c>
      <c r="CY38">
        <v>519129</v>
      </c>
      <c r="CZ38">
        <v>400153</v>
      </c>
      <c r="DA38">
        <v>301424</v>
      </c>
      <c r="DB38">
        <v>223879</v>
      </c>
      <c r="DC38">
        <v>385732</v>
      </c>
    </row>
    <row r="39" spans="1:107" x14ac:dyDescent="0.25">
      <c r="A39">
        <v>0</v>
      </c>
      <c r="B39">
        <v>0</v>
      </c>
      <c r="C39">
        <v>0</v>
      </c>
      <c r="D39">
        <v>2051</v>
      </c>
      <c r="E39">
        <v>390430803</v>
      </c>
      <c r="F39" s="65">
        <f t="shared" si="0"/>
        <v>45631942</v>
      </c>
      <c r="G39">
        <v>4325825</v>
      </c>
      <c r="H39">
        <v>4332545</v>
      </c>
      <c r="I39">
        <v>4337264</v>
      </c>
      <c r="J39">
        <v>4339197</v>
      </c>
      <c r="K39">
        <v>4339353</v>
      </c>
      <c r="L39">
        <v>4338952</v>
      </c>
      <c r="M39">
        <v>4339007</v>
      </c>
      <c r="N39">
        <v>4340120</v>
      </c>
      <c r="O39">
        <v>4342545</v>
      </c>
      <c r="P39">
        <v>4346064</v>
      </c>
      <c r="Q39">
        <v>4350099</v>
      </c>
      <c r="R39">
        <v>4354495</v>
      </c>
      <c r="S39">
        <v>4359059</v>
      </c>
      <c r="T39">
        <v>4364492</v>
      </c>
      <c r="U39">
        <v>4372113</v>
      </c>
      <c r="V39">
        <v>4383809</v>
      </c>
      <c r="W39">
        <v>4401819</v>
      </c>
      <c r="X39">
        <v>4427446</v>
      </c>
      <c r="Y39">
        <v>4461008</v>
      </c>
      <c r="Z39">
        <v>4500963</v>
      </c>
      <c r="AA39">
        <v>4545036</v>
      </c>
      <c r="AB39">
        <v>4591073</v>
      </c>
      <c r="AC39">
        <v>4637421</v>
      </c>
      <c r="AD39">
        <v>4682807</v>
      </c>
      <c r="AE39">
        <v>4726119</v>
      </c>
      <c r="AF39">
        <v>4766527</v>
      </c>
      <c r="AG39">
        <v>4803970</v>
      </c>
      <c r="AH39">
        <v>4837941</v>
      </c>
      <c r="AI39">
        <v>4867566</v>
      </c>
      <c r="AJ39">
        <v>4891716</v>
      </c>
      <c r="AK39">
        <v>4909739</v>
      </c>
      <c r="AL39">
        <v>4921085</v>
      </c>
      <c r="AM39">
        <v>4925648</v>
      </c>
      <c r="AN39">
        <v>4924594</v>
      </c>
      <c r="AO39">
        <v>4919796</v>
      </c>
      <c r="AP39">
        <v>4842066</v>
      </c>
      <c r="AQ39">
        <v>4868811</v>
      </c>
      <c r="AR39">
        <v>4865353</v>
      </c>
      <c r="AS39">
        <v>4853756</v>
      </c>
      <c r="AT39">
        <v>4856841</v>
      </c>
      <c r="AU39">
        <v>4896423</v>
      </c>
      <c r="AV39">
        <v>4886364</v>
      </c>
      <c r="AW39">
        <v>4877607</v>
      </c>
      <c r="AX39">
        <v>4991214</v>
      </c>
      <c r="AY39">
        <v>4996261</v>
      </c>
      <c r="AZ39">
        <v>4947409</v>
      </c>
      <c r="BA39">
        <v>4917801</v>
      </c>
      <c r="BB39">
        <v>4906662</v>
      </c>
      <c r="BC39">
        <v>4854913</v>
      </c>
      <c r="BD39">
        <v>4813769</v>
      </c>
      <c r="BE39">
        <v>4882043</v>
      </c>
      <c r="BF39">
        <v>4912164</v>
      </c>
      <c r="BG39">
        <v>4817059</v>
      </c>
      <c r="BH39">
        <v>4784623</v>
      </c>
      <c r="BI39">
        <v>4759565</v>
      </c>
      <c r="BJ39">
        <v>4750120</v>
      </c>
      <c r="BK39">
        <v>4792139</v>
      </c>
      <c r="BL39">
        <v>4826643</v>
      </c>
      <c r="BM39">
        <v>4837725</v>
      </c>
      <c r="BN39">
        <v>4894029</v>
      </c>
      <c r="BO39">
        <v>4915241</v>
      </c>
      <c r="BP39">
        <v>4847152</v>
      </c>
      <c r="BQ39">
        <v>4619301</v>
      </c>
      <c r="BR39">
        <v>4462663</v>
      </c>
      <c r="BS39">
        <v>4335357</v>
      </c>
      <c r="BT39">
        <v>4290392</v>
      </c>
      <c r="BU39">
        <v>4256507</v>
      </c>
      <c r="BV39">
        <v>4071974</v>
      </c>
      <c r="BW39">
        <v>4063901</v>
      </c>
      <c r="BX39">
        <v>3996381</v>
      </c>
      <c r="BY39">
        <v>3890295</v>
      </c>
      <c r="BZ39">
        <v>3887360</v>
      </c>
      <c r="CA39">
        <v>3597276</v>
      </c>
      <c r="CB39">
        <v>3459640</v>
      </c>
      <c r="CC39">
        <v>3350860</v>
      </c>
      <c r="CD39">
        <v>3181021</v>
      </c>
      <c r="CE39">
        <v>3188645</v>
      </c>
      <c r="CF39">
        <v>3010442</v>
      </c>
      <c r="CG39">
        <v>2962399</v>
      </c>
      <c r="CH39">
        <v>2987756</v>
      </c>
      <c r="CI39">
        <v>3035895</v>
      </c>
      <c r="CJ39">
        <v>2944918</v>
      </c>
      <c r="CK39">
        <v>2672903</v>
      </c>
      <c r="CL39">
        <v>2485833</v>
      </c>
      <c r="CM39">
        <v>2349034</v>
      </c>
      <c r="CN39">
        <v>2238255</v>
      </c>
      <c r="CO39">
        <v>2201689</v>
      </c>
      <c r="CP39">
        <v>2068641</v>
      </c>
      <c r="CQ39">
        <v>1890917</v>
      </c>
      <c r="CR39">
        <v>1709520</v>
      </c>
      <c r="CS39">
        <v>1549588</v>
      </c>
      <c r="CT39">
        <v>1380528</v>
      </c>
      <c r="CU39">
        <v>1166801</v>
      </c>
      <c r="CV39">
        <v>998396</v>
      </c>
      <c r="CW39">
        <v>836711</v>
      </c>
      <c r="CX39">
        <v>672303</v>
      </c>
      <c r="CY39">
        <v>544817</v>
      </c>
      <c r="CZ39">
        <v>419285</v>
      </c>
      <c r="DA39">
        <v>316479</v>
      </c>
      <c r="DB39">
        <v>233112</v>
      </c>
      <c r="DC39">
        <v>402042</v>
      </c>
    </row>
    <row r="40" spans="1:107" x14ac:dyDescent="0.25">
      <c r="A40">
        <v>0</v>
      </c>
      <c r="B40">
        <v>0</v>
      </c>
      <c r="C40">
        <v>0</v>
      </c>
      <c r="D40">
        <v>2052</v>
      </c>
      <c r="E40">
        <v>391947055</v>
      </c>
      <c r="F40" s="65">
        <f t="shared" si="0"/>
        <v>45809155</v>
      </c>
      <c r="G40">
        <v>4337643</v>
      </c>
      <c r="H40">
        <v>4345016</v>
      </c>
      <c r="I40">
        <v>4350150</v>
      </c>
      <c r="J40">
        <v>4352266</v>
      </c>
      <c r="K40">
        <v>4352307</v>
      </c>
      <c r="L40">
        <v>4351610</v>
      </c>
      <c r="M40">
        <v>4351170</v>
      </c>
      <c r="N40">
        <v>4351589</v>
      </c>
      <c r="O40">
        <v>4353279</v>
      </c>
      <c r="P40">
        <v>4356112</v>
      </c>
      <c r="Q40">
        <v>4359528</v>
      </c>
      <c r="R40">
        <v>4363306</v>
      </c>
      <c r="S40">
        <v>4367513</v>
      </c>
      <c r="T40">
        <v>4372541</v>
      </c>
      <c r="U40">
        <v>4379524</v>
      </c>
      <c r="V40">
        <v>4390466</v>
      </c>
      <c r="W40">
        <v>4407322</v>
      </c>
      <c r="X40">
        <v>4431727</v>
      </c>
      <c r="Y40">
        <v>4464116</v>
      </c>
      <c r="Z40">
        <v>4503085</v>
      </c>
      <c r="AA40">
        <v>4546528</v>
      </c>
      <c r="AB40">
        <v>4592498</v>
      </c>
      <c r="AC40">
        <v>4639235</v>
      </c>
      <c r="AD40">
        <v>4685502</v>
      </c>
      <c r="AE40">
        <v>4730200</v>
      </c>
      <c r="AF40">
        <v>4772234</v>
      </c>
      <c r="AG40">
        <v>4810920</v>
      </c>
      <c r="AH40">
        <v>4846144</v>
      </c>
      <c r="AI40">
        <v>4877695</v>
      </c>
      <c r="AJ40">
        <v>4904434</v>
      </c>
      <c r="AK40">
        <v>4925471</v>
      </c>
      <c r="AL40">
        <v>4939849</v>
      </c>
      <c r="AM40">
        <v>4947762</v>
      </c>
      <c r="AN40">
        <v>4949397</v>
      </c>
      <c r="AO40">
        <v>4946225</v>
      </c>
      <c r="AP40">
        <v>4939594</v>
      </c>
      <c r="AQ40">
        <v>4860052</v>
      </c>
      <c r="AR40">
        <v>4885001</v>
      </c>
      <c r="AS40">
        <v>4880046</v>
      </c>
      <c r="AT40">
        <v>4866938</v>
      </c>
      <c r="AU40">
        <v>4868341</v>
      </c>
      <c r="AV40">
        <v>4906035</v>
      </c>
      <c r="AW40">
        <v>4894445</v>
      </c>
      <c r="AX40">
        <v>4884494</v>
      </c>
      <c r="AY40">
        <v>4997061</v>
      </c>
      <c r="AZ40">
        <v>5000946</v>
      </c>
      <c r="BA40">
        <v>4950496</v>
      </c>
      <c r="BB40">
        <v>4918707</v>
      </c>
      <c r="BC40">
        <v>4905155</v>
      </c>
      <c r="BD40">
        <v>4851321</v>
      </c>
      <c r="BE40">
        <v>4808521</v>
      </c>
      <c r="BF40">
        <v>4875252</v>
      </c>
      <c r="BG40">
        <v>4904452</v>
      </c>
      <c r="BH40">
        <v>4809109</v>
      </c>
      <c r="BI40">
        <v>4776386</v>
      </c>
      <c r="BJ40">
        <v>4750979</v>
      </c>
      <c r="BK40">
        <v>4740907</v>
      </c>
      <c r="BL40">
        <v>4781928</v>
      </c>
      <c r="BM40">
        <v>4815154</v>
      </c>
      <c r="BN40">
        <v>4824836</v>
      </c>
      <c r="BO40">
        <v>4879179</v>
      </c>
      <c r="BP40">
        <v>4898013</v>
      </c>
      <c r="BQ40">
        <v>4827379</v>
      </c>
      <c r="BR40">
        <v>4597468</v>
      </c>
      <c r="BS40">
        <v>4438447</v>
      </c>
      <c r="BT40">
        <v>4308521</v>
      </c>
      <c r="BU40">
        <v>4260274</v>
      </c>
      <c r="BV40">
        <v>4223068</v>
      </c>
      <c r="BW40">
        <v>4036643</v>
      </c>
      <c r="BX40">
        <v>4024815</v>
      </c>
      <c r="BY40">
        <v>3953697</v>
      </c>
      <c r="BZ40">
        <v>3843932</v>
      </c>
      <c r="CA40">
        <v>3835306</v>
      </c>
      <c r="CB40">
        <v>3543550</v>
      </c>
      <c r="CC40">
        <v>3402051</v>
      </c>
      <c r="CD40">
        <v>3288913</v>
      </c>
      <c r="CE40">
        <v>3115784</v>
      </c>
      <c r="CF40">
        <v>3115887</v>
      </c>
      <c r="CG40">
        <v>2933999</v>
      </c>
      <c r="CH40">
        <v>2878223</v>
      </c>
      <c r="CI40">
        <v>2891235</v>
      </c>
      <c r="CJ40">
        <v>2924401</v>
      </c>
      <c r="CK40">
        <v>2822875</v>
      </c>
      <c r="CL40">
        <v>2547838</v>
      </c>
      <c r="CM40">
        <v>2354538</v>
      </c>
      <c r="CN40">
        <v>2209478</v>
      </c>
      <c r="CO40">
        <v>2090398</v>
      </c>
      <c r="CP40">
        <v>2040334</v>
      </c>
      <c r="CQ40">
        <v>1900690</v>
      </c>
      <c r="CR40">
        <v>1720912</v>
      </c>
      <c r="CS40">
        <v>1539494</v>
      </c>
      <c r="CT40">
        <v>1379330</v>
      </c>
      <c r="CU40">
        <v>1213129</v>
      </c>
      <c r="CV40">
        <v>1011119</v>
      </c>
      <c r="CW40">
        <v>852085</v>
      </c>
      <c r="CX40">
        <v>702366</v>
      </c>
      <c r="CY40">
        <v>554309</v>
      </c>
      <c r="CZ40">
        <v>440562</v>
      </c>
      <c r="DA40">
        <v>332070</v>
      </c>
      <c r="DB40">
        <v>245118</v>
      </c>
      <c r="DC40">
        <v>419105</v>
      </c>
    </row>
    <row r="41" spans="1:107" x14ac:dyDescent="0.25">
      <c r="A41">
        <v>0</v>
      </c>
      <c r="B41">
        <v>0</v>
      </c>
      <c r="C41">
        <v>0</v>
      </c>
      <c r="D41">
        <v>2053</v>
      </c>
      <c r="E41">
        <v>393472783</v>
      </c>
      <c r="F41" s="65">
        <f t="shared" si="0"/>
        <v>45987476</v>
      </c>
      <c r="G41">
        <v>4348788</v>
      </c>
      <c r="H41">
        <v>4356925</v>
      </c>
      <c r="I41">
        <v>4362692</v>
      </c>
      <c r="J41">
        <v>4365217</v>
      </c>
      <c r="K41">
        <v>4365427</v>
      </c>
      <c r="L41">
        <v>4364611</v>
      </c>
      <c r="M41">
        <v>4363867</v>
      </c>
      <c r="N41">
        <v>4363787</v>
      </c>
      <c r="O41">
        <v>4364782</v>
      </c>
      <c r="P41">
        <v>4366879</v>
      </c>
      <c r="Q41">
        <v>4369608</v>
      </c>
      <c r="R41">
        <v>4372767</v>
      </c>
      <c r="S41">
        <v>4376356</v>
      </c>
      <c r="T41">
        <v>4381029</v>
      </c>
      <c r="U41">
        <v>4387611</v>
      </c>
      <c r="V41">
        <v>4397927</v>
      </c>
      <c r="W41">
        <v>4414047</v>
      </c>
      <c r="X41">
        <v>4437317</v>
      </c>
      <c r="Y41">
        <v>4468507</v>
      </c>
      <c r="Z41">
        <v>4506326</v>
      </c>
      <c r="AA41">
        <v>4548796</v>
      </c>
      <c r="AB41">
        <v>4594151</v>
      </c>
      <c r="AC41">
        <v>4640834</v>
      </c>
      <c r="AD41">
        <v>4687501</v>
      </c>
      <c r="AE41">
        <v>4733085</v>
      </c>
      <c r="AF41">
        <v>4776498</v>
      </c>
      <c r="AG41">
        <v>4816814</v>
      </c>
      <c r="AH41">
        <v>4853272</v>
      </c>
      <c r="AI41">
        <v>4886065</v>
      </c>
      <c r="AJ41">
        <v>4914717</v>
      </c>
      <c r="AK41">
        <v>4938331</v>
      </c>
      <c r="AL41">
        <v>4955710</v>
      </c>
      <c r="AM41">
        <v>4966639</v>
      </c>
      <c r="AN41">
        <v>4971619</v>
      </c>
      <c r="AO41">
        <v>4971127</v>
      </c>
      <c r="AP41">
        <v>4966120</v>
      </c>
      <c r="AQ41">
        <v>4957648</v>
      </c>
      <c r="AR41">
        <v>4876334</v>
      </c>
      <c r="AS41">
        <v>4899771</v>
      </c>
      <c r="AT41">
        <v>4893318</v>
      </c>
      <c r="AU41">
        <v>4878542</v>
      </c>
      <c r="AV41">
        <v>4878100</v>
      </c>
      <c r="AW41">
        <v>4914220</v>
      </c>
      <c r="AX41">
        <v>4901445</v>
      </c>
      <c r="AY41">
        <v>4890598</v>
      </c>
      <c r="AZ41">
        <v>5001886</v>
      </c>
      <c r="BA41">
        <v>5004114</v>
      </c>
      <c r="BB41">
        <v>4951526</v>
      </c>
      <c r="BC41">
        <v>4917358</v>
      </c>
      <c r="BD41">
        <v>4901667</v>
      </c>
      <c r="BE41">
        <v>4846202</v>
      </c>
      <c r="BF41">
        <v>4802123</v>
      </c>
      <c r="BG41">
        <v>4867861</v>
      </c>
      <c r="BH41">
        <v>4896506</v>
      </c>
      <c r="BI41">
        <v>4801048</v>
      </c>
      <c r="BJ41">
        <v>4768014</v>
      </c>
      <c r="BK41">
        <v>4742052</v>
      </c>
      <c r="BL41">
        <v>4731203</v>
      </c>
      <c r="BM41">
        <v>4770974</v>
      </c>
      <c r="BN41">
        <v>4802740</v>
      </c>
      <c r="BO41">
        <v>4810675</v>
      </c>
      <c r="BP41">
        <v>4862526</v>
      </c>
      <c r="BQ41">
        <v>4878397</v>
      </c>
      <c r="BR41">
        <v>4804768</v>
      </c>
      <c r="BS41">
        <v>4572812</v>
      </c>
      <c r="BT41">
        <v>4411339</v>
      </c>
      <c r="BU41">
        <v>4278748</v>
      </c>
      <c r="BV41">
        <v>4227325</v>
      </c>
      <c r="BW41">
        <v>4186823</v>
      </c>
      <c r="BX41">
        <v>3998382</v>
      </c>
      <c r="BY41">
        <v>3982370</v>
      </c>
      <c r="BZ41">
        <v>3907109</v>
      </c>
      <c r="CA41">
        <v>3793198</v>
      </c>
      <c r="CB41">
        <v>3778451</v>
      </c>
      <c r="CC41">
        <v>3485138</v>
      </c>
      <c r="CD41">
        <v>3339762</v>
      </c>
      <c r="CE41">
        <v>3222079</v>
      </c>
      <c r="CF41">
        <v>3045419</v>
      </c>
      <c r="CG41">
        <v>3037376</v>
      </c>
      <c r="CH41">
        <v>2851339</v>
      </c>
      <c r="CI41">
        <v>2786061</v>
      </c>
      <c r="CJ41">
        <v>2785876</v>
      </c>
      <c r="CK41">
        <v>2804147</v>
      </c>
      <c r="CL41">
        <v>2691591</v>
      </c>
      <c r="CM41">
        <v>2414119</v>
      </c>
      <c r="CN41">
        <v>2215383</v>
      </c>
      <c r="CO41">
        <v>2064470</v>
      </c>
      <c r="CP41">
        <v>1938120</v>
      </c>
      <c r="CQ41">
        <v>1875616</v>
      </c>
      <c r="CR41">
        <v>1730826</v>
      </c>
      <c r="CS41">
        <v>1550739</v>
      </c>
      <c r="CT41">
        <v>1371319</v>
      </c>
      <c r="CU41">
        <v>1213149</v>
      </c>
      <c r="CV41">
        <v>1052140</v>
      </c>
      <c r="CW41">
        <v>863783</v>
      </c>
      <c r="CX41">
        <v>716008</v>
      </c>
      <c r="CY41">
        <v>579768</v>
      </c>
      <c r="CZ41">
        <v>448805</v>
      </c>
      <c r="DA41">
        <v>349368</v>
      </c>
      <c r="DB41">
        <v>257567</v>
      </c>
      <c r="DC41">
        <v>438893</v>
      </c>
    </row>
    <row r="42" spans="1:107" x14ac:dyDescent="0.25">
      <c r="A42">
        <v>0</v>
      </c>
      <c r="B42">
        <v>0</v>
      </c>
      <c r="C42">
        <v>0</v>
      </c>
      <c r="D42">
        <v>2054</v>
      </c>
      <c r="E42">
        <v>395009307</v>
      </c>
      <c r="F42" s="65">
        <f t="shared" si="0"/>
        <v>46167059</v>
      </c>
      <c r="G42">
        <v>4359221</v>
      </c>
      <c r="H42">
        <v>4368159</v>
      </c>
      <c r="I42">
        <v>4374671</v>
      </c>
      <c r="J42">
        <v>4377819</v>
      </c>
      <c r="K42">
        <v>4378435</v>
      </c>
      <c r="L42">
        <v>4377776</v>
      </c>
      <c r="M42">
        <v>4376906</v>
      </c>
      <c r="N42">
        <v>4376523</v>
      </c>
      <c r="O42">
        <v>4377015</v>
      </c>
      <c r="P42">
        <v>4378418</v>
      </c>
      <c r="Q42">
        <v>4380408</v>
      </c>
      <c r="R42">
        <v>4382876</v>
      </c>
      <c r="S42">
        <v>4385847</v>
      </c>
      <c r="T42">
        <v>4389903</v>
      </c>
      <c r="U42">
        <v>4396139</v>
      </c>
      <c r="V42">
        <v>4406062</v>
      </c>
      <c r="W42">
        <v>4421572</v>
      </c>
      <c r="X42">
        <v>4444129</v>
      </c>
      <c r="Y42">
        <v>4474209</v>
      </c>
      <c r="Z42">
        <v>4510853</v>
      </c>
      <c r="AA42">
        <v>4552183</v>
      </c>
      <c r="AB42">
        <v>4596581</v>
      </c>
      <c r="AC42">
        <v>4642656</v>
      </c>
      <c r="AD42">
        <v>4689287</v>
      </c>
      <c r="AE42">
        <v>4735276</v>
      </c>
      <c r="AF42">
        <v>4779577</v>
      </c>
      <c r="AG42">
        <v>4821262</v>
      </c>
      <c r="AH42">
        <v>4859342</v>
      </c>
      <c r="AI42">
        <v>4893359</v>
      </c>
      <c r="AJ42">
        <v>4923238</v>
      </c>
      <c r="AK42">
        <v>4948751</v>
      </c>
      <c r="AL42">
        <v>4968694</v>
      </c>
      <c r="AM42">
        <v>4982614</v>
      </c>
      <c r="AN42">
        <v>4990605</v>
      </c>
      <c r="AO42">
        <v>4993447</v>
      </c>
      <c r="AP42">
        <v>4991114</v>
      </c>
      <c r="AQ42">
        <v>4984263</v>
      </c>
      <c r="AR42">
        <v>4973996</v>
      </c>
      <c r="AS42">
        <v>4891192</v>
      </c>
      <c r="AT42">
        <v>4913122</v>
      </c>
      <c r="AU42">
        <v>4905006</v>
      </c>
      <c r="AV42">
        <v>4888402</v>
      </c>
      <c r="AW42">
        <v>4886428</v>
      </c>
      <c r="AX42">
        <v>4921326</v>
      </c>
      <c r="AY42">
        <v>4907659</v>
      </c>
      <c r="AZ42">
        <v>4895688</v>
      </c>
      <c r="BA42">
        <v>5005198</v>
      </c>
      <c r="BB42">
        <v>5005224</v>
      </c>
      <c r="BC42">
        <v>4950307</v>
      </c>
      <c r="BD42">
        <v>4914038</v>
      </c>
      <c r="BE42">
        <v>4896657</v>
      </c>
      <c r="BF42">
        <v>4839943</v>
      </c>
      <c r="BG42">
        <v>4795144</v>
      </c>
      <c r="BH42">
        <v>4860253</v>
      </c>
      <c r="BI42">
        <v>4888453</v>
      </c>
      <c r="BJ42">
        <v>4792870</v>
      </c>
      <c r="BK42">
        <v>4759308</v>
      </c>
      <c r="BL42">
        <v>4732651</v>
      </c>
      <c r="BM42">
        <v>4720779</v>
      </c>
      <c r="BN42">
        <v>4759113</v>
      </c>
      <c r="BO42">
        <v>4789076</v>
      </c>
      <c r="BP42">
        <v>4794745</v>
      </c>
      <c r="BQ42">
        <v>4843508</v>
      </c>
      <c r="BR42">
        <v>4855931</v>
      </c>
      <c r="BS42">
        <v>4779246</v>
      </c>
      <c r="BT42">
        <v>4545203</v>
      </c>
      <c r="BU42">
        <v>4381251</v>
      </c>
      <c r="BV42">
        <v>4246144</v>
      </c>
      <c r="BW42">
        <v>4191560</v>
      </c>
      <c r="BX42">
        <v>4147549</v>
      </c>
      <c r="BY42">
        <v>3956790</v>
      </c>
      <c r="BZ42">
        <v>3936009</v>
      </c>
      <c r="CA42">
        <v>3856104</v>
      </c>
      <c r="CB42">
        <v>3737728</v>
      </c>
      <c r="CC42">
        <v>3716637</v>
      </c>
      <c r="CD42">
        <v>3421933</v>
      </c>
      <c r="CE42">
        <v>3272525</v>
      </c>
      <c r="CF42">
        <v>3149964</v>
      </c>
      <c r="CG42">
        <v>2969441</v>
      </c>
      <c r="CH42">
        <v>2952435</v>
      </c>
      <c r="CI42">
        <v>2760755</v>
      </c>
      <c r="CJ42">
        <v>2685345</v>
      </c>
      <c r="CK42">
        <v>2672128</v>
      </c>
      <c r="CL42">
        <v>2674703</v>
      </c>
      <c r="CM42">
        <v>2551170</v>
      </c>
      <c r="CN42">
        <v>2272326</v>
      </c>
      <c r="CO42">
        <v>2070760</v>
      </c>
      <c r="CP42">
        <v>1915043</v>
      </c>
      <c r="CQ42">
        <v>1782588</v>
      </c>
      <c r="CR42">
        <v>1708926</v>
      </c>
      <c r="CS42">
        <v>1560685</v>
      </c>
      <c r="CT42">
        <v>1382300</v>
      </c>
      <c r="CU42">
        <v>1207038</v>
      </c>
      <c r="CV42">
        <v>1053171</v>
      </c>
      <c r="CW42">
        <v>899635</v>
      </c>
      <c r="CX42">
        <v>726603</v>
      </c>
      <c r="CY42">
        <v>591682</v>
      </c>
      <c r="CZ42">
        <v>470006</v>
      </c>
      <c r="DA42">
        <v>356391</v>
      </c>
      <c r="DB42">
        <v>271360</v>
      </c>
      <c r="DC42">
        <v>460966</v>
      </c>
    </row>
    <row r="43" spans="1:107" x14ac:dyDescent="0.25">
      <c r="A43">
        <v>0</v>
      </c>
      <c r="B43">
        <v>0</v>
      </c>
      <c r="C43">
        <v>0</v>
      </c>
      <c r="D43">
        <v>2055</v>
      </c>
      <c r="E43">
        <v>396557404</v>
      </c>
      <c r="F43" s="65">
        <f t="shared" si="0"/>
        <v>46347994</v>
      </c>
      <c r="G43">
        <v>4368875</v>
      </c>
      <c r="H43">
        <v>4378687</v>
      </c>
      <c r="I43">
        <v>4385976</v>
      </c>
      <c r="J43">
        <v>4389865</v>
      </c>
      <c r="K43">
        <v>4391090</v>
      </c>
      <c r="L43">
        <v>4390831</v>
      </c>
      <c r="M43">
        <v>4390111</v>
      </c>
      <c r="N43">
        <v>4389597</v>
      </c>
      <c r="O43">
        <v>4389787</v>
      </c>
      <c r="P43">
        <v>4390684</v>
      </c>
      <c r="Q43">
        <v>4391980</v>
      </c>
      <c r="R43">
        <v>4393711</v>
      </c>
      <c r="S43">
        <v>4395992</v>
      </c>
      <c r="T43">
        <v>4399429</v>
      </c>
      <c r="U43">
        <v>4405053</v>
      </c>
      <c r="V43">
        <v>4414641</v>
      </c>
      <c r="W43">
        <v>4429775</v>
      </c>
      <c r="X43">
        <v>4451745</v>
      </c>
      <c r="Y43">
        <v>4481133</v>
      </c>
      <c r="Z43">
        <v>4516684</v>
      </c>
      <c r="AA43">
        <v>4556855</v>
      </c>
      <c r="AB43">
        <v>4600127</v>
      </c>
      <c r="AC43">
        <v>4645267</v>
      </c>
      <c r="AD43">
        <v>4691291</v>
      </c>
      <c r="AE43">
        <v>4737253</v>
      </c>
      <c r="AF43">
        <v>4781953</v>
      </c>
      <c r="AG43">
        <v>4824528</v>
      </c>
      <c r="AH43">
        <v>4863970</v>
      </c>
      <c r="AI43">
        <v>4899596</v>
      </c>
      <c r="AJ43">
        <v>4930689</v>
      </c>
      <c r="AK43">
        <v>4957411</v>
      </c>
      <c r="AL43">
        <v>4979244</v>
      </c>
      <c r="AM43">
        <v>4995711</v>
      </c>
      <c r="AN43">
        <v>5006687</v>
      </c>
      <c r="AO43">
        <v>5012538</v>
      </c>
      <c r="AP43">
        <v>5013528</v>
      </c>
      <c r="AQ43">
        <v>5009349</v>
      </c>
      <c r="AR43">
        <v>5000703</v>
      </c>
      <c r="AS43">
        <v>4988922</v>
      </c>
      <c r="AT43">
        <v>4904632</v>
      </c>
      <c r="AU43">
        <v>4924891</v>
      </c>
      <c r="AV43">
        <v>4914949</v>
      </c>
      <c r="AW43">
        <v>4896830</v>
      </c>
      <c r="AX43">
        <v>4893678</v>
      </c>
      <c r="AY43">
        <v>4927647</v>
      </c>
      <c r="AZ43">
        <v>4912865</v>
      </c>
      <c r="BA43">
        <v>4899274</v>
      </c>
      <c r="BB43">
        <v>5006460</v>
      </c>
      <c r="BC43">
        <v>5004087</v>
      </c>
      <c r="BD43">
        <v>4947113</v>
      </c>
      <c r="BE43">
        <v>4909203</v>
      </c>
      <c r="BF43">
        <v>4890514</v>
      </c>
      <c r="BG43">
        <v>4833107</v>
      </c>
      <c r="BH43">
        <v>4787964</v>
      </c>
      <c r="BI43">
        <v>4852558</v>
      </c>
      <c r="BJ43">
        <v>4880285</v>
      </c>
      <c r="BK43">
        <v>4784369</v>
      </c>
      <c r="BL43">
        <v>4750145</v>
      </c>
      <c r="BM43">
        <v>4722542</v>
      </c>
      <c r="BN43">
        <v>4709478</v>
      </c>
      <c r="BO43">
        <v>4746026</v>
      </c>
      <c r="BP43">
        <v>4773661</v>
      </c>
      <c r="BQ43">
        <v>4776482</v>
      </c>
      <c r="BR43">
        <v>4821664</v>
      </c>
      <c r="BS43">
        <v>4830544</v>
      </c>
      <c r="BT43">
        <v>4750686</v>
      </c>
      <c r="BU43">
        <v>4514555</v>
      </c>
      <c r="BV43">
        <v>4348280</v>
      </c>
      <c r="BW43">
        <v>4210720</v>
      </c>
      <c r="BX43">
        <v>4152768</v>
      </c>
      <c r="BY43">
        <v>4104835</v>
      </c>
      <c r="BZ43">
        <v>3911309</v>
      </c>
      <c r="CA43">
        <v>3885210</v>
      </c>
      <c r="CB43">
        <v>3800304</v>
      </c>
      <c r="CC43">
        <v>3677366</v>
      </c>
      <c r="CD43">
        <v>3649737</v>
      </c>
      <c r="CE43">
        <v>3353670</v>
      </c>
      <c r="CF43">
        <v>3199928</v>
      </c>
      <c r="CG43">
        <v>3072040</v>
      </c>
      <c r="CH43">
        <v>2887182</v>
      </c>
      <c r="CI43">
        <v>2859271</v>
      </c>
      <c r="CJ43">
        <v>2661661</v>
      </c>
      <c r="CK43">
        <v>2576508</v>
      </c>
      <c r="CL43">
        <v>2549552</v>
      </c>
      <c r="CM43">
        <v>2536164</v>
      </c>
      <c r="CN43">
        <v>2402222</v>
      </c>
      <c r="CO43">
        <v>2124900</v>
      </c>
      <c r="CP43">
        <v>1921679</v>
      </c>
      <c r="CQ43">
        <v>1762341</v>
      </c>
      <c r="CR43">
        <v>1625103</v>
      </c>
      <c r="CS43">
        <v>1541869</v>
      </c>
      <c r="CT43">
        <v>1392159</v>
      </c>
      <c r="CU43">
        <v>1217635</v>
      </c>
      <c r="CV43">
        <v>1048746</v>
      </c>
      <c r="CW43">
        <v>901453</v>
      </c>
      <c r="CX43">
        <v>757496</v>
      </c>
      <c r="CY43">
        <v>601117</v>
      </c>
      <c r="CZ43">
        <v>480230</v>
      </c>
      <c r="DA43">
        <v>373721</v>
      </c>
      <c r="DB43">
        <v>277216</v>
      </c>
      <c r="DC43">
        <v>485535</v>
      </c>
    </row>
    <row r="44" spans="1:107" x14ac:dyDescent="0.25">
      <c r="A44">
        <v>0</v>
      </c>
      <c r="B44">
        <v>0</v>
      </c>
      <c r="C44">
        <v>0</v>
      </c>
      <c r="D44">
        <v>2056</v>
      </c>
      <c r="E44">
        <v>398117875</v>
      </c>
      <c r="F44" s="65">
        <f t="shared" si="0"/>
        <v>46530375</v>
      </c>
      <c r="G44">
        <v>4377793</v>
      </c>
      <c r="H44">
        <v>4388431</v>
      </c>
      <c r="I44">
        <v>4396575</v>
      </c>
      <c r="J44">
        <v>4401231</v>
      </c>
      <c r="K44">
        <v>4403188</v>
      </c>
      <c r="L44">
        <v>4403532</v>
      </c>
      <c r="M44">
        <v>4403207</v>
      </c>
      <c r="N44">
        <v>4402843</v>
      </c>
      <c r="O44">
        <v>4402898</v>
      </c>
      <c r="P44">
        <v>4403493</v>
      </c>
      <c r="Q44">
        <v>4404276</v>
      </c>
      <c r="R44">
        <v>4405315</v>
      </c>
      <c r="S44">
        <v>4406860</v>
      </c>
      <c r="T44">
        <v>4409608</v>
      </c>
      <c r="U44">
        <v>4414621</v>
      </c>
      <c r="V44">
        <v>4423609</v>
      </c>
      <c r="W44">
        <v>4438421</v>
      </c>
      <c r="X44">
        <v>4460038</v>
      </c>
      <c r="Y44">
        <v>4488859</v>
      </c>
      <c r="Z44">
        <v>4523739</v>
      </c>
      <c r="AA44">
        <v>4562835</v>
      </c>
      <c r="AB44">
        <v>4604965</v>
      </c>
      <c r="AC44">
        <v>4648986</v>
      </c>
      <c r="AD44">
        <v>4694093</v>
      </c>
      <c r="AE44">
        <v>4739453</v>
      </c>
      <c r="AF44">
        <v>4784123</v>
      </c>
      <c r="AG44">
        <v>4827095</v>
      </c>
      <c r="AH44">
        <v>4867419</v>
      </c>
      <c r="AI44">
        <v>4904391</v>
      </c>
      <c r="AJ44">
        <v>4937083</v>
      </c>
      <c r="AK44">
        <v>4965006</v>
      </c>
      <c r="AL44">
        <v>4988038</v>
      </c>
      <c r="AM44">
        <v>5006383</v>
      </c>
      <c r="AN44">
        <v>5019893</v>
      </c>
      <c r="AO44">
        <v>5028723</v>
      </c>
      <c r="AP44">
        <v>5032718</v>
      </c>
      <c r="AQ44">
        <v>5031858</v>
      </c>
      <c r="AR44">
        <v>5025880</v>
      </c>
      <c r="AS44">
        <v>5015717</v>
      </c>
      <c r="AT44">
        <v>5002429</v>
      </c>
      <c r="AU44">
        <v>4916488</v>
      </c>
      <c r="AV44">
        <v>4934909</v>
      </c>
      <c r="AW44">
        <v>4923461</v>
      </c>
      <c r="AX44">
        <v>4904178</v>
      </c>
      <c r="AY44">
        <v>4900146</v>
      </c>
      <c r="AZ44">
        <v>4932956</v>
      </c>
      <c r="BA44">
        <v>4916567</v>
      </c>
      <c r="BB44">
        <v>4900826</v>
      </c>
      <c r="BC44">
        <v>5005477</v>
      </c>
      <c r="BD44">
        <v>5000978</v>
      </c>
      <c r="BE44">
        <v>4942411</v>
      </c>
      <c r="BF44">
        <v>4903237</v>
      </c>
      <c r="BG44">
        <v>4883798</v>
      </c>
      <c r="BH44">
        <v>4826079</v>
      </c>
      <c r="BI44">
        <v>4780719</v>
      </c>
      <c r="BJ44">
        <v>4844763</v>
      </c>
      <c r="BK44">
        <v>4871794</v>
      </c>
      <c r="BL44">
        <v>4775420</v>
      </c>
      <c r="BM44">
        <v>4740281</v>
      </c>
      <c r="BN44">
        <v>4711570</v>
      </c>
      <c r="BO44">
        <v>4696972</v>
      </c>
      <c r="BP44">
        <v>4731208</v>
      </c>
      <c r="BQ44">
        <v>4755924</v>
      </c>
      <c r="BR44">
        <v>4755432</v>
      </c>
      <c r="BS44">
        <v>4796924</v>
      </c>
      <c r="BT44">
        <v>4802107</v>
      </c>
      <c r="BU44">
        <v>4718988</v>
      </c>
      <c r="BV44">
        <v>4480952</v>
      </c>
      <c r="BW44">
        <v>4312432</v>
      </c>
      <c r="BX44">
        <v>4172264</v>
      </c>
      <c r="BY44">
        <v>4110545</v>
      </c>
      <c r="BZ44">
        <v>4058114</v>
      </c>
      <c r="CA44">
        <v>3861439</v>
      </c>
      <c r="CB44">
        <v>3829602</v>
      </c>
      <c r="CC44">
        <v>3739553</v>
      </c>
      <c r="CD44">
        <v>3611989</v>
      </c>
      <c r="CE44">
        <v>3577476</v>
      </c>
      <c r="CF44">
        <v>3279921</v>
      </c>
      <c r="CG44">
        <v>3121434</v>
      </c>
      <c r="CH44">
        <v>2987620</v>
      </c>
      <c r="CI44">
        <v>2796863</v>
      </c>
      <c r="CJ44">
        <v>2757294</v>
      </c>
      <c r="CK44">
        <v>2554505</v>
      </c>
      <c r="CL44">
        <v>2459118</v>
      </c>
      <c r="CM44">
        <v>2418238</v>
      </c>
      <c r="CN44">
        <v>2389115</v>
      </c>
      <c r="CO44">
        <v>2247304</v>
      </c>
      <c r="CP44">
        <v>1972859</v>
      </c>
      <c r="CQ44">
        <v>1769268</v>
      </c>
      <c r="CR44">
        <v>1607623</v>
      </c>
      <c r="CS44">
        <v>1467166</v>
      </c>
      <c r="CT44">
        <v>1376285</v>
      </c>
      <c r="CU44">
        <v>1227268</v>
      </c>
      <c r="CV44">
        <v>1058825</v>
      </c>
      <c r="CW44">
        <v>898482</v>
      </c>
      <c r="CX44">
        <v>759879</v>
      </c>
      <c r="CY44">
        <v>627331</v>
      </c>
      <c r="CZ44">
        <v>488479</v>
      </c>
      <c r="DA44">
        <v>382333</v>
      </c>
      <c r="DB44">
        <v>291110</v>
      </c>
      <c r="DC44">
        <v>505951</v>
      </c>
    </row>
    <row r="45" spans="1:107" x14ac:dyDescent="0.25">
      <c r="A45">
        <v>0</v>
      </c>
      <c r="B45">
        <v>0</v>
      </c>
      <c r="C45">
        <v>0</v>
      </c>
      <c r="D45">
        <v>2057</v>
      </c>
      <c r="E45">
        <v>399690963</v>
      </c>
      <c r="F45" s="65">
        <f t="shared" si="0"/>
        <v>46714231</v>
      </c>
      <c r="G45">
        <v>4386039</v>
      </c>
      <c r="H45">
        <v>4397441</v>
      </c>
      <c r="I45">
        <v>4406391</v>
      </c>
      <c r="J45">
        <v>4411893</v>
      </c>
      <c r="K45">
        <v>4414610</v>
      </c>
      <c r="L45">
        <v>4415673</v>
      </c>
      <c r="M45">
        <v>4415950</v>
      </c>
      <c r="N45">
        <v>4415975</v>
      </c>
      <c r="O45">
        <v>4416184</v>
      </c>
      <c r="P45">
        <v>4416636</v>
      </c>
      <c r="Q45">
        <v>4417121</v>
      </c>
      <c r="R45">
        <v>4417645</v>
      </c>
      <c r="S45">
        <v>4418498</v>
      </c>
      <c r="T45">
        <v>4420506</v>
      </c>
      <c r="U45">
        <v>4424839</v>
      </c>
      <c r="V45">
        <v>4433227</v>
      </c>
      <c r="W45">
        <v>4447454</v>
      </c>
      <c r="X45">
        <v>4468773</v>
      </c>
      <c r="Y45">
        <v>4497264</v>
      </c>
      <c r="Z45">
        <v>4531603</v>
      </c>
      <c r="AA45">
        <v>4570035</v>
      </c>
      <c r="AB45">
        <v>4611107</v>
      </c>
      <c r="AC45">
        <v>4654004</v>
      </c>
      <c r="AD45">
        <v>4697997</v>
      </c>
      <c r="AE45">
        <v>4742446</v>
      </c>
      <c r="AF45">
        <v>4786518</v>
      </c>
      <c r="AG45">
        <v>4829449</v>
      </c>
      <c r="AH45">
        <v>4870167</v>
      </c>
      <c r="AI45">
        <v>4908009</v>
      </c>
      <c r="AJ45">
        <v>4942032</v>
      </c>
      <c r="AK45">
        <v>4971543</v>
      </c>
      <c r="AL45">
        <v>4995764</v>
      </c>
      <c r="AM45">
        <v>5015294</v>
      </c>
      <c r="AN45">
        <v>5030679</v>
      </c>
      <c r="AO45">
        <v>5042034</v>
      </c>
      <c r="AP45">
        <v>5049006</v>
      </c>
      <c r="AQ45">
        <v>5051144</v>
      </c>
      <c r="AR45">
        <v>5048489</v>
      </c>
      <c r="AS45">
        <v>5040987</v>
      </c>
      <c r="AT45">
        <v>5029312</v>
      </c>
      <c r="AU45">
        <v>5014365</v>
      </c>
      <c r="AV45">
        <v>4926600</v>
      </c>
      <c r="AW45">
        <v>4943500</v>
      </c>
      <c r="AX45">
        <v>4930894</v>
      </c>
      <c r="AY45">
        <v>4910744</v>
      </c>
      <c r="AZ45">
        <v>4905607</v>
      </c>
      <c r="BA45">
        <v>4936767</v>
      </c>
      <c r="BB45">
        <v>4918238</v>
      </c>
      <c r="BC45">
        <v>4900149</v>
      </c>
      <c r="BD45">
        <v>5002534</v>
      </c>
      <c r="BE45">
        <v>4996362</v>
      </c>
      <c r="BF45">
        <v>4936587</v>
      </c>
      <c r="BG45">
        <v>4896710</v>
      </c>
      <c r="BH45">
        <v>4876896</v>
      </c>
      <c r="BI45">
        <v>4818991</v>
      </c>
      <c r="BJ45">
        <v>4773401</v>
      </c>
      <c r="BK45">
        <v>4836665</v>
      </c>
      <c r="BL45">
        <v>4862854</v>
      </c>
      <c r="BM45">
        <v>4765784</v>
      </c>
      <c r="BN45">
        <v>4729563</v>
      </c>
      <c r="BO45">
        <v>4699411</v>
      </c>
      <c r="BP45">
        <v>4682755</v>
      </c>
      <c r="BQ45">
        <v>4714097</v>
      </c>
      <c r="BR45">
        <v>4735421</v>
      </c>
      <c r="BS45">
        <v>4731518</v>
      </c>
      <c r="BT45">
        <v>4769155</v>
      </c>
      <c r="BU45">
        <v>4770517</v>
      </c>
      <c r="BV45">
        <v>4684239</v>
      </c>
      <c r="BW45">
        <v>4444408</v>
      </c>
      <c r="BX45">
        <v>4273492</v>
      </c>
      <c r="BY45">
        <v>4130363</v>
      </c>
      <c r="BZ45">
        <v>4064322</v>
      </c>
      <c r="CA45">
        <v>4006868</v>
      </c>
      <c r="CB45">
        <v>3806809</v>
      </c>
      <c r="CC45">
        <v>3769033</v>
      </c>
      <c r="CD45">
        <v>3673727</v>
      </c>
      <c r="CE45">
        <v>3541310</v>
      </c>
      <c r="CF45">
        <v>3499396</v>
      </c>
      <c r="CG45">
        <v>3200137</v>
      </c>
      <c r="CH45">
        <v>3036334</v>
      </c>
      <c r="CI45">
        <v>2894856</v>
      </c>
      <c r="CJ45">
        <v>2697898</v>
      </c>
      <c r="CK45">
        <v>2646973</v>
      </c>
      <c r="CL45">
        <v>2438849</v>
      </c>
      <c r="CM45">
        <v>2333241</v>
      </c>
      <c r="CN45">
        <v>2278730</v>
      </c>
      <c r="CO45">
        <v>2236101</v>
      </c>
      <c r="CP45">
        <v>2087466</v>
      </c>
      <c r="CQ45">
        <v>1817334</v>
      </c>
      <c r="CR45">
        <v>1614771</v>
      </c>
      <c r="CS45">
        <v>1452344</v>
      </c>
      <c r="CT45">
        <v>1310499</v>
      </c>
      <c r="CU45">
        <v>1214154</v>
      </c>
      <c r="CV45">
        <v>1068106</v>
      </c>
      <c r="CW45">
        <v>907935</v>
      </c>
      <c r="CX45">
        <v>758119</v>
      </c>
      <c r="CY45">
        <v>630059</v>
      </c>
      <c r="CZ45">
        <v>510357</v>
      </c>
      <c r="DA45">
        <v>389412</v>
      </c>
      <c r="DB45">
        <v>298218</v>
      </c>
      <c r="DC45">
        <v>529280</v>
      </c>
    </row>
    <row r="46" spans="1:107" x14ac:dyDescent="0.25">
      <c r="A46">
        <v>0</v>
      </c>
      <c r="B46">
        <v>0</v>
      </c>
      <c r="C46">
        <v>0</v>
      </c>
      <c r="D46">
        <v>2058</v>
      </c>
      <c r="E46">
        <v>401276590</v>
      </c>
      <c r="F46" s="65">
        <f t="shared" si="0"/>
        <v>46899553</v>
      </c>
      <c r="G46">
        <v>4393696</v>
      </c>
      <c r="H46">
        <v>4405783</v>
      </c>
      <c r="I46">
        <v>4415474</v>
      </c>
      <c r="J46">
        <v>4421774</v>
      </c>
      <c r="K46">
        <v>4425326</v>
      </c>
      <c r="L46">
        <v>4427144</v>
      </c>
      <c r="M46">
        <v>4428133</v>
      </c>
      <c r="N46">
        <v>4428755</v>
      </c>
      <c r="O46">
        <v>4429352</v>
      </c>
      <c r="P46">
        <v>4429956</v>
      </c>
      <c r="Q46">
        <v>4430299</v>
      </c>
      <c r="R46">
        <v>4430525</v>
      </c>
      <c r="S46">
        <v>4430861</v>
      </c>
      <c r="T46">
        <v>4432182</v>
      </c>
      <c r="U46">
        <v>4435776</v>
      </c>
      <c r="V46">
        <v>4443497</v>
      </c>
      <c r="W46">
        <v>4457142</v>
      </c>
      <c r="X46">
        <v>4477895</v>
      </c>
      <c r="Y46">
        <v>4506112</v>
      </c>
      <c r="Z46">
        <v>4540139</v>
      </c>
      <c r="AA46">
        <v>4578048</v>
      </c>
      <c r="AB46">
        <v>4618469</v>
      </c>
      <c r="AC46">
        <v>4660316</v>
      </c>
      <c r="AD46">
        <v>4703203</v>
      </c>
      <c r="AE46">
        <v>4746547</v>
      </c>
      <c r="AF46">
        <v>4789700</v>
      </c>
      <c r="AG46">
        <v>4832035</v>
      </c>
      <c r="AH46">
        <v>4872702</v>
      </c>
      <c r="AI46">
        <v>4910927</v>
      </c>
      <c r="AJ46">
        <v>4945808</v>
      </c>
      <c r="AK46">
        <v>4976636</v>
      </c>
      <c r="AL46">
        <v>5002428</v>
      </c>
      <c r="AM46">
        <v>5023139</v>
      </c>
      <c r="AN46">
        <v>5039702</v>
      </c>
      <c r="AO46">
        <v>5052924</v>
      </c>
      <c r="AP46">
        <v>5062418</v>
      </c>
      <c r="AQ46">
        <v>5067532</v>
      </c>
      <c r="AR46">
        <v>5067870</v>
      </c>
      <c r="AS46">
        <v>5063689</v>
      </c>
      <c r="AT46">
        <v>5054676</v>
      </c>
      <c r="AU46">
        <v>5041333</v>
      </c>
      <c r="AV46">
        <v>5024556</v>
      </c>
      <c r="AW46">
        <v>4935280</v>
      </c>
      <c r="AX46">
        <v>4951009</v>
      </c>
      <c r="AY46">
        <v>4937540</v>
      </c>
      <c r="AZ46">
        <v>4916304</v>
      </c>
      <c r="BA46">
        <v>4909574</v>
      </c>
      <c r="BB46">
        <v>4938548</v>
      </c>
      <c r="BC46">
        <v>4917682</v>
      </c>
      <c r="BD46">
        <v>4897531</v>
      </c>
      <c r="BE46">
        <v>4998089</v>
      </c>
      <c r="BF46">
        <v>4990634</v>
      </c>
      <c r="BG46">
        <v>4930208</v>
      </c>
      <c r="BH46">
        <v>4890007</v>
      </c>
      <c r="BI46">
        <v>4869938</v>
      </c>
      <c r="BJ46">
        <v>4811839</v>
      </c>
      <c r="BK46">
        <v>4765799</v>
      </c>
      <c r="BL46">
        <v>4828140</v>
      </c>
      <c r="BM46">
        <v>4853223</v>
      </c>
      <c r="BN46">
        <v>4755293</v>
      </c>
      <c r="BO46">
        <v>4717658</v>
      </c>
      <c r="BP46">
        <v>4685546</v>
      </c>
      <c r="BQ46">
        <v>4666275</v>
      </c>
      <c r="BR46">
        <v>4694245</v>
      </c>
      <c r="BS46">
        <v>4712081</v>
      </c>
      <c r="BT46">
        <v>4704621</v>
      </c>
      <c r="BU46">
        <v>4738263</v>
      </c>
      <c r="BV46">
        <v>4735855</v>
      </c>
      <c r="BW46">
        <v>4646431</v>
      </c>
      <c r="BX46">
        <v>4404692</v>
      </c>
      <c r="BY46">
        <v>4231052</v>
      </c>
      <c r="BZ46">
        <v>4084469</v>
      </c>
      <c r="CA46">
        <v>4013581</v>
      </c>
      <c r="CB46">
        <v>3950719</v>
      </c>
      <c r="CC46">
        <v>3747256</v>
      </c>
      <c r="CD46">
        <v>3703357</v>
      </c>
      <c r="CE46">
        <v>3602526</v>
      </c>
      <c r="CF46">
        <v>3464862</v>
      </c>
      <c r="CG46">
        <v>3414883</v>
      </c>
      <c r="CH46">
        <v>3113590</v>
      </c>
      <c r="CI46">
        <v>2942741</v>
      </c>
      <c r="CJ46">
        <v>2793145</v>
      </c>
      <c r="CK46">
        <v>2590775</v>
      </c>
      <c r="CL46">
        <v>2527858</v>
      </c>
      <c r="CM46">
        <v>2314755</v>
      </c>
      <c r="CN46">
        <v>2199407</v>
      </c>
      <c r="CO46">
        <v>2133538</v>
      </c>
      <c r="CP46">
        <v>2078145</v>
      </c>
      <c r="CQ46">
        <v>1923886</v>
      </c>
      <c r="CR46">
        <v>1659589</v>
      </c>
      <c r="CS46">
        <v>1459631</v>
      </c>
      <c r="CT46">
        <v>1298205</v>
      </c>
      <c r="CU46">
        <v>1156981</v>
      </c>
      <c r="CV46">
        <v>1057533</v>
      </c>
      <c r="CW46">
        <v>916728</v>
      </c>
      <c r="CX46">
        <v>766842</v>
      </c>
      <c r="CY46">
        <v>629269</v>
      </c>
      <c r="CZ46">
        <v>513233</v>
      </c>
      <c r="DA46">
        <v>407344</v>
      </c>
      <c r="DB46">
        <v>304158</v>
      </c>
      <c r="DC46">
        <v>549748</v>
      </c>
    </row>
    <row r="47" spans="1:107" x14ac:dyDescent="0.25">
      <c r="A47">
        <v>0</v>
      </c>
      <c r="B47">
        <v>0</v>
      </c>
      <c r="C47">
        <v>0</v>
      </c>
      <c r="D47">
        <v>2059</v>
      </c>
      <c r="E47">
        <v>402874337</v>
      </c>
      <c r="F47" s="65">
        <f t="shared" si="0"/>
        <v>47086291</v>
      </c>
      <c r="G47">
        <v>4400897</v>
      </c>
      <c r="H47">
        <v>4413531</v>
      </c>
      <c r="I47">
        <v>4423888</v>
      </c>
      <c r="J47">
        <v>4430923</v>
      </c>
      <c r="K47">
        <v>4435262</v>
      </c>
      <c r="L47">
        <v>4437908</v>
      </c>
      <c r="M47">
        <v>4439645</v>
      </c>
      <c r="N47">
        <v>4440978</v>
      </c>
      <c r="O47">
        <v>4442171</v>
      </c>
      <c r="P47">
        <v>4443160</v>
      </c>
      <c r="Q47">
        <v>4443652</v>
      </c>
      <c r="R47">
        <v>4443736</v>
      </c>
      <c r="S47">
        <v>4443776</v>
      </c>
      <c r="T47">
        <v>4444580</v>
      </c>
      <c r="U47">
        <v>4447492</v>
      </c>
      <c r="V47">
        <v>4454485</v>
      </c>
      <c r="W47">
        <v>4467482</v>
      </c>
      <c r="X47">
        <v>4487671</v>
      </c>
      <c r="Y47">
        <v>4515347</v>
      </c>
      <c r="Z47">
        <v>4549121</v>
      </c>
      <c r="AA47">
        <v>4586736</v>
      </c>
      <c r="AB47">
        <v>4626643</v>
      </c>
      <c r="AC47">
        <v>4667858</v>
      </c>
      <c r="AD47">
        <v>4709706</v>
      </c>
      <c r="AE47">
        <v>4751945</v>
      </c>
      <c r="AF47">
        <v>4793995</v>
      </c>
      <c r="AG47">
        <v>4835409</v>
      </c>
      <c r="AH47">
        <v>4875469</v>
      </c>
      <c r="AI47">
        <v>4913634</v>
      </c>
      <c r="AJ47">
        <v>4948889</v>
      </c>
      <c r="AK47">
        <v>4980556</v>
      </c>
      <c r="AL47">
        <v>5007658</v>
      </c>
      <c r="AM47">
        <v>5029924</v>
      </c>
      <c r="AN47">
        <v>5047662</v>
      </c>
      <c r="AO47">
        <v>5062052</v>
      </c>
      <c r="AP47">
        <v>5073405</v>
      </c>
      <c r="AQ47">
        <v>5081038</v>
      </c>
      <c r="AR47">
        <v>5084353</v>
      </c>
      <c r="AS47">
        <v>5083168</v>
      </c>
      <c r="AT47">
        <v>5077470</v>
      </c>
      <c r="AU47">
        <v>5066786</v>
      </c>
      <c r="AV47">
        <v>5051607</v>
      </c>
      <c r="AW47">
        <v>5033324</v>
      </c>
      <c r="AX47">
        <v>4942883</v>
      </c>
      <c r="AY47">
        <v>4957736</v>
      </c>
      <c r="AZ47">
        <v>4943178</v>
      </c>
      <c r="BA47">
        <v>4920376</v>
      </c>
      <c r="BB47">
        <v>4911514</v>
      </c>
      <c r="BC47">
        <v>4938108</v>
      </c>
      <c r="BD47">
        <v>4915188</v>
      </c>
      <c r="BE47">
        <v>4893433</v>
      </c>
      <c r="BF47">
        <v>4992545</v>
      </c>
      <c r="BG47">
        <v>4984355</v>
      </c>
      <c r="BH47">
        <v>4923659</v>
      </c>
      <c r="BI47">
        <v>4883258</v>
      </c>
      <c r="BJ47">
        <v>4862914</v>
      </c>
      <c r="BK47">
        <v>4804411</v>
      </c>
      <c r="BL47">
        <v>4757789</v>
      </c>
      <c r="BM47">
        <v>4818946</v>
      </c>
      <c r="BN47">
        <v>4842734</v>
      </c>
      <c r="BO47">
        <v>4743629</v>
      </c>
      <c r="BP47">
        <v>4704066</v>
      </c>
      <c r="BQ47">
        <v>4669430</v>
      </c>
      <c r="BR47">
        <v>4647085</v>
      </c>
      <c r="BS47">
        <v>4671581</v>
      </c>
      <c r="BT47">
        <v>4685774</v>
      </c>
      <c r="BU47">
        <v>4674646</v>
      </c>
      <c r="BV47">
        <v>4704330</v>
      </c>
      <c r="BW47">
        <v>4698121</v>
      </c>
      <c r="BX47">
        <v>4605342</v>
      </c>
      <c r="BY47">
        <v>4361385</v>
      </c>
      <c r="BZ47">
        <v>4184534</v>
      </c>
      <c r="CA47">
        <v>4034056</v>
      </c>
      <c r="CB47">
        <v>3957946</v>
      </c>
      <c r="CC47">
        <v>3889485</v>
      </c>
      <c r="CD47">
        <v>3682638</v>
      </c>
      <c r="CE47">
        <v>3632276</v>
      </c>
      <c r="CF47">
        <v>3525460</v>
      </c>
      <c r="CG47">
        <v>3382048</v>
      </c>
      <c r="CH47">
        <v>3323169</v>
      </c>
      <c r="CI47">
        <v>3018318</v>
      </c>
      <c r="CJ47">
        <v>2840054</v>
      </c>
      <c r="CK47">
        <v>2683020</v>
      </c>
      <c r="CL47">
        <v>2475033</v>
      </c>
      <c r="CM47">
        <v>2400026</v>
      </c>
      <c r="CN47">
        <v>2182735</v>
      </c>
      <c r="CO47">
        <v>2060072</v>
      </c>
      <c r="CP47">
        <v>1983615</v>
      </c>
      <c r="CQ47">
        <v>1916394</v>
      </c>
      <c r="CR47">
        <v>1757886</v>
      </c>
      <c r="CS47">
        <v>1501088</v>
      </c>
      <c r="CT47">
        <v>1305535</v>
      </c>
      <c r="CU47">
        <v>1147028</v>
      </c>
      <c r="CV47">
        <v>1008552</v>
      </c>
      <c r="CW47">
        <v>908433</v>
      </c>
      <c r="CX47">
        <v>775031</v>
      </c>
      <c r="CY47">
        <v>637175</v>
      </c>
      <c r="CZ47">
        <v>513171</v>
      </c>
      <c r="DA47">
        <v>410197</v>
      </c>
      <c r="DB47">
        <v>318575</v>
      </c>
      <c r="DC47">
        <v>567379</v>
      </c>
    </row>
    <row r="48" spans="1:107" x14ac:dyDescent="0.25">
      <c r="A48">
        <v>0</v>
      </c>
      <c r="B48">
        <v>0</v>
      </c>
      <c r="C48">
        <v>0</v>
      </c>
      <c r="D48">
        <v>2060</v>
      </c>
      <c r="E48">
        <v>404483055</v>
      </c>
      <c r="F48" s="65">
        <f t="shared" si="0"/>
        <v>47274311</v>
      </c>
      <c r="G48">
        <v>4407785</v>
      </c>
      <c r="H48">
        <v>4420827</v>
      </c>
      <c r="I48">
        <v>4431709</v>
      </c>
      <c r="J48">
        <v>4439404</v>
      </c>
      <c r="K48">
        <v>4444469</v>
      </c>
      <c r="L48">
        <v>4447891</v>
      </c>
      <c r="M48">
        <v>4450448</v>
      </c>
      <c r="N48">
        <v>4452526</v>
      </c>
      <c r="O48">
        <v>4454427</v>
      </c>
      <c r="P48">
        <v>4456018</v>
      </c>
      <c r="Q48">
        <v>4456892</v>
      </c>
      <c r="R48">
        <v>4457123</v>
      </c>
      <c r="S48">
        <v>4457023</v>
      </c>
      <c r="T48">
        <v>4457530</v>
      </c>
      <c r="U48">
        <v>4459930</v>
      </c>
      <c r="V48">
        <v>4466253</v>
      </c>
      <c r="W48">
        <v>4478539</v>
      </c>
      <c r="X48">
        <v>4498105</v>
      </c>
      <c r="Y48">
        <v>4525241</v>
      </c>
      <c r="Z48">
        <v>4558494</v>
      </c>
      <c r="AA48">
        <v>4595867</v>
      </c>
      <c r="AB48">
        <v>4635497</v>
      </c>
      <c r="AC48">
        <v>4676205</v>
      </c>
      <c r="AD48">
        <v>4717434</v>
      </c>
      <c r="AE48">
        <v>4758640</v>
      </c>
      <c r="AF48">
        <v>4799584</v>
      </c>
      <c r="AG48">
        <v>4839891</v>
      </c>
      <c r="AH48">
        <v>4879022</v>
      </c>
      <c r="AI48">
        <v>4916572</v>
      </c>
      <c r="AJ48">
        <v>4951752</v>
      </c>
      <c r="AK48">
        <v>4983783</v>
      </c>
      <c r="AL48">
        <v>5011706</v>
      </c>
      <c r="AM48">
        <v>5035276</v>
      </c>
      <c r="AN48">
        <v>5054557</v>
      </c>
      <c r="AO48">
        <v>5070118</v>
      </c>
      <c r="AP48">
        <v>5082636</v>
      </c>
      <c r="AQ48">
        <v>5092131</v>
      </c>
      <c r="AR48">
        <v>5097958</v>
      </c>
      <c r="AS48">
        <v>5099747</v>
      </c>
      <c r="AT48">
        <v>5097041</v>
      </c>
      <c r="AU48">
        <v>5089666</v>
      </c>
      <c r="AV48">
        <v>5077153</v>
      </c>
      <c r="AW48">
        <v>5060454</v>
      </c>
      <c r="AX48">
        <v>5041022</v>
      </c>
      <c r="AY48">
        <v>4949707</v>
      </c>
      <c r="AZ48">
        <v>4963457</v>
      </c>
      <c r="BA48">
        <v>4947331</v>
      </c>
      <c r="BB48">
        <v>4922419</v>
      </c>
      <c r="BC48">
        <v>4911243</v>
      </c>
      <c r="BD48">
        <v>4935731</v>
      </c>
      <c r="BE48">
        <v>4911220</v>
      </c>
      <c r="BF48">
        <v>4888254</v>
      </c>
      <c r="BG48">
        <v>4986460</v>
      </c>
      <c r="BH48">
        <v>4977910</v>
      </c>
      <c r="BI48">
        <v>4917069</v>
      </c>
      <c r="BJ48">
        <v>4876452</v>
      </c>
      <c r="BK48">
        <v>4855621</v>
      </c>
      <c r="BL48">
        <v>4796575</v>
      </c>
      <c r="BM48">
        <v>4749136</v>
      </c>
      <c r="BN48">
        <v>4808914</v>
      </c>
      <c r="BO48">
        <v>4831065</v>
      </c>
      <c r="BP48">
        <v>4730282</v>
      </c>
      <c r="BQ48">
        <v>4688219</v>
      </c>
      <c r="BR48">
        <v>4650606</v>
      </c>
      <c r="BS48">
        <v>4625110</v>
      </c>
      <c r="BT48">
        <v>4645987</v>
      </c>
      <c r="BU48">
        <v>4656414</v>
      </c>
      <c r="BV48">
        <v>4641681</v>
      </c>
      <c r="BW48">
        <v>4667364</v>
      </c>
      <c r="BX48">
        <v>4657078</v>
      </c>
      <c r="BY48">
        <v>4560519</v>
      </c>
      <c r="BZ48">
        <v>4313908</v>
      </c>
      <c r="CA48">
        <v>4133422</v>
      </c>
      <c r="CB48">
        <v>3978746</v>
      </c>
      <c r="CC48">
        <v>3897238</v>
      </c>
      <c r="CD48">
        <v>3823025</v>
      </c>
      <c r="CE48">
        <v>3612657</v>
      </c>
      <c r="CF48">
        <v>3555296</v>
      </c>
      <c r="CG48">
        <v>3441926</v>
      </c>
      <c r="CH48">
        <v>3292095</v>
      </c>
      <c r="CI48">
        <v>3222151</v>
      </c>
      <c r="CJ48">
        <v>2913713</v>
      </c>
      <c r="CK48">
        <v>2728825</v>
      </c>
      <c r="CL48">
        <v>2564025</v>
      </c>
      <c r="CM48">
        <v>2350742</v>
      </c>
      <c r="CN48">
        <v>2263978</v>
      </c>
      <c r="CO48">
        <v>2045250</v>
      </c>
      <c r="CP48">
        <v>1916142</v>
      </c>
      <c r="CQ48">
        <v>1830039</v>
      </c>
      <c r="CR48">
        <v>1752135</v>
      </c>
      <c r="CS48">
        <v>1590984</v>
      </c>
      <c r="CT48">
        <v>1343535</v>
      </c>
      <c r="CU48">
        <v>1154297</v>
      </c>
      <c r="CV48">
        <v>1000730</v>
      </c>
      <c r="CW48">
        <v>867121</v>
      </c>
      <c r="CX48">
        <v>768737</v>
      </c>
      <c r="CY48">
        <v>644664</v>
      </c>
      <c r="CZ48">
        <v>520204</v>
      </c>
      <c r="DA48">
        <v>410644</v>
      </c>
      <c r="DB48">
        <v>321274</v>
      </c>
      <c r="DC48">
        <v>589382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881"/>
  <sheetViews>
    <sheetView topLeftCell="A28" workbookViewId="0">
      <selection activeCell="B71" sqref="B71"/>
    </sheetView>
  </sheetViews>
  <sheetFormatPr defaultColWidth="8.85546875" defaultRowHeight="15" x14ac:dyDescent="0.25"/>
  <cols>
    <col min="1" max="2" width="20.7109375" style="38" customWidth="1"/>
  </cols>
  <sheetData>
    <row r="1" spans="1:2" x14ac:dyDescent="0.25">
      <c r="A1" t="s">
        <v>206</v>
      </c>
    </row>
    <row r="2" spans="1:2" x14ac:dyDescent="0.25">
      <c r="A2" t="s">
        <v>207</v>
      </c>
    </row>
    <row r="3" spans="1:2" x14ac:dyDescent="0.25">
      <c r="A3" t="s">
        <v>208</v>
      </c>
    </row>
    <row r="4" spans="1:2" x14ac:dyDescent="0.25">
      <c r="A4" t="s">
        <v>209</v>
      </c>
    </row>
    <row r="5" spans="1:2" x14ac:dyDescent="0.25">
      <c r="A5" t="s">
        <v>210</v>
      </c>
    </row>
    <row r="6" spans="1:2" x14ac:dyDescent="0.25">
      <c r="A6" t="s">
        <v>211</v>
      </c>
    </row>
    <row r="8" spans="1:2" x14ac:dyDescent="0.25">
      <c r="A8" t="s">
        <v>212</v>
      </c>
      <c r="B8" t="s">
        <v>213</v>
      </c>
    </row>
    <row r="10" spans="1:2" x14ac:dyDescent="0.25">
      <c r="A10" t="s">
        <v>214</v>
      </c>
    </row>
    <row r="11" spans="1:2" x14ac:dyDescent="0.25">
      <c r="A11" t="s">
        <v>215</v>
      </c>
      <c r="B11" t="s">
        <v>212</v>
      </c>
    </row>
    <row r="12" spans="1:2" x14ac:dyDescent="0.25">
      <c r="A12" s="5">
        <v>17533</v>
      </c>
      <c r="B12" s="6">
        <v>56.6</v>
      </c>
    </row>
    <row r="13" spans="1:2" x14ac:dyDescent="0.25">
      <c r="A13" s="5">
        <v>17564</v>
      </c>
      <c r="B13" s="6">
        <v>56.7</v>
      </c>
    </row>
    <row r="14" spans="1:2" x14ac:dyDescent="0.25">
      <c r="A14" s="5">
        <v>17593</v>
      </c>
      <c r="B14" s="6">
        <v>56.1</v>
      </c>
    </row>
    <row r="15" spans="1:2" x14ac:dyDescent="0.25">
      <c r="A15" s="5">
        <v>17624</v>
      </c>
      <c r="B15" s="6">
        <v>56.7</v>
      </c>
    </row>
    <row r="16" spans="1:2" x14ac:dyDescent="0.25">
      <c r="A16" s="5">
        <v>17654</v>
      </c>
      <c r="B16" s="6">
        <v>56.2</v>
      </c>
    </row>
    <row r="17" spans="1:2" x14ac:dyDescent="0.25">
      <c r="A17" s="5">
        <v>17685</v>
      </c>
      <c r="B17" s="6">
        <v>57</v>
      </c>
    </row>
    <row r="18" spans="1:2" x14ac:dyDescent="0.25">
      <c r="A18" s="5">
        <v>17715</v>
      </c>
      <c r="B18" s="6">
        <v>57.1</v>
      </c>
    </row>
    <row r="19" spans="1:2" x14ac:dyDescent="0.25">
      <c r="A19" s="5">
        <v>17746</v>
      </c>
      <c r="B19" s="6">
        <v>56.6</v>
      </c>
    </row>
    <row r="20" spans="1:2" x14ac:dyDescent="0.25">
      <c r="A20" s="5">
        <v>17777</v>
      </c>
      <c r="B20" s="6">
        <v>56.6</v>
      </c>
    </row>
    <row r="21" spans="1:2" x14ac:dyDescent="0.25">
      <c r="A21" s="5">
        <v>17807</v>
      </c>
      <c r="B21" s="6">
        <v>56.5</v>
      </c>
    </row>
    <row r="22" spans="1:2" x14ac:dyDescent="0.25">
      <c r="A22" s="5">
        <v>17838</v>
      </c>
      <c r="B22" s="6">
        <v>56.5</v>
      </c>
    </row>
    <row r="23" spans="1:2" x14ac:dyDescent="0.25">
      <c r="A23" s="5">
        <v>17868</v>
      </c>
      <c r="B23" s="6">
        <v>56.8</v>
      </c>
    </row>
    <row r="24" spans="1:2" x14ac:dyDescent="0.25">
      <c r="A24" s="5">
        <v>17899</v>
      </c>
      <c r="B24" s="6">
        <v>56.2</v>
      </c>
    </row>
    <row r="25" spans="1:2" x14ac:dyDescent="0.25">
      <c r="A25" s="5">
        <v>17930</v>
      </c>
      <c r="B25" s="6">
        <v>56.2</v>
      </c>
    </row>
    <row r="26" spans="1:2" x14ac:dyDescent="0.25">
      <c r="A26" s="5">
        <v>17958</v>
      </c>
      <c r="B26" s="6">
        <v>56</v>
      </c>
    </row>
    <row r="27" spans="1:2" x14ac:dyDescent="0.25">
      <c r="A27" s="5">
        <v>17989</v>
      </c>
      <c r="B27" s="6">
        <v>55.7</v>
      </c>
    </row>
    <row r="28" spans="1:2" x14ac:dyDescent="0.25">
      <c r="A28" s="5">
        <v>18019</v>
      </c>
      <c r="B28" s="6">
        <v>55.4</v>
      </c>
    </row>
    <row r="29" spans="1:2" x14ac:dyDescent="0.25">
      <c r="A29" s="5">
        <v>18050</v>
      </c>
      <c r="B29" s="6">
        <v>55</v>
      </c>
    </row>
    <row r="30" spans="1:2" x14ac:dyDescent="0.25">
      <c r="A30" s="5">
        <v>18080</v>
      </c>
      <c r="B30" s="6">
        <v>55</v>
      </c>
    </row>
    <row r="31" spans="1:2" x14ac:dyDescent="0.25">
      <c r="A31" s="5">
        <v>18111</v>
      </c>
      <c r="B31" s="6">
        <v>55.1</v>
      </c>
    </row>
    <row r="32" spans="1:2" x14ac:dyDescent="0.25">
      <c r="A32" s="5">
        <v>18142</v>
      </c>
      <c r="B32" s="6">
        <v>55.3</v>
      </c>
    </row>
    <row r="33" spans="1:2" x14ac:dyDescent="0.25">
      <c r="A33" s="5">
        <v>18172</v>
      </c>
      <c r="B33" s="6">
        <v>54.9</v>
      </c>
    </row>
    <row r="34" spans="1:2" x14ac:dyDescent="0.25">
      <c r="A34" s="5">
        <v>18203</v>
      </c>
      <c r="B34" s="6">
        <v>55.6</v>
      </c>
    </row>
    <row r="35" spans="1:2" x14ac:dyDescent="0.25">
      <c r="A35" s="5">
        <v>18233</v>
      </c>
      <c r="B35" s="6">
        <v>55.3</v>
      </c>
    </row>
    <row r="36" spans="1:2" x14ac:dyDescent="0.25">
      <c r="A36" s="5">
        <v>18264</v>
      </c>
      <c r="B36" s="6">
        <v>55.1</v>
      </c>
    </row>
    <row r="37" spans="1:2" x14ac:dyDescent="0.25">
      <c r="A37" s="5">
        <v>18295</v>
      </c>
      <c r="B37" s="6">
        <v>55.1</v>
      </c>
    </row>
    <row r="38" spans="1:2" x14ac:dyDescent="0.25">
      <c r="A38" s="5">
        <v>18323</v>
      </c>
      <c r="B38" s="6">
        <v>55.1</v>
      </c>
    </row>
    <row r="39" spans="1:2" x14ac:dyDescent="0.25">
      <c r="A39" s="5">
        <v>18354</v>
      </c>
      <c r="B39" s="6">
        <v>55.8</v>
      </c>
    </row>
    <row r="40" spans="1:2" x14ac:dyDescent="0.25">
      <c r="A40" s="5">
        <v>18384</v>
      </c>
      <c r="B40" s="6">
        <v>55.8</v>
      </c>
    </row>
    <row r="41" spans="1:2" x14ac:dyDescent="0.25">
      <c r="A41" s="5">
        <v>18415</v>
      </c>
      <c r="B41" s="6">
        <v>56.2</v>
      </c>
    </row>
    <row r="42" spans="1:2" x14ac:dyDescent="0.25">
      <c r="A42" s="5">
        <v>18445</v>
      </c>
      <c r="B42" s="6">
        <v>56.1</v>
      </c>
    </row>
    <row r="43" spans="1:2" x14ac:dyDescent="0.25">
      <c r="A43" s="5">
        <v>18476</v>
      </c>
      <c r="B43" s="6">
        <v>56.8</v>
      </c>
    </row>
    <row r="44" spans="1:2" x14ac:dyDescent="0.25">
      <c r="A44" s="5">
        <v>18507</v>
      </c>
      <c r="B44" s="6">
        <v>56.6</v>
      </c>
    </row>
    <row r="45" spans="1:2" x14ac:dyDescent="0.25">
      <c r="A45" s="5">
        <v>18537</v>
      </c>
      <c r="B45" s="6">
        <v>56.9</v>
      </c>
    </row>
    <row r="46" spans="1:2" x14ac:dyDescent="0.25">
      <c r="A46" s="5">
        <v>18568</v>
      </c>
      <c r="B46" s="6">
        <v>56.9</v>
      </c>
    </row>
    <row r="47" spans="1:2" x14ac:dyDescent="0.25">
      <c r="A47" s="5">
        <v>18598</v>
      </c>
      <c r="B47" s="6">
        <v>56.7</v>
      </c>
    </row>
    <row r="48" spans="1:2" x14ac:dyDescent="0.25">
      <c r="A48" s="5">
        <v>18629</v>
      </c>
      <c r="B48" s="6">
        <v>56.9</v>
      </c>
    </row>
    <row r="49" spans="1:2" x14ac:dyDescent="0.25">
      <c r="A49" s="5">
        <v>18660</v>
      </c>
      <c r="B49" s="6">
        <v>57</v>
      </c>
    </row>
    <row r="50" spans="1:2" x14ac:dyDescent="0.25">
      <c r="A50" s="5">
        <v>18688</v>
      </c>
      <c r="B50" s="6">
        <v>57.7</v>
      </c>
    </row>
    <row r="51" spans="1:2" x14ac:dyDescent="0.25">
      <c r="A51" s="5">
        <v>18719</v>
      </c>
      <c r="B51" s="6">
        <v>57.3</v>
      </c>
    </row>
    <row r="52" spans="1:2" x14ac:dyDescent="0.25">
      <c r="A52" s="5">
        <v>18749</v>
      </c>
      <c r="B52" s="6">
        <v>57.6</v>
      </c>
    </row>
    <row r="53" spans="1:2" x14ac:dyDescent="0.25">
      <c r="A53" s="5">
        <v>18780</v>
      </c>
      <c r="B53" s="6">
        <v>57.1</v>
      </c>
    </row>
    <row r="54" spans="1:2" x14ac:dyDescent="0.25">
      <c r="A54" s="5">
        <v>18810</v>
      </c>
      <c r="B54" s="6">
        <v>57.6</v>
      </c>
    </row>
    <row r="55" spans="1:2" x14ac:dyDescent="0.25">
      <c r="A55" s="5">
        <v>18841</v>
      </c>
      <c r="B55" s="6">
        <v>57.4</v>
      </c>
    </row>
    <row r="56" spans="1:2" x14ac:dyDescent="0.25">
      <c r="A56" s="5">
        <v>18872</v>
      </c>
      <c r="B56" s="6">
        <v>57.1</v>
      </c>
    </row>
    <row r="57" spans="1:2" x14ac:dyDescent="0.25">
      <c r="A57" s="5">
        <v>18902</v>
      </c>
      <c r="B57" s="6">
        <v>57.3</v>
      </c>
    </row>
    <row r="58" spans="1:2" x14ac:dyDescent="0.25">
      <c r="A58" s="5">
        <v>18933</v>
      </c>
      <c r="B58" s="6">
        <v>57.1</v>
      </c>
    </row>
    <row r="59" spans="1:2" x14ac:dyDescent="0.25">
      <c r="A59" s="5">
        <v>18963</v>
      </c>
      <c r="B59" s="6">
        <v>57.7</v>
      </c>
    </row>
    <row r="60" spans="1:2" x14ac:dyDescent="0.25">
      <c r="A60" s="5">
        <v>18994</v>
      </c>
      <c r="B60" s="6">
        <v>57.7</v>
      </c>
    </row>
    <row r="61" spans="1:2" x14ac:dyDescent="0.25">
      <c r="A61" s="5">
        <v>19025</v>
      </c>
      <c r="B61" s="6">
        <v>57.7</v>
      </c>
    </row>
    <row r="62" spans="1:2" x14ac:dyDescent="0.25">
      <c r="A62" s="5">
        <v>19054</v>
      </c>
      <c r="B62" s="6">
        <v>57.1</v>
      </c>
    </row>
    <row r="63" spans="1:2" x14ac:dyDescent="0.25">
      <c r="A63" s="5">
        <v>19085</v>
      </c>
      <c r="B63" s="6">
        <v>57.1</v>
      </c>
    </row>
    <row r="64" spans="1:2" x14ac:dyDescent="0.25">
      <c r="A64" s="5">
        <v>19115</v>
      </c>
      <c r="B64" s="6">
        <v>57.3</v>
      </c>
    </row>
    <row r="65" spans="1:2" x14ac:dyDescent="0.25">
      <c r="A65" s="5">
        <v>19146</v>
      </c>
      <c r="B65" s="6">
        <v>57.3</v>
      </c>
    </row>
    <row r="66" spans="1:2" x14ac:dyDescent="0.25">
      <c r="A66" s="5">
        <v>19176</v>
      </c>
      <c r="B66" s="6">
        <v>57</v>
      </c>
    </row>
    <row r="67" spans="1:2" x14ac:dyDescent="0.25">
      <c r="A67" s="5">
        <v>19207</v>
      </c>
      <c r="B67" s="6">
        <v>56.8</v>
      </c>
    </row>
    <row r="68" spans="1:2" x14ac:dyDescent="0.25">
      <c r="A68" s="5">
        <v>19238</v>
      </c>
      <c r="B68" s="6">
        <v>57.4</v>
      </c>
    </row>
    <row r="69" spans="1:2" x14ac:dyDescent="0.25">
      <c r="A69" s="5">
        <v>19268</v>
      </c>
      <c r="B69" s="6">
        <v>56.9</v>
      </c>
    </row>
    <row r="70" spans="1:2" x14ac:dyDescent="0.25">
      <c r="A70" s="5">
        <v>19299</v>
      </c>
      <c r="B70" s="6">
        <v>57.5</v>
      </c>
    </row>
    <row r="71" spans="1:2" x14ac:dyDescent="0.25">
      <c r="A71" s="5">
        <v>19329</v>
      </c>
      <c r="B71" s="6">
        <v>57.6</v>
      </c>
    </row>
    <row r="72" spans="1:2" x14ac:dyDescent="0.25">
      <c r="A72" s="5">
        <v>19360</v>
      </c>
      <c r="B72" s="6">
        <v>57.8</v>
      </c>
    </row>
    <row r="73" spans="1:2" x14ac:dyDescent="0.25">
      <c r="A73" s="5">
        <v>19391</v>
      </c>
      <c r="B73" s="6">
        <v>58</v>
      </c>
    </row>
    <row r="74" spans="1:2" x14ac:dyDescent="0.25">
      <c r="A74" s="5">
        <v>19419</v>
      </c>
      <c r="B74" s="6">
        <v>58.1</v>
      </c>
    </row>
    <row r="75" spans="1:2" x14ac:dyDescent="0.25">
      <c r="A75" s="5">
        <v>19450</v>
      </c>
      <c r="B75" s="6">
        <v>57.5</v>
      </c>
    </row>
    <row r="76" spans="1:2" x14ac:dyDescent="0.25">
      <c r="A76" s="5">
        <v>19480</v>
      </c>
      <c r="B76" s="6">
        <v>57.1</v>
      </c>
    </row>
    <row r="77" spans="1:2" x14ac:dyDescent="0.25">
      <c r="A77" s="5">
        <v>19511</v>
      </c>
      <c r="B77" s="6">
        <v>57.4</v>
      </c>
    </row>
    <row r="78" spans="1:2" x14ac:dyDescent="0.25">
      <c r="A78" s="5">
        <v>19541</v>
      </c>
      <c r="B78" s="6">
        <v>57.4</v>
      </c>
    </row>
    <row r="79" spans="1:2" x14ac:dyDescent="0.25">
      <c r="A79" s="5">
        <v>19572</v>
      </c>
      <c r="B79" s="6">
        <v>57.1</v>
      </c>
    </row>
    <row r="80" spans="1:2" x14ac:dyDescent="0.25">
      <c r="A80" s="5">
        <v>19603</v>
      </c>
      <c r="B80" s="6">
        <v>56.8</v>
      </c>
    </row>
    <row r="81" spans="1:2" x14ac:dyDescent="0.25">
      <c r="A81" s="5">
        <v>19633</v>
      </c>
      <c r="B81" s="6">
        <v>56.7</v>
      </c>
    </row>
    <row r="82" spans="1:2" x14ac:dyDescent="0.25">
      <c r="A82" s="5">
        <v>19664</v>
      </c>
      <c r="B82" s="6">
        <v>56.5</v>
      </c>
    </row>
    <row r="83" spans="1:2" x14ac:dyDescent="0.25">
      <c r="A83" s="5">
        <v>19694</v>
      </c>
      <c r="B83" s="6">
        <v>55.7</v>
      </c>
    </row>
    <row r="84" spans="1:2" x14ac:dyDescent="0.25">
      <c r="A84" s="5">
        <v>19725</v>
      </c>
      <c r="B84" s="6">
        <v>55.7</v>
      </c>
    </row>
    <row r="85" spans="1:2" x14ac:dyDescent="0.25">
      <c r="A85" s="5">
        <v>19756</v>
      </c>
      <c r="B85" s="6">
        <v>56.2</v>
      </c>
    </row>
    <row r="86" spans="1:2" x14ac:dyDescent="0.25">
      <c r="A86" s="5">
        <v>19784</v>
      </c>
      <c r="B86" s="6">
        <v>55.7</v>
      </c>
    </row>
    <row r="87" spans="1:2" x14ac:dyDescent="0.25">
      <c r="A87" s="5">
        <v>19815</v>
      </c>
      <c r="B87" s="6">
        <v>55.7</v>
      </c>
    </row>
    <row r="88" spans="1:2" x14ac:dyDescent="0.25">
      <c r="A88" s="5">
        <v>19845</v>
      </c>
      <c r="B88" s="6">
        <v>55.4</v>
      </c>
    </row>
    <row r="89" spans="1:2" x14ac:dyDescent="0.25">
      <c r="A89" s="5">
        <v>19876</v>
      </c>
      <c r="B89" s="6">
        <v>55.2</v>
      </c>
    </row>
    <row r="90" spans="1:2" x14ac:dyDescent="0.25">
      <c r="A90" s="5">
        <v>19906</v>
      </c>
      <c r="B90" s="6">
        <v>55</v>
      </c>
    </row>
    <row r="91" spans="1:2" x14ac:dyDescent="0.25">
      <c r="A91" s="5">
        <v>19937</v>
      </c>
      <c r="B91" s="6">
        <v>55.2</v>
      </c>
    </row>
    <row r="92" spans="1:2" x14ac:dyDescent="0.25">
      <c r="A92" s="5">
        <v>19968</v>
      </c>
      <c r="B92" s="6">
        <v>55.5</v>
      </c>
    </row>
    <row r="93" spans="1:2" x14ac:dyDescent="0.25">
      <c r="A93" s="5">
        <v>19998</v>
      </c>
      <c r="B93" s="6">
        <v>55.5</v>
      </c>
    </row>
    <row r="94" spans="1:2" x14ac:dyDescent="0.25">
      <c r="A94" s="5">
        <v>20029</v>
      </c>
      <c r="B94" s="6">
        <v>55.5</v>
      </c>
    </row>
    <row r="95" spans="1:2" x14ac:dyDescent="0.25">
      <c r="A95" s="5">
        <v>20059</v>
      </c>
      <c r="B95" s="6">
        <v>55.2</v>
      </c>
    </row>
    <row r="96" spans="1:2" x14ac:dyDescent="0.25">
      <c r="A96" s="5">
        <v>20090</v>
      </c>
      <c r="B96" s="6">
        <v>55.7</v>
      </c>
    </row>
    <row r="97" spans="1:2" x14ac:dyDescent="0.25">
      <c r="A97" s="5">
        <v>20121</v>
      </c>
      <c r="B97" s="6">
        <v>55.7</v>
      </c>
    </row>
    <row r="98" spans="1:2" x14ac:dyDescent="0.25">
      <c r="A98" s="5">
        <v>20149</v>
      </c>
      <c r="B98" s="6">
        <v>55.8</v>
      </c>
    </row>
    <row r="99" spans="1:2" x14ac:dyDescent="0.25">
      <c r="A99" s="5">
        <v>20180</v>
      </c>
      <c r="B99" s="6">
        <v>56.2</v>
      </c>
    </row>
    <row r="100" spans="1:2" x14ac:dyDescent="0.25">
      <c r="A100" s="5">
        <v>20210</v>
      </c>
      <c r="B100" s="6">
        <v>56.3</v>
      </c>
    </row>
    <row r="101" spans="1:2" x14ac:dyDescent="0.25">
      <c r="A101" s="5">
        <v>20241</v>
      </c>
      <c r="B101" s="6">
        <v>56.3</v>
      </c>
    </row>
    <row r="102" spans="1:2" x14ac:dyDescent="0.25">
      <c r="A102" s="5">
        <v>20271</v>
      </c>
      <c r="B102" s="6">
        <v>56.9</v>
      </c>
    </row>
    <row r="103" spans="1:2" x14ac:dyDescent="0.25">
      <c r="A103" s="5">
        <v>20302</v>
      </c>
      <c r="B103" s="6">
        <v>57.1</v>
      </c>
    </row>
    <row r="104" spans="1:2" x14ac:dyDescent="0.25">
      <c r="A104" s="5">
        <v>20333</v>
      </c>
      <c r="B104" s="6">
        <v>57.2</v>
      </c>
    </row>
    <row r="105" spans="1:2" x14ac:dyDescent="0.25">
      <c r="A105" s="5">
        <v>20363</v>
      </c>
      <c r="B105" s="6">
        <v>57.2</v>
      </c>
    </row>
    <row r="106" spans="1:2" x14ac:dyDescent="0.25">
      <c r="A106" s="5">
        <v>20394</v>
      </c>
      <c r="B106" s="6">
        <v>57.4</v>
      </c>
    </row>
    <row r="107" spans="1:2" x14ac:dyDescent="0.25">
      <c r="A107" s="5">
        <v>20424</v>
      </c>
      <c r="B107" s="6">
        <v>57.7</v>
      </c>
    </row>
    <row r="108" spans="1:2" x14ac:dyDescent="0.25">
      <c r="A108" s="5">
        <v>20455</v>
      </c>
      <c r="B108" s="6">
        <v>57.8</v>
      </c>
    </row>
    <row r="109" spans="1:2" x14ac:dyDescent="0.25">
      <c r="A109" s="5">
        <v>20486</v>
      </c>
      <c r="B109" s="6">
        <v>57.5</v>
      </c>
    </row>
    <row r="110" spans="1:2" x14ac:dyDescent="0.25">
      <c r="A110" s="5">
        <v>20515</v>
      </c>
      <c r="B110" s="6">
        <v>57.3</v>
      </c>
    </row>
    <row r="111" spans="1:2" x14ac:dyDescent="0.25">
      <c r="A111" s="5">
        <v>20546</v>
      </c>
      <c r="B111" s="6">
        <v>57.5</v>
      </c>
    </row>
    <row r="112" spans="1:2" x14ac:dyDescent="0.25">
      <c r="A112" s="5">
        <v>20576</v>
      </c>
      <c r="B112" s="6">
        <v>57.6</v>
      </c>
    </row>
    <row r="113" spans="1:2" x14ac:dyDescent="0.25">
      <c r="A113" s="5">
        <v>20607</v>
      </c>
      <c r="B113" s="6">
        <v>57.5</v>
      </c>
    </row>
    <row r="114" spans="1:2" x14ac:dyDescent="0.25">
      <c r="A114" s="5">
        <v>20637</v>
      </c>
      <c r="B114" s="6">
        <v>57.5</v>
      </c>
    </row>
    <row r="115" spans="1:2" x14ac:dyDescent="0.25">
      <c r="A115" s="5">
        <v>20668</v>
      </c>
      <c r="B115" s="6">
        <v>57.6</v>
      </c>
    </row>
    <row r="116" spans="1:2" x14ac:dyDescent="0.25">
      <c r="A116" s="5">
        <v>20699</v>
      </c>
      <c r="B116" s="6">
        <v>57.6</v>
      </c>
    </row>
    <row r="117" spans="1:2" x14ac:dyDescent="0.25">
      <c r="A117" s="5">
        <v>20729</v>
      </c>
      <c r="B117" s="6">
        <v>57.5</v>
      </c>
    </row>
    <row r="118" spans="1:2" x14ac:dyDescent="0.25">
      <c r="A118" s="5">
        <v>20760</v>
      </c>
      <c r="B118" s="6">
        <v>57.3</v>
      </c>
    </row>
    <row r="119" spans="1:2" x14ac:dyDescent="0.25">
      <c r="A119" s="5">
        <v>20790</v>
      </c>
      <c r="B119" s="6">
        <v>57.3</v>
      </c>
    </row>
    <row r="120" spans="1:2" x14ac:dyDescent="0.25">
      <c r="A120" s="5">
        <v>20821</v>
      </c>
      <c r="B120" s="6">
        <v>57</v>
      </c>
    </row>
    <row r="121" spans="1:2" x14ac:dyDescent="0.25">
      <c r="A121" s="5">
        <v>20852</v>
      </c>
      <c r="B121" s="6">
        <v>57.5</v>
      </c>
    </row>
    <row r="122" spans="1:2" x14ac:dyDescent="0.25">
      <c r="A122" s="5">
        <v>20880</v>
      </c>
      <c r="B122" s="6">
        <v>57.6</v>
      </c>
    </row>
    <row r="123" spans="1:2" x14ac:dyDescent="0.25">
      <c r="A123" s="5">
        <v>20911</v>
      </c>
      <c r="B123" s="6">
        <v>57.2</v>
      </c>
    </row>
    <row r="124" spans="1:2" x14ac:dyDescent="0.25">
      <c r="A124" s="5">
        <v>20941</v>
      </c>
      <c r="B124" s="6">
        <v>57.1</v>
      </c>
    </row>
    <row r="125" spans="1:2" x14ac:dyDescent="0.25">
      <c r="A125" s="5">
        <v>20972</v>
      </c>
      <c r="B125" s="6">
        <v>57.2</v>
      </c>
    </row>
    <row r="126" spans="1:2" x14ac:dyDescent="0.25">
      <c r="A126" s="5">
        <v>21002</v>
      </c>
      <c r="B126" s="6">
        <v>57.5</v>
      </c>
    </row>
    <row r="127" spans="1:2" x14ac:dyDescent="0.25">
      <c r="A127" s="5">
        <v>21033</v>
      </c>
      <c r="B127" s="6">
        <v>56.9</v>
      </c>
    </row>
    <row r="128" spans="1:2" x14ac:dyDescent="0.25">
      <c r="A128" s="5">
        <v>21064</v>
      </c>
      <c r="B128" s="6">
        <v>57</v>
      </c>
    </row>
    <row r="129" spans="1:2" x14ac:dyDescent="0.25">
      <c r="A129" s="5">
        <v>21094</v>
      </c>
      <c r="B129" s="6">
        <v>56.8</v>
      </c>
    </row>
    <row r="130" spans="1:2" x14ac:dyDescent="0.25">
      <c r="A130" s="5">
        <v>21125</v>
      </c>
      <c r="B130" s="6">
        <v>56.4</v>
      </c>
    </row>
    <row r="131" spans="1:2" x14ac:dyDescent="0.25">
      <c r="A131" s="5">
        <v>21155</v>
      </c>
      <c r="B131" s="6">
        <v>56.6</v>
      </c>
    </row>
    <row r="132" spans="1:2" x14ac:dyDescent="0.25">
      <c r="A132" s="5">
        <v>21186</v>
      </c>
      <c r="B132" s="6">
        <v>55.9</v>
      </c>
    </row>
    <row r="133" spans="1:2" x14ac:dyDescent="0.25">
      <c r="A133" s="5">
        <v>21217</v>
      </c>
      <c r="B133" s="6">
        <v>55.5</v>
      </c>
    </row>
    <row r="134" spans="1:2" x14ac:dyDescent="0.25">
      <c r="A134" s="5">
        <v>21245</v>
      </c>
      <c r="B134" s="6">
        <v>55.3</v>
      </c>
    </row>
    <row r="135" spans="1:2" x14ac:dyDescent="0.25">
      <c r="A135" s="5">
        <v>21276</v>
      </c>
      <c r="B135" s="6">
        <v>55.2</v>
      </c>
    </row>
    <row r="136" spans="1:2" x14ac:dyDescent="0.25">
      <c r="A136" s="5">
        <v>21306</v>
      </c>
      <c r="B136" s="6">
        <v>55.4</v>
      </c>
    </row>
    <row r="137" spans="1:2" x14ac:dyDescent="0.25">
      <c r="A137" s="5">
        <v>21337</v>
      </c>
      <c r="B137" s="6">
        <v>55.2</v>
      </c>
    </row>
    <row r="138" spans="1:2" x14ac:dyDescent="0.25">
      <c r="A138" s="5">
        <v>21367</v>
      </c>
      <c r="B138" s="6">
        <v>55.2</v>
      </c>
    </row>
    <row r="139" spans="1:2" x14ac:dyDescent="0.25">
      <c r="A139" s="5">
        <v>21398</v>
      </c>
      <c r="B139" s="6">
        <v>55.4</v>
      </c>
    </row>
    <row r="140" spans="1:2" x14ac:dyDescent="0.25">
      <c r="A140" s="5">
        <v>21429</v>
      </c>
      <c r="B140" s="6">
        <v>55.4</v>
      </c>
    </row>
    <row r="141" spans="1:2" x14ac:dyDescent="0.25">
      <c r="A141" s="5">
        <v>21459</v>
      </c>
      <c r="B141" s="6">
        <v>55.6</v>
      </c>
    </row>
    <row r="142" spans="1:2" x14ac:dyDescent="0.25">
      <c r="A142" s="5">
        <v>21490</v>
      </c>
      <c r="B142" s="6">
        <v>55.5</v>
      </c>
    </row>
    <row r="143" spans="1:2" x14ac:dyDescent="0.25">
      <c r="A143" s="5">
        <v>21520</v>
      </c>
      <c r="B143" s="6">
        <v>55.5</v>
      </c>
    </row>
    <row r="144" spans="1:2" x14ac:dyDescent="0.25">
      <c r="A144" s="5">
        <v>21551</v>
      </c>
      <c r="B144" s="6">
        <v>55.7</v>
      </c>
    </row>
    <row r="145" spans="1:2" x14ac:dyDescent="0.25">
      <c r="A145" s="5">
        <v>21582</v>
      </c>
      <c r="B145" s="6">
        <v>55.5</v>
      </c>
    </row>
    <row r="146" spans="1:2" x14ac:dyDescent="0.25">
      <c r="A146" s="5">
        <v>21610</v>
      </c>
      <c r="B146" s="6">
        <v>56</v>
      </c>
    </row>
    <row r="147" spans="1:2" x14ac:dyDescent="0.25">
      <c r="A147" s="5">
        <v>21641</v>
      </c>
      <c r="B147" s="6">
        <v>56.3</v>
      </c>
    </row>
    <row r="148" spans="1:2" x14ac:dyDescent="0.25">
      <c r="A148" s="5">
        <v>21671</v>
      </c>
      <c r="B148" s="6">
        <v>56.2</v>
      </c>
    </row>
    <row r="149" spans="1:2" x14ac:dyDescent="0.25">
      <c r="A149" s="5">
        <v>21702</v>
      </c>
      <c r="B149" s="6">
        <v>56.3</v>
      </c>
    </row>
    <row r="150" spans="1:2" x14ac:dyDescent="0.25">
      <c r="A150" s="5">
        <v>21732</v>
      </c>
      <c r="B150" s="6">
        <v>56.3</v>
      </c>
    </row>
    <row r="151" spans="1:2" x14ac:dyDescent="0.25">
      <c r="A151" s="5">
        <v>21763</v>
      </c>
      <c r="B151" s="6">
        <v>56.1</v>
      </c>
    </row>
    <row r="152" spans="1:2" x14ac:dyDescent="0.25">
      <c r="A152" s="5">
        <v>21794</v>
      </c>
      <c r="B152" s="6">
        <v>56</v>
      </c>
    </row>
    <row r="153" spans="1:2" x14ac:dyDescent="0.25">
      <c r="A153" s="5">
        <v>21824</v>
      </c>
      <c r="B153" s="6">
        <v>56.1</v>
      </c>
    </row>
    <row r="154" spans="1:2" x14ac:dyDescent="0.25">
      <c r="A154" s="5">
        <v>21855</v>
      </c>
      <c r="B154" s="6">
        <v>55.7</v>
      </c>
    </row>
    <row r="155" spans="1:2" x14ac:dyDescent="0.25">
      <c r="A155" s="5">
        <v>21885</v>
      </c>
      <c r="B155" s="6">
        <v>56.3</v>
      </c>
    </row>
    <row r="156" spans="1:2" x14ac:dyDescent="0.25">
      <c r="A156" s="5">
        <v>21916</v>
      </c>
      <c r="B156" s="6">
        <v>56</v>
      </c>
    </row>
    <row r="157" spans="1:2" x14ac:dyDescent="0.25">
      <c r="A157" s="5">
        <v>21947</v>
      </c>
      <c r="B157" s="6">
        <v>56.2</v>
      </c>
    </row>
    <row r="158" spans="1:2" x14ac:dyDescent="0.25">
      <c r="A158" s="5">
        <v>21976</v>
      </c>
      <c r="B158" s="6">
        <v>55.4</v>
      </c>
    </row>
    <row r="159" spans="1:2" x14ac:dyDescent="0.25">
      <c r="A159" s="5">
        <v>22007</v>
      </c>
      <c r="B159" s="6">
        <v>56.4</v>
      </c>
    </row>
    <row r="160" spans="1:2" x14ac:dyDescent="0.25">
      <c r="A160" s="5">
        <v>22037</v>
      </c>
      <c r="B160" s="6">
        <v>56.4</v>
      </c>
    </row>
    <row r="161" spans="1:2" x14ac:dyDescent="0.25">
      <c r="A161" s="5">
        <v>22068</v>
      </c>
      <c r="B161" s="6">
        <v>56.5</v>
      </c>
    </row>
    <row r="162" spans="1:2" x14ac:dyDescent="0.25">
      <c r="A162" s="5">
        <v>22098</v>
      </c>
      <c r="B162" s="6">
        <v>56.2</v>
      </c>
    </row>
    <row r="163" spans="1:2" x14ac:dyDescent="0.25">
      <c r="A163" s="5">
        <v>22129</v>
      </c>
      <c r="B163" s="6">
        <v>56.1</v>
      </c>
    </row>
    <row r="164" spans="1:2" x14ac:dyDescent="0.25">
      <c r="A164" s="5">
        <v>22160</v>
      </c>
      <c r="B164" s="6">
        <v>56.4</v>
      </c>
    </row>
    <row r="165" spans="1:2" x14ac:dyDescent="0.25">
      <c r="A165" s="5">
        <v>22190</v>
      </c>
      <c r="B165" s="6">
        <v>55.8</v>
      </c>
    </row>
    <row r="166" spans="1:2" x14ac:dyDescent="0.25">
      <c r="A166" s="5">
        <v>22221</v>
      </c>
      <c r="B166" s="6">
        <v>56.1</v>
      </c>
    </row>
    <row r="167" spans="1:2" x14ac:dyDescent="0.25">
      <c r="A167" s="5">
        <v>22251</v>
      </c>
      <c r="B167" s="6">
        <v>55.7</v>
      </c>
    </row>
    <row r="168" spans="1:2" x14ac:dyDescent="0.25">
      <c r="A168" s="5">
        <v>22282</v>
      </c>
      <c r="B168" s="6">
        <v>55.7</v>
      </c>
    </row>
    <row r="169" spans="1:2" x14ac:dyDescent="0.25">
      <c r="A169" s="5">
        <v>22313</v>
      </c>
      <c r="B169" s="6">
        <v>55.5</v>
      </c>
    </row>
    <row r="170" spans="1:2" x14ac:dyDescent="0.25">
      <c r="A170" s="5">
        <v>22341</v>
      </c>
      <c r="B170" s="6">
        <v>55.6</v>
      </c>
    </row>
    <row r="171" spans="1:2" x14ac:dyDescent="0.25">
      <c r="A171" s="5">
        <v>22372</v>
      </c>
      <c r="B171" s="6">
        <v>55.2</v>
      </c>
    </row>
    <row r="172" spans="1:2" x14ac:dyDescent="0.25">
      <c r="A172" s="5">
        <v>22402</v>
      </c>
      <c r="B172" s="6">
        <v>55.2</v>
      </c>
    </row>
    <row r="173" spans="1:2" x14ac:dyDescent="0.25">
      <c r="A173" s="5">
        <v>22433</v>
      </c>
      <c r="B173" s="6">
        <v>55.6</v>
      </c>
    </row>
    <row r="174" spans="1:2" x14ac:dyDescent="0.25">
      <c r="A174" s="5">
        <v>22463</v>
      </c>
      <c r="B174" s="6">
        <v>55.2</v>
      </c>
    </row>
    <row r="175" spans="1:2" x14ac:dyDescent="0.25">
      <c r="A175" s="5">
        <v>22494</v>
      </c>
      <c r="B175" s="6">
        <v>55.3</v>
      </c>
    </row>
    <row r="176" spans="1:2" x14ac:dyDescent="0.25">
      <c r="A176" s="5">
        <v>22525</v>
      </c>
      <c r="B176" s="6">
        <v>55</v>
      </c>
    </row>
    <row r="177" spans="1:2" x14ac:dyDescent="0.25">
      <c r="A177" s="5">
        <v>22555</v>
      </c>
      <c r="B177" s="6">
        <v>55.3</v>
      </c>
    </row>
    <row r="178" spans="1:2" x14ac:dyDescent="0.25">
      <c r="A178" s="5">
        <v>22586</v>
      </c>
      <c r="B178" s="6">
        <v>55.5</v>
      </c>
    </row>
    <row r="179" spans="1:2" x14ac:dyDescent="0.25">
      <c r="A179" s="5">
        <v>22616</v>
      </c>
      <c r="B179" s="6">
        <v>55.3</v>
      </c>
    </row>
    <row r="180" spans="1:2" x14ac:dyDescent="0.25">
      <c r="A180" s="5">
        <v>22647</v>
      </c>
      <c r="B180" s="6">
        <v>55.4</v>
      </c>
    </row>
    <row r="181" spans="1:2" x14ac:dyDescent="0.25">
      <c r="A181" s="5">
        <v>22678</v>
      </c>
      <c r="B181" s="6">
        <v>55.7</v>
      </c>
    </row>
    <row r="182" spans="1:2" x14ac:dyDescent="0.25">
      <c r="A182" s="5">
        <v>22706</v>
      </c>
      <c r="B182" s="6">
        <v>55.7</v>
      </c>
    </row>
    <row r="183" spans="1:2" x14ac:dyDescent="0.25">
      <c r="A183" s="5">
        <v>22737</v>
      </c>
      <c r="B183" s="6">
        <v>55.4</v>
      </c>
    </row>
    <row r="184" spans="1:2" x14ac:dyDescent="0.25">
      <c r="A184" s="5">
        <v>22767</v>
      </c>
      <c r="B184" s="6">
        <v>55.7</v>
      </c>
    </row>
    <row r="185" spans="1:2" x14ac:dyDescent="0.25">
      <c r="A185" s="5">
        <v>22798</v>
      </c>
      <c r="B185" s="6">
        <v>55.6</v>
      </c>
    </row>
    <row r="186" spans="1:2" x14ac:dyDescent="0.25">
      <c r="A186" s="5">
        <v>22828</v>
      </c>
      <c r="B186" s="6">
        <v>55.3</v>
      </c>
    </row>
    <row r="187" spans="1:2" x14ac:dyDescent="0.25">
      <c r="A187" s="5">
        <v>22859</v>
      </c>
      <c r="B187" s="6">
        <v>55.7</v>
      </c>
    </row>
    <row r="188" spans="1:2" x14ac:dyDescent="0.25">
      <c r="A188" s="5">
        <v>22890</v>
      </c>
      <c r="B188" s="6">
        <v>55.7</v>
      </c>
    </row>
    <row r="189" spans="1:2" x14ac:dyDescent="0.25">
      <c r="A189" s="5">
        <v>22920</v>
      </c>
      <c r="B189" s="6">
        <v>55.5</v>
      </c>
    </row>
    <row r="190" spans="1:2" x14ac:dyDescent="0.25">
      <c r="A190" s="5">
        <v>22951</v>
      </c>
      <c r="B190" s="6">
        <v>55.2</v>
      </c>
    </row>
    <row r="191" spans="1:2" x14ac:dyDescent="0.25">
      <c r="A191" s="5">
        <v>22981</v>
      </c>
      <c r="B191" s="6">
        <v>55.2</v>
      </c>
    </row>
    <row r="192" spans="1:2" x14ac:dyDescent="0.25">
      <c r="A192" s="5">
        <v>23012</v>
      </c>
      <c r="B192" s="6">
        <v>55.2</v>
      </c>
    </row>
    <row r="193" spans="1:2" x14ac:dyDescent="0.25">
      <c r="A193" s="5">
        <v>23043</v>
      </c>
      <c r="B193" s="6">
        <v>55.1</v>
      </c>
    </row>
    <row r="194" spans="1:2" x14ac:dyDescent="0.25">
      <c r="A194" s="5">
        <v>23071</v>
      </c>
      <c r="B194" s="6">
        <v>55.3</v>
      </c>
    </row>
    <row r="195" spans="1:2" x14ac:dyDescent="0.25">
      <c r="A195" s="5">
        <v>23102</v>
      </c>
      <c r="B195" s="6">
        <v>55.5</v>
      </c>
    </row>
    <row r="196" spans="1:2" x14ac:dyDescent="0.25">
      <c r="A196" s="5">
        <v>23132</v>
      </c>
      <c r="B196" s="6">
        <v>55.3</v>
      </c>
    </row>
    <row r="197" spans="1:2" x14ac:dyDescent="0.25">
      <c r="A197" s="5">
        <v>23163</v>
      </c>
      <c r="B197" s="6">
        <v>55.3</v>
      </c>
    </row>
    <row r="198" spans="1:2" x14ac:dyDescent="0.25">
      <c r="A198" s="5">
        <v>23193</v>
      </c>
      <c r="B198" s="6">
        <v>55.4</v>
      </c>
    </row>
    <row r="199" spans="1:2" x14ac:dyDescent="0.25">
      <c r="A199" s="5">
        <v>23224</v>
      </c>
      <c r="B199" s="6">
        <v>55.4</v>
      </c>
    </row>
    <row r="200" spans="1:2" x14ac:dyDescent="0.25">
      <c r="A200" s="5">
        <v>23255</v>
      </c>
      <c r="B200" s="6">
        <v>55.5</v>
      </c>
    </row>
    <row r="201" spans="1:2" x14ac:dyDescent="0.25">
      <c r="A201" s="5">
        <v>23285</v>
      </c>
      <c r="B201" s="6">
        <v>55.5</v>
      </c>
    </row>
    <row r="202" spans="1:2" x14ac:dyDescent="0.25">
      <c r="A202" s="5">
        <v>23316</v>
      </c>
      <c r="B202" s="6">
        <v>55.4</v>
      </c>
    </row>
    <row r="203" spans="1:2" x14ac:dyDescent="0.25">
      <c r="A203" s="5">
        <v>23346</v>
      </c>
      <c r="B203" s="6">
        <v>55.3</v>
      </c>
    </row>
    <row r="204" spans="1:2" x14ac:dyDescent="0.25">
      <c r="A204" s="5">
        <v>23377</v>
      </c>
      <c r="B204" s="6">
        <v>55.3</v>
      </c>
    </row>
    <row r="205" spans="1:2" x14ac:dyDescent="0.25">
      <c r="A205" s="5">
        <v>23408</v>
      </c>
      <c r="B205" s="6">
        <v>55.6</v>
      </c>
    </row>
    <row r="206" spans="1:2" x14ac:dyDescent="0.25">
      <c r="A206" s="5">
        <v>23437</v>
      </c>
      <c r="B206" s="6">
        <v>55.5</v>
      </c>
    </row>
    <row r="207" spans="1:2" x14ac:dyDescent="0.25">
      <c r="A207" s="5">
        <v>23468</v>
      </c>
      <c r="B207" s="6">
        <v>55.9</v>
      </c>
    </row>
    <row r="208" spans="1:2" x14ac:dyDescent="0.25">
      <c r="A208" s="5">
        <v>23498</v>
      </c>
      <c r="B208" s="6">
        <v>56.1</v>
      </c>
    </row>
    <row r="209" spans="1:2" x14ac:dyDescent="0.25">
      <c r="A209" s="5">
        <v>23529</v>
      </c>
      <c r="B209" s="6">
        <v>55.6</v>
      </c>
    </row>
    <row r="210" spans="1:2" x14ac:dyDescent="0.25">
      <c r="A210" s="5">
        <v>23559</v>
      </c>
      <c r="B210" s="6">
        <v>55.7</v>
      </c>
    </row>
    <row r="211" spans="1:2" x14ac:dyDescent="0.25">
      <c r="A211" s="5">
        <v>23590</v>
      </c>
      <c r="B211" s="6">
        <v>55.7</v>
      </c>
    </row>
    <row r="212" spans="1:2" x14ac:dyDescent="0.25">
      <c r="A212" s="5">
        <v>23621</v>
      </c>
      <c r="B212" s="6">
        <v>55.7</v>
      </c>
    </row>
    <row r="213" spans="1:2" x14ac:dyDescent="0.25">
      <c r="A213" s="5">
        <v>23651</v>
      </c>
      <c r="B213" s="6">
        <v>55.6</v>
      </c>
    </row>
    <row r="214" spans="1:2" x14ac:dyDescent="0.25">
      <c r="A214" s="5">
        <v>23682</v>
      </c>
      <c r="B214" s="6">
        <v>55.7</v>
      </c>
    </row>
    <row r="215" spans="1:2" x14ac:dyDescent="0.25">
      <c r="A215" s="5">
        <v>23712</v>
      </c>
      <c r="B215" s="6">
        <v>55.6</v>
      </c>
    </row>
    <row r="216" spans="1:2" x14ac:dyDescent="0.25">
      <c r="A216" s="5">
        <v>23743</v>
      </c>
      <c r="B216" s="6">
        <v>55.7</v>
      </c>
    </row>
    <row r="217" spans="1:2" x14ac:dyDescent="0.25">
      <c r="A217" s="5">
        <v>23774</v>
      </c>
      <c r="B217" s="6">
        <v>55.7</v>
      </c>
    </row>
    <row r="218" spans="1:2" x14ac:dyDescent="0.25">
      <c r="A218" s="5">
        <v>23802</v>
      </c>
      <c r="B218" s="6">
        <v>55.9</v>
      </c>
    </row>
    <row r="219" spans="1:2" x14ac:dyDescent="0.25">
      <c r="A219" s="5">
        <v>23833</v>
      </c>
      <c r="B219" s="6">
        <v>56</v>
      </c>
    </row>
    <row r="220" spans="1:2" x14ac:dyDescent="0.25">
      <c r="A220" s="5">
        <v>23863</v>
      </c>
      <c r="B220" s="6">
        <v>56.2</v>
      </c>
    </row>
    <row r="221" spans="1:2" x14ac:dyDescent="0.25">
      <c r="A221" s="5">
        <v>23894</v>
      </c>
      <c r="B221" s="6">
        <v>56.1</v>
      </c>
    </row>
    <row r="222" spans="1:2" x14ac:dyDescent="0.25">
      <c r="A222" s="5">
        <v>23924</v>
      </c>
      <c r="B222" s="6">
        <v>56.5</v>
      </c>
    </row>
    <row r="223" spans="1:2" x14ac:dyDescent="0.25">
      <c r="A223" s="5">
        <v>23955</v>
      </c>
      <c r="B223" s="6">
        <v>56.3</v>
      </c>
    </row>
    <row r="224" spans="1:2" x14ac:dyDescent="0.25">
      <c r="A224" s="5">
        <v>23986</v>
      </c>
      <c r="B224" s="6">
        <v>56.2</v>
      </c>
    </row>
    <row r="225" spans="1:2" x14ac:dyDescent="0.25">
      <c r="A225" s="5">
        <v>24016</v>
      </c>
      <c r="B225" s="6">
        <v>56.4</v>
      </c>
    </row>
    <row r="226" spans="1:2" x14ac:dyDescent="0.25">
      <c r="A226" s="5">
        <v>24047</v>
      </c>
      <c r="B226" s="6">
        <v>56.4</v>
      </c>
    </row>
    <row r="227" spans="1:2" x14ac:dyDescent="0.25">
      <c r="A227" s="5">
        <v>24077</v>
      </c>
      <c r="B227" s="6">
        <v>56.6</v>
      </c>
    </row>
    <row r="228" spans="1:2" x14ac:dyDescent="0.25">
      <c r="A228" s="5">
        <v>24108</v>
      </c>
      <c r="B228" s="6">
        <v>56.7</v>
      </c>
    </row>
    <row r="229" spans="1:2" x14ac:dyDescent="0.25">
      <c r="A229" s="5">
        <v>24139</v>
      </c>
      <c r="B229" s="6">
        <v>56.6</v>
      </c>
    </row>
    <row r="230" spans="1:2" x14ac:dyDescent="0.25">
      <c r="A230" s="5">
        <v>24167</v>
      </c>
      <c r="B230" s="6">
        <v>56.6</v>
      </c>
    </row>
    <row r="231" spans="1:2" x14ac:dyDescent="0.25">
      <c r="A231" s="5">
        <v>24198</v>
      </c>
      <c r="B231" s="6">
        <v>56.8</v>
      </c>
    </row>
    <row r="232" spans="1:2" x14ac:dyDescent="0.25">
      <c r="A232" s="5">
        <v>24228</v>
      </c>
      <c r="B232" s="6">
        <v>56.7</v>
      </c>
    </row>
    <row r="233" spans="1:2" x14ac:dyDescent="0.25">
      <c r="A233" s="5">
        <v>24259</v>
      </c>
      <c r="B233" s="6">
        <v>56.9</v>
      </c>
    </row>
    <row r="234" spans="1:2" x14ac:dyDescent="0.25">
      <c r="A234" s="5">
        <v>24289</v>
      </c>
      <c r="B234" s="6">
        <v>56.9</v>
      </c>
    </row>
    <row r="235" spans="1:2" x14ac:dyDescent="0.25">
      <c r="A235" s="5">
        <v>24320</v>
      </c>
      <c r="B235" s="6">
        <v>57</v>
      </c>
    </row>
    <row r="236" spans="1:2" x14ac:dyDescent="0.25">
      <c r="A236" s="5">
        <v>24351</v>
      </c>
      <c r="B236" s="6">
        <v>57.1</v>
      </c>
    </row>
    <row r="237" spans="1:2" x14ac:dyDescent="0.25">
      <c r="A237" s="5">
        <v>24381</v>
      </c>
      <c r="B237" s="6">
        <v>57.1</v>
      </c>
    </row>
    <row r="238" spans="1:2" x14ac:dyDescent="0.25">
      <c r="A238" s="5">
        <v>24412</v>
      </c>
      <c r="B238" s="6">
        <v>57.4</v>
      </c>
    </row>
    <row r="239" spans="1:2" x14ac:dyDescent="0.25">
      <c r="A239" s="5">
        <v>24442</v>
      </c>
      <c r="B239" s="6">
        <v>57.3</v>
      </c>
    </row>
    <row r="240" spans="1:2" x14ac:dyDescent="0.25">
      <c r="A240" s="5">
        <v>24473</v>
      </c>
      <c r="B240" s="6">
        <v>57.1</v>
      </c>
    </row>
    <row r="241" spans="1:2" x14ac:dyDescent="0.25">
      <c r="A241" s="5">
        <v>24504</v>
      </c>
      <c r="B241" s="6">
        <v>57</v>
      </c>
    </row>
    <row r="242" spans="1:2" x14ac:dyDescent="0.25">
      <c r="A242" s="5">
        <v>24532</v>
      </c>
      <c r="B242" s="6">
        <v>56.8</v>
      </c>
    </row>
    <row r="243" spans="1:2" x14ac:dyDescent="0.25">
      <c r="A243" s="5">
        <v>24563</v>
      </c>
      <c r="B243" s="6">
        <v>57.1</v>
      </c>
    </row>
    <row r="244" spans="1:2" x14ac:dyDescent="0.25">
      <c r="A244" s="5">
        <v>24593</v>
      </c>
      <c r="B244" s="6">
        <v>57</v>
      </c>
    </row>
    <row r="245" spans="1:2" x14ac:dyDescent="0.25">
      <c r="A245" s="5">
        <v>24624</v>
      </c>
      <c r="B245" s="6">
        <v>57.3</v>
      </c>
    </row>
    <row r="246" spans="1:2" x14ac:dyDescent="0.25">
      <c r="A246" s="5">
        <v>24654</v>
      </c>
      <c r="B246" s="6">
        <v>57.4</v>
      </c>
    </row>
    <row r="247" spans="1:2" x14ac:dyDescent="0.25">
      <c r="A247" s="5">
        <v>24685</v>
      </c>
      <c r="B247" s="6">
        <v>57.4</v>
      </c>
    </row>
    <row r="248" spans="1:2" x14ac:dyDescent="0.25">
      <c r="A248" s="5">
        <v>24716</v>
      </c>
      <c r="B248" s="6">
        <v>57.4</v>
      </c>
    </row>
    <row r="249" spans="1:2" x14ac:dyDescent="0.25">
      <c r="A249" s="5">
        <v>24746</v>
      </c>
      <c r="B249" s="6">
        <v>57.5</v>
      </c>
    </row>
    <row r="250" spans="1:2" x14ac:dyDescent="0.25">
      <c r="A250" s="5">
        <v>24777</v>
      </c>
      <c r="B250" s="6">
        <v>57.5</v>
      </c>
    </row>
    <row r="251" spans="1:2" x14ac:dyDescent="0.25">
      <c r="A251" s="5">
        <v>24807</v>
      </c>
      <c r="B251" s="6">
        <v>57.6</v>
      </c>
    </row>
    <row r="252" spans="1:2" x14ac:dyDescent="0.25">
      <c r="A252" s="5">
        <v>24838</v>
      </c>
      <c r="B252" s="6">
        <v>57</v>
      </c>
    </row>
    <row r="253" spans="1:2" x14ac:dyDescent="0.25">
      <c r="A253" s="5">
        <v>24869</v>
      </c>
      <c r="B253" s="6">
        <v>57.3</v>
      </c>
    </row>
    <row r="254" spans="1:2" x14ac:dyDescent="0.25">
      <c r="A254" s="5">
        <v>24898</v>
      </c>
      <c r="B254" s="6">
        <v>57.4</v>
      </c>
    </row>
    <row r="255" spans="1:2" x14ac:dyDescent="0.25">
      <c r="A255" s="5">
        <v>24929</v>
      </c>
      <c r="B255" s="6">
        <v>57.4</v>
      </c>
    </row>
    <row r="256" spans="1:2" x14ac:dyDescent="0.25">
      <c r="A256" s="5">
        <v>24959</v>
      </c>
      <c r="B256" s="6">
        <v>57.8</v>
      </c>
    </row>
    <row r="257" spans="1:2" x14ac:dyDescent="0.25">
      <c r="A257" s="5">
        <v>24990</v>
      </c>
      <c r="B257" s="6">
        <v>57.8</v>
      </c>
    </row>
    <row r="258" spans="1:2" x14ac:dyDescent="0.25">
      <c r="A258" s="5">
        <v>25020</v>
      </c>
      <c r="B258" s="6">
        <v>57.6</v>
      </c>
    </row>
    <row r="259" spans="1:2" x14ac:dyDescent="0.25">
      <c r="A259" s="5">
        <v>25051</v>
      </c>
      <c r="B259" s="6">
        <v>57.5</v>
      </c>
    </row>
    <row r="260" spans="1:2" x14ac:dyDescent="0.25">
      <c r="A260" s="5">
        <v>25082</v>
      </c>
      <c r="B260" s="6">
        <v>57.5</v>
      </c>
    </row>
    <row r="261" spans="1:2" x14ac:dyDescent="0.25">
      <c r="A261" s="5">
        <v>25112</v>
      </c>
      <c r="B261" s="6">
        <v>57.5</v>
      </c>
    </row>
    <row r="262" spans="1:2" x14ac:dyDescent="0.25">
      <c r="A262" s="5">
        <v>25143</v>
      </c>
      <c r="B262" s="6">
        <v>57.6</v>
      </c>
    </row>
    <row r="263" spans="1:2" x14ac:dyDescent="0.25">
      <c r="A263" s="5">
        <v>25173</v>
      </c>
      <c r="B263" s="6">
        <v>57.7</v>
      </c>
    </row>
    <row r="264" spans="1:2" x14ac:dyDescent="0.25">
      <c r="A264" s="5">
        <v>25204</v>
      </c>
      <c r="B264" s="6">
        <v>57.6</v>
      </c>
    </row>
    <row r="265" spans="1:2" x14ac:dyDescent="0.25">
      <c r="A265" s="5">
        <v>25235</v>
      </c>
      <c r="B265" s="6">
        <v>57.9</v>
      </c>
    </row>
    <row r="266" spans="1:2" x14ac:dyDescent="0.25">
      <c r="A266" s="5">
        <v>25263</v>
      </c>
      <c r="B266" s="6">
        <v>57.9</v>
      </c>
    </row>
    <row r="267" spans="1:2" x14ac:dyDescent="0.25">
      <c r="A267" s="5">
        <v>25294</v>
      </c>
      <c r="B267" s="6">
        <v>57.9</v>
      </c>
    </row>
    <row r="268" spans="1:2" x14ac:dyDescent="0.25">
      <c r="A268" s="5">
        <v>25324</v>
      </c>
      <c r="B268" s="6">
        <v>57.8</v>
      </c>
    </row>
    <row r="269" spans="1:2" x14ac:dyDescent="0.25">
      <c r="A269" s="5">
        <v>25355</v>
      </c>
      <c r="B269" s="6">
        <v>58</v>
      </c>
    </row>
    <row r="270" spans="1:2" x14ac:dyDescent="0.25">
      <c r="A270" s="5">
        <v>25385</v>
      </c>
      <c r="B270" s="6">
        <v>58</v>
      </c>
    </row>
    <row r="271" spans="1:2" x14ac:dyDescent="0.25">
      <c r="A271" s="5">
        <v>25416</v>
      </c>
      <c r="B271" s="6">
        <v>58.1</v>
      </c>
    </row>
    <row r="272" spans="1:2" x14ac:dyDescent="0.25">
      <c r="A272" s="5">
        <v>25447</v>
      </c>
      <c r="B272" s="6">
        <v>58.1</v>
      </c>
    </row>
    <row r="273" spans="1:2" x14ac:dyDescent="0.25">
      <c r="A273" s="5">
        <v>25477</v>
      </c>
      <c r="B273" s="6">
        <v>58.1</v>
      </c>
    </row>
    <row r="274" spans="1:2" x14ac:dyDescent="0.25">
      <c r="A274" s="5">
        <v>25508</v>
      </c>
      <c r="B274" s="6">
        <v>58.1</v>
      </c>
    </row>
    <row r="275" spans="1:2" x14ac:dyDescent="0.25">
      <c r="A275" s="5">
        <v>25538</v>
      </c>
      <c r="B275" s="6">
        <v>58.1</v>
      </c>
    </row>
    <row r="276" spans="1:2" x14ac:dyDescent="0.25">
      <c r="A276" s="5">
        <v>25569</v>
      </c>
      <c r="B276" s="6">
        <v>58</v>
      </c>
    </row>
    <row r="277" spans="1:2" x14ac:dyDescent="0.25">
      <c r="A277" s="5">
        <v>25600</v>
      </c>
      <c r="B277" s="6">
        <v>57.9</v>
      </c>
    </row>
    <row r="278" spans="1:2" x14ac:dyDescent="0.25">
      <c r="A278" s="5">
        <v>25628</v>
      </c>
      <c r="B278" s="6">
        <v>57.9</v>
      </c>
    </row>
    <row r="279" spans="1:2" x14ac:dyDescent="0.25">
      <c r="A279" s="5">
        <v>25659</v>
      </c>
      <c r="B279" s="6">
        <v>57.9</v>
      </c>
    </row>
    <row r="280" spans="1:2" x14ac:dyDescent="0.25">
      <c r="A280" s="5">
        <v>25689</v>
      </c>
      <c r="B280" s="6">
        <v>57.5</v>
      </c>
    </row>
    <row r="281" spans="1:2" x14ac:dyDescent="0.25">
      <c r="A281" s="5">
        <v>25720</v>
      </c>
      <c r="B281" s="6">
        <v>57.3</v>
      </c>
    </row>
    <row r="282" spans="1:2" x14ac:dyDescent="0.25">
      <c r="A282" s="5">
        <v>25750</v>
      </c>
      <c r="B282" s="6">
        <v>57.4</v>
      </c>
    </row>
    <row r="283" spans="1:2" x14ac:dyDescent="0.25">
      <c r="A283" s="5">
        <v>25781</v>
      </c>
      <c r="B283" s="6">
        <v>57.2</v>
      </c>
    </row>
    <row r="284" spans="1:2" x14ac:dyDescent="0.25">
      <c r="A284" s="5">
        <v>25812</v>
      </c>
      <c r="B284" s="6">
        <v>57</v>
      </c>
    </row>
    <row r="285" spans="1:2" x14ac:dyDescent="0.25">
      <c r="A285" s="5">
        <v>25842</v>
      </c>
      <c r="B285" s="6">
        <v>57</v>
      </c>
    </row>
    <row r="286" spans="1:2" x14ac:dyDescent="0.25">
      <c r="A286" s="5">
        <v>25873</v>
      </c>
      <c r="B286" s="6">
        <v>56.9</v>
      </c>
    </row>
    <row r="287" spans="1:2" x14ac:dyDescent="0.25">
      <c r="A287" s="5">
        <v>25903</v>
      </c>
      <c r="B287" s="6">
        <v>56.7</v>
      </c>
    </row>
    <row r="288" spans="1:2" x14ac:dyDescent="0.25">
      <c r="A288" s="5">
        <v>25934</v>
      </c>
      <c r="B288" s="6">
        <v>56.8</v>
      </c>
    </row>
    <row r="289" spans="1:2" x14ac:dyDescent="0.25">
      <c r="A289" s="5">
        <v>25965</v>
      </c>
      <c r="B289" s="6">
        <v>56.6</v>
      </c>
    </row>
    <row r="290" spans="1:2" x14ac:dyDescent="0.25">
      <c r="A290" s="5">
        <v>25993</v>
      </c>
      <c r="B290" s="6">
        <v>56.4</v>
      </c>
    </row>
    <row r="291" spans="1:2" x14ac:dyDescent="0.25">
      <c r="A291" s="5">
        <v>26024</v>
      </c>
      <c r="B291" s="6">
        <v>56.6</v>
      </c>
    </row>
    <row r="292" spans="1:2" x14ac:dyDescent="0.25">
      <c r="A292" s="5">
        <v>26054</v>
      </c>
      <c r="B292" s="6">
        <v>56.6</v>
      </c>
    </row>
    <row r="293" spans="1:2" x14ac:dyDescent="0.25">
      <c r="A293" s="5">
        <v>26085</v>
      </c>
      <c r="B293" s="6">
        <v>56.2</v>
      </c>
    </row>
    <row r="294" spans="1:2" x14ac:dyDescent="0.25">
      <c r="A294" s="5">
        <v>26115</v>
      </c>
      <c r="B294" s="6">
        <v>56.5</v>
      </c>
    </row>
    <row r="295" spans="1:2" x14ac:dyDescent="0.25">
      <c r="A295" s="5">
        <v>26146</v>
      </c>
      <c r="B295" s="6">
        <v>56.6</v>
      </c>
    </row>
    <row r="296" spans="1:2" x14ac:dyDescent="0.25">
      <c r="A296" s="5">
        <v>26177</v>
      </c>
      <c r="B296" s="6">
        <v>56.6</v>
      </c>
    </row>
    <row r="297" spans="1:2" x14ac:dyDescent="0.25">
      <c r="A297" s="5">
        <v>26207</v>
      </c>
      <c r="B297" s="6">
        <v>56.6</v>
      </c>
    </row>
    <row r="298" spans="1:2" x14ac:dyDescent="0.25">
      <c r="A298" s="5">
        <v>26238</v>
      </c>
      <c r="B298" s="6">
        <v>56.8</v>
      </c>
    </row>
    <row r="299" spans="1:2" x14ac:dyDescent="0.25">
      <c r="A299" s="5">
        <v>26268</v>
      </c>
      <c r="B299" s="6">
        <v>56.8</v>
      </c>
    </row>
    <row r="300" spans="1:2" x14ac:dyDescent="0.25">
      <c r="A300" s="5">
        <v>26299</v>
      </c>
      <c r="B300" s="6">
        <v>56.7</v>
      </c>
    </row>
    <row r="301" spans="1:2" x14ac:dyDescent="0.25">
      <c r="A301" s="5">
        <v>26330</v>
      </c>
      <c r="B301" s="6">
        <v>56.7</v>
      </c>
    </row>
    <row r="302" spans="1:2" x14ac:dyDescent="0.25">
      <c r="A302" s="5">
        <v>26359</v>
      </c>
      <c r="B302" s="6">
        <v>56.9</v>
      </c>
    </row>
    <row r="303" spans="1:2" x14ac:dyDescent="0.25">
      <c r="A303" s="5">
        <v>26390</v>
      </c>
      <c r="B303" s="6">
        <v>56.9</v>
      </c>
    </row>
    <row r="304" spans="1:2" x14ac:dyDescent="0.25">
      <c r="A304" s="5">
        <v>26420</v>
      </c>
      <c r="B304" s="6">
        <v>57</v>
      </c>
    </row>
    <row r="305" spans="1:2" x14ac:dyDescent="0.25">
      <c r="A305" s="5">
        <v>26451</v>
      </c>
      <c r="B305" s="6">
        <v>57</v>
      </c>
    </row>
    <row r="306" spans="1:2" x14ac:dyDescent="0.25">
      <c r="A306" s="5">
        <v>26481</v>
      </c>
      <c r="B306" s="6">
        <v>57</v>
      </c>
    </row>
    <row r="307" spans="1:2" x14ac:dyDescent="0.25">
      <c r="A307" s="5">
        <v>26512</v>
      </c>
      <c r="B307" s="6">
        <v>57.1</v>
      </c>
    </row>
    <row r="308" spans="1:2" x14ac:dyDescent="0.25">
      <c r="A308" s="5">
        <v>26543</v>
      </c>
      <c r="B308" s="6">
        <v>57</v>
      </c>
    </row>
    <row r="309" spans="1:2" x14ac:dyDescent="0.25">
      <c r="A309" s="5">
        <v>26573</v>
      </c>
      <c r="B309" s="6">
        <v>57</v>
      </c>
    </row>
    <row r="310" spans="1:2" x14ac:dyDescent="0.25">
      <c r="A310" s="5">
        <v>26604</v>
      </c>
      <c r="B310" s="6">
        <v>57.2</v>
      </c>
    </row>
    <row r="311" spans="1:2" x14ac:dyDescent="0.25">
      <c r="A311" s="5">
        <v>26634</v>
      </c>
      <c r="B311" s="6">
        <v>57.3</v>
      </c>
    </row>
    <row r="312" spans="1:2" x14ac:dyDescent="0.25">
      <c r="A312" s="5">
        <v>26665</v>
      </c>
      <c r="B312" s="6">
        <v>57.1</v>
      </c>
    </row>
    <row r="313" spans="1:2" x14ac:dyDescent="0.25">
      <c r="A313" s="5">
        <v>26696</v>
      </c>
      <c r="B313" s="6">
        <v>57.5</v>
      </c>
    </row>
    <row r="314" spans="1:2" x14ac:dyDescent="0.25">
      <c r="A314" s="5">
        <v>26724</v>
      </c>
      <c r="B314" s="6">
        <v>57.8</v>
      </c>
    </row>
    <row r="315" spans="1:2" x14ac:dyDescent="0.25">
      <c r="A315" s="5">
        <v>26755</v>
      </c>
      <c r="B315" s="6">
        <v>57.7</v>
      </c>
    </row>
    <row r="316" spans="1:2" x14ac:dyDescent="0.25">
      <c r="A316" s="5">
        <v>26785</v>
      </c>
      <c r="B316" s="6">
        <v>57.7</v>
      </c>
    </row>
    <row r="317" spans="1:2" x14ac:dyDescent="0.25">
      <c r="A317" s="5">
        <v>26816</v>
      </c>
      <c r="B317" s="6">
        <v>58</v>
      </c>
    </row>
    <row r="318" spans="1:2" x14ac:dyDescent="0.25">
      <c r="A318" s="5">
        <v>26846</v>
      </c>
      <c r="B318" s="6">
        <v>57.9</v>
      </c>
    </row>
    <row r="319" spans="1:2" x14ac:dyDescent="0.25">
      <c r="A319" s="5">
        <v>26877</v>
      </c>
      <c r="B319" s="6">
        <v>57.8</v>
      </c>
    </row>
    <row r="320" spans="1:2" x14ac:dyDescent="0.25">
      <c r="A320" s="5">
        <v>26908</v>
      </c>
      <c r="B320" s="6">
        <v>57.9</v>
      </c>
    </row>
    <row r="321" spans="1:2" x14ac:dyDescent="0.25">
      <c r="A321" s="5">
        <v>26938</v>
      </c>
      <c r="B321" s="6">
        <v>58.1</v>
      </c>
    </row>
    <row r="322" spans="1:2" x14ac:dyDescent="0.25">
      <c r="A322" s="5">
        <v>26969</v>
      </c>
      <c r="B322" s="6">
        <v>58.2</v>
      </c>
    </row>
    <row r="323" spans="1:2" x14ac:dyDescent="0.25">
      <c r="A323" s="5">
        <v>26999</v>
      </c>
      <c r="B323" s="6">
        <v>58.2</v>
      </c>
    </row>
    <row r="324" spans="1:2" x14ac:dyDescent="0.25">
      <c r="A324" s="5">
        <v>27030</v>
      </c>
      <c r="B324" s="6">
        <v>58.2</v>
      </c>
    </row>
    <row r="325" spans="1:2" x14ac:dyDescent="0.25">
      <c r="A325" s="5">
        <v>27061</v>
      </c>
      <c r="B325" s="6">
        <v>58.2</v>
      </c>
    </row>
    <row r="326" spans="1:2" x14ac:dyDescent="0.25">
      <c r="A326" s="5">
        <v>27089</v>
      </c>
      <c r="B326" s="6">
        <v>58.2</v>
      </c>
    </row>
    <row r="327" spans="1:2" x14ac:dyDescent="0.25">
      <c r="A327" s="5">
        <v>27120</v>
      </c>
      <c r="B327" s="6">
        <v>58</v>
      </c>
    </row>
    <row r="328" spans="1:2" x14ac:dyDescent="0.25">
      <c r="A328" s="5">
        <v>27150</v>
      </c>
      <c r="B328" s="6">
        <v>58</v>
      </c>
    </row>
    <row r="329" spans="1:2" x14ac:dyDescent="0.25">
      <c r="A329" s="5">
        <v>27181</v>
      </c>
      <c r="B329" s="6">
        <v>58</v>
      </c>
    </row>
    <row r="330" spans="1:2" x14ac:dyDescent="0.25">
      <c r="A330" s="5">
        <v>27211</v>
      </c>
      <c r="B330" s="6">
        <v>58</v>
      </c>
    </row>
    <row r="331" spans="1:2" x14ac:dyDescent="0.25">
      <c r="A331" s="5">
        <v>27242</v>
      </c>
      <c r="B331" s="6">
        <v>57.8</v>
      </c>
    </row>
    <row r="332" spans="1:2" x14ac:dyDescent="0.25">
      <c r="A332" s="5">
        <v>27273</v>
      </c>
      <c r="B332" s="6">
        <v>57.7</v>
      </c>
    </row>
    <row r="333" spans="1:2" x14ac:dyDescent="0.25">
      <c r="A333" s="5">
        <v>27303</v>
      </c>
      <c r="B333" s="6">
        <v>57.6</v>
      </c>
    </row>
    <row r="334" spans="1:2" x14ac:dyDescent="0.25">
      <c r="A334" s="5">
        <v>27334</v>
      </c>
      <c r="B334" s="6">
        <v>57.3</v>
      </c>
    </row>
    <row r="335" spans="1:2" x14ac:dyDescent="0.25">
      <c r="A335" s="5">
        <v>27364</v>
      </c>
      <c r="B335" s="6">
        <v>56.9</v>
      </c>
    </row>
    <row r="336" spans="1:2" x14ac:dyDescent="0.25">
      <c r="A336" s="5">
        <v>27395</v>
      </c>
      <c r="B336" s="6">
        <v>56.4</v>
      </c>
    </row>
    <row r="337" spans="1:2" x14ac:dyDescent="0.25">
      <c r="A337" s="5">
        <v>27426</v>
      </c>
      <c r="B337" s="6">
        <v>56.1</v>
      </c>
    </row>
    <row r="338" spans="1:2" x14ac:dyDescent="0.25">
      <c r="A338" s="5">
        <v>27454</v>
      </c>
      <c r="B338" s="6">
        <v>56</v>
      </c>
    </row>
    <row r="339" spans="1:2" x14ac:dyDescent="0.25">
      <c r="A339" s="5">
        <v>27485</v>
      </c>
      <c r="B339" s="6">
        <v>55.9</v>
      </c>
    </row>
    <row r="340" spans="1:2" x14ac:dyDescent="0.25">
      <c r="A340" s="5">
        <v>27515</v>
      </c>
      <c r="B340" s="6">
        <v>56</v>
      </c>
    </row>
    <row r="341" spans="1:2" x14ac:dyDescent="0.25">
      <c r="A341" s="5">
        <v>27546</v>
      </c>
      <c r="B341" s="6">
        <v>55.8</v>
      </c>
    </row>
    <row r="342" spans="1:2" x14ac:dyDescent="0.25">
      <c r="A342" s="5">
        <v>27576</v>
      </c>
      <c r="B342" s="6">
        <v>56</v>
      </c>
    </row>
    <row r="343" spans="1:2" x14ac:dyDescent="0.25">
      <c r="A343" s="5">
        <v>27607</v>
      </c>
      <c r="B343" s="6">
        <v>56.1</v>
      </c>
    </row>
    <row r="344" spans="1:2" x14ac:dyDescent="0.25">
      <c r="A344" s="5">
        <v>27638</v>
      </c>
      <c r="B344" s="6">
        <v>56.1</v>
      </c>
    </row>
    <row r="345" spans="1:2" x14ac:dyDescent="0.25">
      <c r="A345" s="5">
        <v>27668</v>
      </c>
      <c r="B345" s="6">
        <v>56.1</v>
      </c>
    </row>
    <row r="346" spans="1:2" x14ac:dyDescent="0.25">
      <c r="A346" s="5">
        <v>27699</v>
      </c>
      <c r="B346" s="6">
        <v>56</v>
      </c>
    </row>
    <row r="347" spans="1:2" x14ac:dyDescent="0.25">
      <c r="A347" s="5">
        <v>27729</v>
      </c>
      <c r="B347" s="6">
        <v>56.1</v>
      </c>
    </row>
    <row r="348" spans="1:2" x14ac:dyDescent="0.25">
      <c r="A348" s="5">
        <v>27760</v>
      </c>
      <c r="B348" s="6">
        <v>56.4</v>
      </c>
    </row>
    <row r="349" spans="1:2" x14ac:dyDescent="0.25">
      <c r="A349" s="5">
        <v>27791</v>
      </c>
      <c r="B349" s="6">
        <v>56.5</v>
      </c>
    </row>
    <row r="350" spans="1:2" x14ac:dyDescent="0.25">
      <c r="A350" s="5">
        <v>27820</v>
      </c>
      <c r="B350" s="6">
        <v>56.7</v>
      </c>
    </row>
    <row r="351" spans="1:2" x14ac:dyDescent="0.25">
      <c r="A351" s="5">
        <v>27851</v>
      </c>
      <c r="B351" s="6">
        <v>56.8</v>
      </c>
    </row>
    <row r="352" spans="1:2" x14ac:dyDescent="0.25">
      <c r="A352" s="5">
        <v>27881</v>
      </c>
      <c r="B352" s="6">
        <v>57</v>
      </c>
    </row>
    <row r="353" spans="1:2" x14ac:dyDescent="0.25">
      <c r="A353" s="5">
        <v>27912</v>
      </c>
      <c r="B353" s="6">
        <v>56.8</v>
      </c>
    </row>
    <row r="354" spans="1:2" x14ac:dyDescent="0.25">
      <c r="A354" s="5">
        <v>27942</v>
      </c>
      <c r="B354" s="6">
        <v>57</v>
      </c>
    </row>
    <row r="355" spans="1:2" x14ac:dyDescent="0.25">
      <c r="A355" s="5">
        <v>27973</v>
      </c>
      <c r="B355" s="6">
        <v>57</v>
      </c>
    </row>
    <row r="356" spans="1:2" x14ac:dyDescent="0.25">
      <c r="A356" s="5">
        <v>28004</v>
      </c>
      <c r="B356" s="6">
        <v>56.9</v>
      </c>
    </row>
    <row r="357" spans="1:2" x14ac:dyDescent="0.25">
      <c r="A357" s="5">
        <v>28034</v>
      </c>
      <c r="B357" s="6">
        <v>56.9</v>
      </c>
    </row>
    <row r="358" spans="1:2" x14ac:dyDescent="0.25">
      <c r="A358" s="5">
        <v>28065</v>
      </c>
      <c r="B358" s="6">
        <v>57</v>
      </c>
    </row>
    <row r="359" spans="1:2" x14ac:dyDescent="0.25">
      <c r="A359" s="5">
        <v>28095</v>
      </c>
      <c r="B359" s="6">
        <v>57</v>
      </c>
    </row>
    <row r="360" spans="1:2" x14ac:dyDescent="0.25">
      <c r="A360" s="5">
        <v>28126</v>
      </c>
      <c r="B360" s="6">
        <v>57</v>
      </c>
    </row>
    <row r="361" spans="1:2" x14ac:dyDescent="0.25">
      <c r="A361" s="5">
        <v>28157</v>
      </c>
      <c r="B361" s="6">
        <v>57.2</v>
      </c>
    </row>
    <row r="362" spans="1:2" x14ac:dyDescent="0.25">
      <c r="A362" s="5">
        <v>28185</v>
      </c>
      <c r="B362" s="6">
        <v>57.4</v>
      </c>
    </row>
    <row r="363" spans="1:2" x14ac:dyDescent="0.25">
      <c r="A363" s="5">
        <v>28216</v>
      </c>
      <c r="B363" s="6">
        <v>57.6</v>
      </c>
    </row>
    <row r="364" spans="1:2" x14ac:dyDescent="0.25">
      <c r="A364" s="5">
        <v>28246</v>
      </c>
      <c r="B364" s="6">
        <v>57.8</v>
      </c>
    </row>
    <row r="365" spans="1:2" x14ac:dyDescent="0.25">
      <c r="A365" s="5">
        <v>28277</v>
      </c>
      <c r="B365" s="6">
        <v>57.9</v>
      </c>
    </row>
    <row r="366" spans="1:2" x14ac:dyDescent="0.25">
      <c r="A366" s="5">
        <v>28307</v>
      </c>
      <c r="B366" s="6">
        <v>57.8</v>
      </c>
    </row>
    <row r="367" spans="1:2" x14ac:dyDescent="0.25">
      <c r="A367" s="5">
        <v>28338</v>
      </c>
      <c r="B367" s="6">
        <v>58</v>
      </c>
    </row>
    <row r="368" spans="1:2" x14ac:dyDescent="0.25">
      <c r="A368" s="5">
        <v>28369</v>
      </c>
      <c r="B368" s="6">
        <v>58.1</v>
      </c>
    </row>
    <row r="369" spans="1:2" x14ac:dyDescent="0.25">
      <c r="A369" s="5">
        <v>28399</v>
      </c>
      <c r="B369" s="6">
        <v>58.2</v>
      </c>
    </row>
    <row r="370" spans="1:2" x14ac:dyDescent="0.25">
      <c r="A370" s="5">
        <v>28430</v>
      </c>
      <c r="B370" s="6">
        <v>58.6</v>
      </c>
    </row>
    <row r="371" spans="1:2" x14ac:dyDescent="0.25">
      <c r="A371" s="5">
        <v>28460</v>
      </c>
      <c r="B371" s="6">
        <v>58.7</v>
      </c>
    </row>
    <row r="372" spans="1:2" x14ac:dyDescent="0.25">
      <c r="A372" s="5">
        <v>28491</v>
      </c>
      <c r="B372" s="6">
        <v>58.8</v>
      </c>
    </row>
    <row r="373" spans="1:2" x14ac:dyDescent="0.25">
      <c r="A373" s="5">
        <v>28522</v>
      </c>
      <c r="B373" s="6">
        <v>58.8</v>
      </c>
    </row>
    <row r="374" spans="1:2" x14ac:dyDescent="0.25">
      <c r="A374" s="5">
        <v>28550</v>
      </c>
      <c r="B374" s="6">
        <v>58.8</v>
      </c>
    </row>
    <row r="375" spans="1:2" x14ac:dyDescent="0.25">
      <c r="A375" s="5">
        <v>28581</v>
      </c>
      <c r="B375" s="6">
        <v>59.2</v>
      </c>
    </row>
    <row r="376" spans="1:2" x14ac:dyDescent="0.25">
      <c r="A376" s="5">
        <v>28611</v>
      </c>
      <c r="B376" s="6">
        <v>59.3</v>
      </c>
    </row>
    <row r="377" spans="1:2" x14ac:dyDescent="0.25">
      <c r="A377" s="5">
        <v>28642</v>
      </c>
      <c r="B377" s="6">
        <v>59.5</v>
      </c>
    </row>
    <row r="378" spans="1:2" x14ac:dyDescent="0.25">
      <c r="A378" s="5">
        <v>28672</v>
      </c>
      <c r="B378" s="6">
        <v>59.3</v>
      </c>
    </row>
    <row r="379" spans="1:2" x14ac:dyDescent="0.25">
      <c r="A379" s="5">
        <v>28703</v>
      </c>
      <c r="B379" s="6">
        <v>59.4</v>
      </c>
    </row>
    <row r="380" spans="1:2" x14ac:dyDescent="0.25">
      <c r="A380" s="5">
        <v>28734</v>
      </c>
      <c r="B380" s="6">
        <v>59.5</v>
      </c>
    </row>
    <row r="381" spans="1:2" x14ac:dyDescent="0.25">
      <c r="A381" s="5">
        <v>28764</v>
      </c>
      <c r="B381" s="6">
        <v>59.7</v>
      </c>
    </row>
    <row r="382" spans="1:2" x14ac:dyDescent="0.25">
      <c r="A382" s="5">
        <v>28795</v>
      </c>
      <c r="B382" s="6">
        <v>59.8</v>
      </c>
    </row>
    <row r="383" spans="1:2" x14ac:dyDescent="0.25">
      <c r="A383" s="5">
        <v>28825</v>
      </c>
      <c r="B383" s="6">
        <v>59.8</v>
      </c>
    </row>
    <row r="384" spans="1:2" x14ac:dyDescent="0.25">
      <c r="A384" s="5">
        <v>28856</v>
      </c>
      <c r="B384" s="6">
        <v>59.9</v>
      </c>
    </row>
    <row r="385" spans="1:2" x14ac:dyDescent="0.25">
      <c r="A385" s="5">
        <v>28887</v>
      </c>
      <c r="B385" s="6">
        <v>60.1</v>
      </c>
    </row>
    <row r="386" spans="1:2" x14ac:dyDescent="0.25">
      <c r="A386" s="5">
        <v>28915</v>
      </c>
      <c r="B386" s="6">
        <v>60</v>
      </c>
    </row>
    <row r="387" spans="1:2" x14ac:dyDescent="0.25">
      <c r="A387" s="5">
        <v>28946</v>
      </c>
      <c r="B387" s="6">
        <v>59.8</v>
      </c>
    </row>
    <row r="388" spans="1:2" x14ac:dyDescent="0.25">
      <c r="A388" s="5">
        <v>28976</v>
      </c>
      <c r="B388" s="6">
        <v>59.8</v>
      </c>
    </row>
    <row r="389" spans="1:2" x14ac:dyDescent="0.25">
      <c r="A389" s="5">
        <v>29007</v>
      </c>
      <c r="B389" s="6">
        <v>59.9</v>
      </c>
    </row>
    <row r="390" spans="1:2" x14ac:dyDescent="0.25">
      <c r="A390" s="5">
        <v>29037</v>
      </c>
      <c r="B390" s="6">
        <v>60</v>
      </c>
    </row>
    <row r="391" spans="1:2" x14ac:dyDescent="0.25">
      <c r="A391" s="5">
        <v>29068</v>
      </c>
      <c r="B391" s="6">
        <v>59.8</v>
      </c>
    </row>
    <row r="392" spans="1:2" x14ac:dyDescent="0.25">
      <c r="A392" s="5">
        <v>29099</v>
      </c>
      <c r="B392" s="6">
        <v>60</v>
      </c>
    </row>
    <row r="393" spans="1:2" x14ac:dyDescent="0.25">
      <c r="A393" s="5">
        <v>29129</v>
      </c>
      <c r="B393" s="6">
        <v>59.9</v>
      </c>
    </row>
    <row r="394" spans="1:2" x14ac:dyDescent="0.25">
      <c r="A394" s="5">
        <v>29160</v>
      </c>
      <c r="B394" s="6">
        <v>60</v>
      </c>
    </row>
    <row r="395" spans="1:2" x14ac:dyDescent="0.25">
      <c r="A395" s="5">
        <v>29190</v>
      </c>
      <c r="B395" s="6">
        <v>60.1</v>
      </c>
    </row>
    <row r="396" spans="1:2" x14ac:dyDescent="0.25">
      <c r="A396" s="5">
        <v>29221</v>
      </c>
      <c r="B396" s="6">
        <v>60</v>
      </c>
    </row>
    <row r="397" spans="1:2" x14ac:dyDescent="0.25">
      <c r="A397" s="5">
        <v>29252</v>
      </c>
      <c r="B397" s="6">
        <v>60</v>
      </c>
    </row>
    <row r="398" spans="1:2" x14ac:dyDescent="0.25">
      <c r="A398" s="5">
        <v>29281</v>
      </c>
      <c r="B398" s="6">
        <v>59.7</v>
      </c>
    </row>
    <row r="399" spans="1:2" x14ac:dyDescent="0.25">
      <c r="A399" s="5">
        <v>29312</v>
      </c>
      <c r="B399" s="6">
        <v>59.4</v>
      </c>
    </row>
    <row r="400" spans="1:2" x14ac:dyDescent="0.25">
      <c r="A400" s="5">
        <v>29342</v>
      </c>
      <c r="B400" s="6">
        <v>59.1</v>
      </c>
    </row>
    <row r="401" spans="1:2" x14ac:dyDescent="0.25">
      <c r="A401" s="5">
        <v>29373</v>
      </c>
      <c r="B401" s="6">
        <v>58.9</v>
      </c>
    </row>
    <row r="402" spans="1:2" x14ac:dyDescent="0.25">
      <c r="A402" s="5">
        <v>29403</v>
      </c>
      <c r="B402" s="6">
        <v>58.8</v>
      </c>
    </row>
    <row r="403" spans="1:2" x14ac:dyDescent="0.25">
      <c r="A403" s="5">
        <v>29434</v>
      </c>
      <c r="B403" s="6">
        <v>58.8</v>
      </c>
    </row>
    <row r="404" spans="1:2" x14ac:dyDescent="0.25">
      <c r="A404" s="5">
        <v>29465</v>
      </c>
      <c r="B404" s="6">
        <v>58.9</v>
      </c>
    </row>
    <row r="405" spans="1:2" x14ac:dyDescent="0.25">
      <c r="A405" s="5">
        <v>29495</v>
      </c>
      <c r="B405" s="6">
        <v>58.9</v>
      </c>
    </row>
    <row r="406" spans="1:2" x14ac:dyDescent="0.25">
      <c r="A406" s="5">
        <v>29526</v>
      </c>
      <c r="B406" s="6">
        <v>59</v>
      </c>
    </row>
    <row r="407" spans="1:2" x14ac:dyDescent="0.25">
      <c r="A407" s="5">
        <v>29556</v>
      </c>
      <c r="B407" s="6">
        <v>59</v>
      </c>
    </row>
    <row r="408" spans="1:2" x14ac:dyDescent="0.25">
      <c r="A408" s="5">
        <v>29587</v>
      </c>
      <c r="B408" s="6">
        <v>59.1</v>
      </c>
    </row>
    <row r="409" spans="1:2" x14ac:dyDescent="0.25">
      <c r="A409" s="5">
        <v>29618</v>
      </c>
      <c r="B409" s="6">
        <v>59.2</v>
      </c>
    </row>
    <row r="410" spans="1:2" x14ac:dyDescent="0.25">
      <c r="A410" s="5">
        <v>29646</v>
      </c>
      <c r="B410" s="6">
        <v>59.4</v>
      </c>
    </row>
    <row r="411" spans="1:2" x14ac:dyDescent="0.25">
      <c r="A411" s="5">
        <v>29677</v>
      </c>
      <c r="B411" s="6">
        <v>59.6</v>
      </c>
    </row>
    <row r="412" spans="1:2" x14ac:dyDescent="0.25">
      <c r="A412" s="5">
        <v>29707</v>
      </c>
      <c r="B412" s="6">
        <v>59.5</v>
      </c>
    </row>
    <row r="413" spans="1:2" x14ac:dyDescent="0.25">
      <c r="A413" s="5">
        <v>29738</v>
      </c>
      <c r="B413" s="6">
        <v>59</v>
      </c>
    </row>
    <row r="414" spans="1:2" x14ac:dyDescent="0.25">
      <c r="A414" s="5">
        <v>29768</v>
      </c>
      <c r="B414" s="6">
        <v>59.1</v>
      </c>
    </row>
    <row r="415" spans="1:2" x14ac:dyDescent="0.25">
      <c r="A415" s="5">
        <v>29799</v>
      </c>
      <c r="B415" s="6">
        <v>59.1</v>
      </c>
    </row>
    <row r="416" spans="1:2" x14ac:dyDescent="0.25">
      <c r="A416" s="5">
        <v>29830</v>
      </c>
      <c r="B416" s="6">
        <v>58.7</v>
      </c>
    </row>
    <row r="417" spans="1:2" x14ac:dyDescent="0.25">
      <c r="A417" s="5">
        <v>29860</v>
      </c>
      <c r="B417" s="6">
        <v>58.8</v>
      </c>
    </row>
    <row r="418" spans="1:2" x14ac:dyDescent="0.25">
      <c r="A418" s="5">
        <v>29891</v>
      </c>
      <c r="B418" s="6">
        <v>58.6</v>
      </c>
    </row>
    <row r="419" spans="1:2" x14ac:dyDescent="0.25">
      <c r="A419" s="5">
        <v>29921</v>
      </c>
      <c r="B419" s="6">
        <v>58.2</v>
      </c>
    </row>
    <row r="420" spans="1:2" x14ac:dyDescent="0.25">
      <c r="A420" s="5">
        <v>29952</v>
      </c>
      <c r="B420" s="6">
        <v>58.2</v>
      </c>
    </row>
    <row r="421" spans="1:2" x14ac:dyDescent="0.25">
      <c r="A421" s="5">
        <v>29983</v>
      </c>
      <c r="B421" s="6">
        <v>58.2</v>
      </c>
    </row>
    <row r="422" spans="1:2" x14ac:dyDescent="0.25">
      <c r="A422" s="5">
        <v>30011</v>
      </c>
      <c r="B422" s="6">
        <v>58.1</v>
      </c>
    </row>
    <row r="423" spans="1:2" x14ac:dyDescent="0.25">
      <c r="A423" s="5">
        <v>30042</v>
      </c>
      <c r="B423" s="6">
        <v>57.9</v>
      </c>
    </row>
    <row r="424" spans="1:2" x14ac:dyDescent="0.25">
      <c r="A424" s="5">
        <v>30072</v>
      </c>
      <c r="B424" s="6">
        <v>58.2</v>
      </c>
    </row>
    <row r="425" spans="1:2" x14ac:dyDescent="0.25">
      <c r="A425" s="5">
        <v>30103</v>
      </c>
      <c r="B425" s="6">
        <v>57.8</v>
      </c>
    </row>
    <row r="426" spans="1:2" x14ac:dyDescent="0.25">
      <c r="A426" s="5">
        <v>30133</v>
      </c>
      <c r="B426" s="6">
        <v>57.7</v>
      </c>
    </row>
    <row r="427" spans="1:2" x14ac:dyDescent="0.25">
      <c r="A427" s="5">
        <v>30164</v>
      </c>
      <c r="B427" s="6">
        <v>57.8</v>
      </c>
    </row>
    <row r="428" spans="1:2" x14ac:dyDescent="0.25">
      <c r="A428" s="5">
        <v>30195</v>
      </c>
      <c r="B428" s="6">
        <v>57.6</v>
      </c>
    </row>
    <row r="429" spans="1:2" x14ac:dyDescent="0.25">
      <c r="A429" s="5">
        <v>30225</v>
      </c>
      <c r="B429" s="6">
        <v>57.4</v>
      </c>
    </row>
    <row r="430" spans="1:2" x14ac:dyDescent="0.25">
      <c r="A430" s="5">
        <v>30256</v>
      </c>
      <c r="B430" s="6">
        <v>57.3</v>
      </c>
    </row>
    <row r="431" spans="1:2" x14ac:dyDescent="0.25">
      <c r="A431" s="5">
        <v>30286</v>
      </c>
      <c r="B431" s="6">
        <v>57.2</v>
      </c>
    </row>
    <row r="432" spans="1:2" x14ac:dyDescent="0.25">
      <c r="A432" s="5">
        <v>30317</v>
      </c>
      <c r="B432" s="6">
        <v>57.2</v>
      </c>
    </row>
    <row r="433" spans="1:2" x14ac:dyDescent="0.25">
      <c r="A433" s="5">
        <v>30348</v>
      </c>
      <c r="B433" s="6">
        <v>57.1</v>
      </c>
    </row>
    <row r="434" spans="1:2" x14ac:dyDescent="0.25">
      <c r="A434" s="5">
        <v>30376</v>
      </c>
      <c r="B434" s="6">
        <v>57.1</v>
      </c>
    </row>
    <row r="435" spans="1:2" x14ac:dyDescent="0.25">
      <c r="A435" s="5">
        <v>30407</v>
      </c>
      <c r="B435" s="6">
        <v>57.3</v>
      </c>
    </row>
    <row r="436" spans="1:2" x14ac:dyDescent="0.25">
      <c r="A436" s="5">
        <v>30437</v>
      </c>
      <c r="B436" s="6">
        <v>57.3</v>
      </c>
    </row>
    <row r="437" spans="1:2" x14ac:dyDescent="0.25">
      <c r="A437" s="5">
        <v>30468</v>
      </c>
      <c r="B437" s="6">
        <v>57.8</v>
      </c>
    </row>
    <row r="438" spans="1:2" x14ac:dyDescent="0.25">
      <c r="A438" s="5">
        <v>30498</v>
      </c>
      <c r="B438" s="6">
        <v>58.1</v>
      </c>
    </row>
    <row r="439" spans="1:2" x14ac:dyDescent="0.25">
      <c r="A439" s="5">
        <v>30529</v>
      </c>
      <c r="B439" s="6">
        <v>58.2</v>
      </c>
    </row>
    <row r="440" spans="1:2" x14ac:dyDescent="0.25">
      <c r="A440" s="5">
        <v>30560</v>
      </c>
      <c r="B440" s="6">
        <v>58.4</v>
      </c>
    </row>
    <row r="441" spans="1:2" x14ac:dyDescent="0.25">
      <c r="A441" s="5">
        <v>30590</v>
      </c>
      <c r="B441" s="6">
        <v>58.4</v>
      </c>
    </row>
    <row r="442" spans="1:2" x14ac:dyDescent="0.25">
      <c r="A442" s="5">
        <v>30621</v>
      </c>
      <c r="B442" s="6">
        <v>58.7</v>
      </c>
    </row>
    <row r="443" spans="1:2" x14ac:dyDescent="0.25">
      <c r="A443" s="5">
        <v>30651</v>
      </c>
      <c r="B443" s="6">
        <v>58.8</v>
      </c>
    </row>
    <row r="444" spans="1:2" x14ac:dyDescent="0.25">
      <c r="A444" s="5">
        <v>30682</v>
      </c>
      <c r="B444" s="6">
        <v>58.8</v>
      </c>
    </row>
    <row r="445" spans="1:2" x14ac:dyDescent="0.25">
      <c r="A445" s="5">
        <v>30713</v>
      </c>
      <c r="B445" s="6">
        <v>59.1</v>
      </c>
    </row>
    <row r="446" spans="1:2" x14ac:dyDescent="0.25">
      <c r="A446" s="5">
        <v>30742</v>
      </c>
      <c r="B446" s="6">
        <v>59.1</v>
      </c>
    </row>
    <row r="447" spans="1:2" x14ac:dyDescent="0.25">
      <c r="A447" s="5">
        <v>30773</v>
      </c>
      <c r="B447" s="6">
        <v>59.3</v>
      </c>
    </row>
    <row r="448" spans="1:2" x14ac:dyDescent="0.25">
      <c r="A448" s="5">
        <v>30803</v>
      </c>
      <c r="B448" s="6">
        <v>59.7</v>
      </c>
    </row>
    <row r="449" spans="1:2" x14ac:dyDescent="0.25">
      <c r="A449" s="5">
        <v>30834</v>
      </c>
      <c r="B449" s="6">
        <v>59.9</v>
      </c>
    </row>
    <row r="450" spans="1:2" x14ac:dyDescent="0.25">
      <c r="A450" s="5">
        <v>30864</v>
      </c>
      <c r="B450" s="6">
        <v>59.8</v>
      </c>
    </row>
    <row r="451" spans="1:2" x14ac:dyDescent="0.25">
      <c r="A451" s="5">
        <v>30895</v>
      </c>
      <c r="B451" s="6">
        <v>59.6</v>
      </c>
    </row>
    <row r="452" spans="1:2" x14ac:dyDescent="0.25">
      <c r="A452" s="5">
        <v>30926</v>
      </c>
      <c r="B452" s="6">
        <v>59.7</v>
      </c>
    </row>
    <row r="453" spans="1:2" x14ac:dyDescent="0.25">
      <c r="A453" s="5">
        <v>30956</v>
      </c>
      <c r="B453" s="6">
        <v>59.7</v>
      </c>
    </row>
    <row r="454" spans="1:2" x14ac:dyDescent="0.25">
      <c r="A454" s="5">
        <v>30987</v>
      </c>
      <c r="B454" s="6">
        <v>59.8</v>
      </c>
    </row>
    <row r="455" spans="1:2" x14ac:dyDescent="0.25">
      <c r="A455" s="5">
        <v>31017</v>
      </c>
      <c r="B455" s="6">
        <v>59.9</v>
      </c>
    </row>
    <row r="456" spans="1:2" x14ac:dyDescent="0.25">
      <c r="A456" s="5">
        <v>31048</v>
      </c>
      <c r="B456" s="6">
        <v>59.9</v>
      </c>
    </row>
    <row r="457" spans="1:2" x14ac:dyDescent="0.25">
      <c r="A457" s="5">
        <v>31079</v>
      </c>
      <c r="B457" s="6">
        <v>60</v>
      </c>
    </row>
    <row r="458" spans="1:2" x14ac:dyDescent="0.25">
      <c r="A458" s="5">
        <v>31107</v>
      </c>
      <c r="B458" s="6">
        <v>60.2</v>
      </c>
    </row>
    <row r="459" spans="1:2" x14ac:dyDescent="0.25">
      <c r="A459" s="5">
        <v>31138</v>
      </c>
      <c r="B459" s="6">
        <v>60.1</v>
      </c>
    </row>
    <row r="460" spans="1:2" x14ac:dyDescent="0.25">
      <c r="A460" s="5">
        <v>31168</v>
      </c>
      <c r="B460" s="6">
        <v>60.1</v>
      </c>
    </row>
    <row r="461" spans="1:2" x14ac:dyDescent="0.25">
      <c r="A461" s="5">
        <v>31199</v>
      </c>
      <c r="B461" s="6">
        <v>59.8</v>
      </c>
    </row>
    <row r="462" spans="1:2" x14ac:dyDescent="0.25">
      <c r="A462" s="5">
        <v>31229</v>
      </c>
      <c r="B462" s="6">
        <v>59.9</v>
      </c>
    </row>
    <row r="463" spans="1:2" x14ac:dyDescent="0.25">
      <c r="A463" s="5">
        <v>31260</v>
      </c>
      <c r="B463" s="6">
        <v>60</v>
      </c>
    </row>
    <row r="464" spans="1:2" x14ac:dyDescent="0.25">
      <c r="A464" s="5">
        <v>31291</v>
      </c>
      <c r="B464" s="6">
        <v>60.3</v>
      </c>
    </row>
    <row r="465" spans="1:2" x14ac:dyDescent="0.25">
      <c r="A465" s="5">
        <v>31321</v>
      </c>
      <c r="B465" s="6">
        <v>60.3</v>
      </c>
    </row>
    <row r="466" spans="1:2" x14ac:dyDescent="0.25">
      <c r="A466" s="5">
        <v>31352</v>
      </c>
      <c r="B466" s="6">
        <v>60.4</v>
      </c>
    </row>
    <row r="467" spans="1:2" x14ac:dyDescent="0.25">
      <c r="A467" s="5">
        <v>31382</v>
      </c>
      <c r="B467" s="6">
        <v>60.4</v>
      </c>
    </row>
    <row r="468" spans="1:2" x14ac:dyDescent="0.25">
      <c r="A468" s="5">
        <v>31413</v>
      </c>
      <c r="B468" s="6">
        <v>60.6</v>
      </c>
    </row>
    <row r="469" spans="1:2" x14ac:dyDescent="0.25">
      <c r="A469" s="5">
        <v>31444</v>
      </c>
      <c r="B469" s="6">
        <v>60.3</v>
      </c>
    </row>
    <row r="470" spans="1:2" x14ac:dyDescent="0.25">
      <c r="A470" s="5">
        <v>31472</v>
      </c>
      <c r="B470" s="6">
        <v>60.5</v>
      </c>
    </row>
    <row r="471" spans="1:2" x14ac:dyDescent="0.25">
      <c r="A471" s="5">
        <v>31503</v>
      </c>
      <c r="B471" s="6">
        <v>60.5</v>
      </c>
    </row>
    <row r="472" spans="1:2" x14ac:dyDescent="0.25">
      <c r="A472" s="5">
        <v>31533</v>
      </c>
      <c r="B472" s="6">
        <v>60.5</v>
      </c>
    </row>
    <row r="473" spans="1:2" x14ac:dyDescent="0.25">
      <c r="A473" s="5">
        <v>31564</v>
      </c>
      <c r="B473" s="6">
        <v>60.7</v>
      </c>
    </row>
    <row r="474" spans="1:2" x14ac:dyDescent="0.25">
      <c r="A474" s="5">
        <v>31594</v>
      </c>
      <c r="B474" s="6">
        <v>60.8</v>
      </c>
    </row>
    <row r="475" spans="1:2" x14ac:dyDescent="0.25">
      <c r="A475" s="5">
        <v>31625</v>
      </c>
      <c r="B475" s="6">
        <v>60.8</v>
      </c>
    </row>
    <row r="476" spans="1:2" x14ac:dyDescent="0.25">
      <c r="A476" s="5">
        <v>31656</v>
      </c>
      <c r="B476" s="6">
        <v>60.8</v>
      </c>
    </row>
    <row r="477" spans="1:2" x14ac:dyDescent="0.25">
      <c r="A477" s="5">
        <v>31686</v>
      </c>
      <c r="B477" s="6">
        <v>60.9</v>
      </c>
    </row>
    <row r="478" spans="1:2" x14ac:dyDescent="0.25">
      <c r="A478" s="5">
        <v>31717</v>
      </c>
      <c r="B478" s="6">
        <v>60.9</v>
      </c>
    </row>
    <row r="479" spans="1:2" x14ac:dyDescent="0.25">
      <c r="A479" s="5">
        <v>31747</v>
      </c>
      <c r="B479" s="6">
        <v>61</v>
      </c>
    </row>
    <row r="480" spans="1:2" x14ac:dyDescent="0.25">
      <c r="A480" s="5">
        <v>31778</v>
      </c>
      <c r="B480" s="6">
        <v>61</v>
      </c>
    </row>
    <row r="481" spans="1:2" x14ac:dyDescent="0.25">
      <c r="A481" s="5">
        <v>31809</v>
      </c>
      <c r="B481" s="6">
        <v>61.1</v>
      </c>
    </row>
    <row r="482" spans="1:2" x14ac:dyDescent="0.25">
      <c r="A482" s="5">
        <v>31837</v>
      </c>
      <c r="B482" s="6">
        <v>61.2</v>
      </c>
    </row>
    <row r="483" spans="1:2" x14ac:dyDescent="0.25">
      <c r="A483" s="5">
        <v>31868</v>
      </c>
      <c r="B483" s="6">
        <v>61.3</v>
      </c>
    </row>
    <row r="484" spans="1:2" x14ac:dyDescent="0.25">
      <c r="A484" s="5">
        <v>31898</v>
      </c>
      <c r="B484" s="6">
        <v>61.6</v>
      </c>
    </row>
    <row r="485" spans="1:2" x14ac:dyDescent="0.25">
      <c r="A485" s="5">
        <v>31929</v>
      </c>
      <c r="B485" s="6">
        <v>61.4</v>
      </c>
    </row>
    <row r="486" spans="1:2" x14ac:dyDescent="0.25">
      <c r="A486" s="5">
        <v>31959</v>
      </c>
      <c r="B486" s="6">
        <v>61.6</v>
      </c>
    </row>
    <row r="487" spans="1:2" x14ac:dyDescent="0.25">
      <c r="A487" s="5">
        <v>31990</v>
      </c>
      <c r="B487" s="6">
        <v>61.8</v>
      </c>
    </row>
    <row r="488" spans="1:2" x14ac:dyDescent="0.25">
      <c r="A488" s="5">
        <v>32021</v>
      </c>
      <c r="B488" s="6">
        <v>61.6</v>
      </c>
    </row>
    <row r="489" spans="1:2" x14ac:dyDescent="0.25">
      <c r="A489" s="5">
        <v>32051</v>
      </c>
      <c r="B489" s="6">
        <v>61.8</v>
      </c>
    </row>
    <row r="490" spans="1:2" x14ac:dyDescent="0.25">
      <c r="A490" s="5">
        <v>32082</v>
      </c>
      <c r="B490" s="6">
        <v>61.9</v>
      </c>
    </row>
    <row r="491" spans="1:2" x14ac:dyDescent="0.25">
      <c r="A491" s="5">
        <v>32112</v>
      </c>
      <c r="B491" s="6">
        <v>62</v>
      </c>
    </row>
    <row r="492" spans="1:2" x14ac:dyDescent="0.25">
      <c r="A492" s="5">
        <v>32143</v>
      </c>
      <c r="B492" s="6">
        <v>62</v>
      </c>
    </row>
    <row r="493" spans="1:2" x14ac:dyDescent="0.25">
      <c r="A493" s="5">
        <v>32174</v>
      </c>
      <c r="B493" s="6">
        <v>62.1</v>
      </c>
    </row>
    <row r="494" spans="1:2" x14ac:dyDescent="0.25">
      <c r="A494" s="5">
        <v>32203</v>
      </c>
      <c r="B494" s="6">
        <v>61.9</v>
      </c>
    </row>
    <row r="495" spans="1:2" x14ac:dyDescent="0.25">
      <c r="A495" s="5">
        <v>32234</v>
      </c>
      <c r="B495" s="6">
        <v>62.2</v>
      </c>
    </row>
    <row r="496" spans="1:2" x14ac:dyDescent="0.25">
      <c r="A496" s="5">
        <v>32264</v>
      </c>
      <c r="B496" s="6">
        <v>62</v>
      </c>
    </row>
    <row r="497" spans="1:2" x14ac:dyDescent="0.25">
      <c r="A497" s="5">
        <v>32295</v>
      </c>
      <c r="B497" s="6">
        <v>62.3</v>
      </c>
    </row>
    <row r="498" spans="1:2" x14ac:dyDescent="0.25">
      <c r="A498" s="5">
        <v>32325</v>
      </c>
      <c r="B498" s="6">
        <v>62.3</v>
      </c>
    </row>
    <row r="499" spans="1:2" x14ac:dyDescent="0.25">
      <c r="A499" s="5">
        <v>32356</v>
      </c>
      <c r="B499" s="6">
        <v>62.4</v>
      </c>
    </row>
    <row r="500" spans="1:2" x14ac:dyDescent="0.25">
      <c r="A500" s="5">
        <v>32387</v>
      </c>
      <c r="B500" s="6">
        <v>62.4</v>
      </c>
    </row>
    <row r="501" spans="1:2" x14ac:dyDescent="0.25">
      <c r="A501" s="5">
        <v>32417</v>
      </c>
      <c r="B501" s="6">
        <v>62.5</v>
      </c>
    </row>
    <row r="502" spans="1:2" x14ac:dyDescent="0.25">
      <c r="A502" s="5">
        <v>32448</v>
      </c>
      <c r="B502" s="6">
        <v>62.7</v>
      </c>
    </row>
    <row r="503" spans="1:2" x14ac:dyDescent="0.25">
      <c r="A503" s="5">
        <v>32478</v>
      </c>
      <c r="B503" s="6">
        <v>62.6</v>
      </c>
    </row>
    <row r="504" spans="1:2" x14ac:dyDescent="0.25">
      <c r="A504" s="5">
        <v>32509</v>
      </c>
      <c r="B504" s="6">
        <v>62.9</v>
      </c>
    </row>
    <row r="505" spans="1:2" x14ac:dyDescent="0.25">
      <c r="A505" s="5">
        <v>32540</v>
      </c>
      <c r="B505" s="6">
        <v>62.9</v>
      </c>
    </row>
    <row r="506" spans="1:2" x14ac:dyDescent="0.25">
      <c r="A506" s="5">
        <v>32568</v>
      </c>
      <c r="B506" s="6">
        <v>62.9</v>
      </c>
    </row>
    <row r="507" spans="1:2" x14ac:dyDescent="0.25">
      <c r="A507" s="5">
        <v>32599</v>
      </c>
      <c r="B507" s="6">
        <v>62.9</v>
      </c>
    </row>
    <row r="508" spans="1:2" x14ac:dyDescent="0.25">
      <c r="A508" s="5">
        <v>32629</v>
      </c>
      <c r="B508" s="6">
        <v>62.9</v>
      </c>
    </row>
    <row r="509" spans="1:2" x14ac:dyDescent="0.25">
      <c r="A509" s="5">
        <v>32660</v>
      </c>
      <c r="B509" s="6">
        <v>63</v>
      </c>
    </row>
    <row r="510" spans="1:2" x14ac:dyDescent="0.25">
      <c r="A510" s="5">
        <v>32690</v>
      </c>
      <c r="B510" s="6">
        <v>63</v>
      </c>
    </row>
    <row r="511" spans="1:2" x14ac:dyDescent="0.25">
      <c r="A511" s="5">
        <v>32721</v>
      </c>
      <c r="B511" s="6">
        <v>63.1</v>
      </c>
    </row>
    <row r="512" spans="1:2" x14ac:dyDescent="0.25">
      <c r="A512" s="5">
        <v>32752</v>
      </c>
      <c r="B512" s="6">
        <v>62.8</v>
      </c>
    </row>
    <row r="513" spans="1:2" x14ac:dyDescent="0.25">
      <c r="A513" s="5">
        <v>32782</v>
      </c>
      <c r="B513" s="6">
        <v>62.9</v>
      </c>
    </row>
    <row r="514" spans="1:2" x14ac:dyDescent="0.25">
      <c r="A514" s="5">
        <v>32813</v>
      </c>
      <c r="B514" s="6">
        <v>63</v>
      </c>
    </row>
    <row r="515" spans="1:2" x14ac:dyDescent="0.25">
      <c r="A515" s="5">
        <v>32843</v>
      </c>
      <c r="B515" s="6">
        <v>63</v>
      </c>
    </row>
    <row r="516" spans="1:2" x14ac:dyDescent="0.25">
      <c r="A516" s="5">
        <v>32874</v>
      </c>
      <c r="B516" s="6">
        <v>63.2</v>
      </c>
    </row>
    <row r="517" spans="1:2" x14ac:dyDescent="0.25">
      <c r="A517" s="5">
        <v>32905</v>
      </c>
      <c r="B517" s="6">
        <v>63.2</v>
      </c>
    </row>
    <row r="518" spans="1:2" x14ac:dyDescent="0.25">
      <c r="A518" s="5">
        <v>32933</v>
      </c>
      <c r="B518" s="6">
        <v>63.2</v>
      </c>
    </row>
    <row r="519" spans="1:2" x14ac:dyDescent="0.25">
      <c r="A519" s="5">
        <v>32964</v>
      </c>
      <c r="B519" s="6">
        <v>63</v>
      </c>
    </row>
    <row r="520" spans="1:2" x14ac:dyDescent="0.25">
      <c r="A520" s="5">
        <v>32994</v>
      </c>
      <c r="B520" s="6">
        <v>63.1</v>
      </c>
    </row>
    <row r="521" spans="1:2" x14ac:dyDescent="0.25">
      <c r="A521" s="5">
        <v>33025</v>
      </c>
      <c r="B521" s="6">
        <v>62.9</v>
      </c>
    </row>
    <row r="522" spans="1:2" x14ac:dyDescent="0.25">
      <c r="A522" s="5">
        <v>33055</v>
      </c>
      <c r="B522" s="6">
        <v>62.8</v>
      </c>
    </row>
    <row r="523" spans="1:2" x14ac:dyDescent="0.25">
      <c r="A523" s="5">
        <v>33086</v>
      </c>
      <c r="B523" s="6">
        <v>62.7</v>
      </c>
    </row>
    <row r="524" spans="1:2" x14ac:dyDescent="0.25">
      <c r="A524" s="5">
        <v>33117</v>
      </c>
      <c r="B524" s="6">
        <v>62.5</v>
      </c>
    </row>
    <row r="525" spans="1:2" x14ac:dyDescent="0.25">
      <c r="A525" s="5">
        <v>33147</v>
      </c>
      <c r="B525" s="6">
        <v>62.5</v>
      </c>
    </row>
    <row r="526" spans="1:2" x14ac:dyDescent="0.25">
      <c r="A526" s="5">
        <v>33178</v>
      </c>
      <c r="B526" s="6">
        <v>62.3</v>
      </c>
    </row>
    <row r="527" spans="1:2" x14ac:dyDescent="0.25">
      <c r="A527" s="5">
        <v>33208</v>
      </c>
      <c r="B527" s="6">
        <v>62.2</v>
      </c>
    </row>
    <row r="528" spans="1:2" x14ac:dyDescent="0.25">
      <c r="A528" s="5">
        <v>33239</v>
      </c>
      <c r="B528" s="6">
        <v>62</v>
      </c>
    </row>
    <row r="529" spans="1:2" x14ac:dyDescent="0.25">
      <c r="A529" s="5">
        <v>33270</v>
      </c>
      <c r="B529" s="6">
        <v>61.9</v>
      </c>
    </row>
    <row r="530" spans="1:2" x14ac:dyDescent="0.25">
      <c r="A530" s="5">
        <v>33298</v>
      </c>
      <c r="B530" s="6">
        <v>61.8</v>
      </c>
    </row>
    <row r="531" spans="1:2" x14ac:dyDescent="0.25">
      <c r="A531" s="5">
        <v>33329</v>
      </c>
      <c r="B531" s="6">
        <v>62</v>
      </c>
    </row>
    <row r="532" spans="1:2" x14ac:dyDescent="0.25">
      <c r="A532" s="5">
        <v>33359</v>
      </c>
      <c r="B532" s="6">
        <v>61.6</v>
      </c>
    </row>
    <row r="533" spans="1:2" x14ac:dyDescent="0.25">
      <c r="A533" s="5">
        <v>33390</v>
      </c>
      <c r="B533" s="6">
        <v>61.7</v>
      </c>
    </row>
    <row r="534" spans="1:2" x14ac:dyDescent="0.25">
      <c r="A534" s="5">
        <v>33420</v>
      </c>
      <c r="B534" s="6">
        <v>61.6</v>
      </c>
    </row>
    <row r="535" spans="1:2" x14ac:dyDescent="0.25">
      <c r="A535" s="5">
        <v>33451</v>
      </c>
      <c r="B535" s="6">
        <v>61.5</v>
      </c>
    </row>
    <row r="536" spans="1:2" x14ac:dyDescent="0.25">
      <c r="A536" s="5">
        <v>33482</v>
      </c>
      <c r="B536" s="6">
        <v>61.6</v>
      </c>
    </row>
    <row r="537" spans="1:2" x14ac:dyDescent="0.25">
      <c r="A537" s="5">
        <v>33512</v>
      </c>
      <c r="B537" s="6">
        <v>61.5</v>
      </c>
    </row>
    <row r="538" spans="1:2" x14ac:dyDescent="0.25">
      <c r="A538" s="5">
        <v>33543</v>
      </c>
      <c r="B538" s="6">
        <v>61.4</v>
      </c>
    </row>
    <row r="539" spans="1:2" x14ac:dyDescent="0.25">
      <c r="A539" s="5">
        <v>33573</v>
      </c>
      <c r="B539" s="6">
        <v>61.2</v>
      </c>
    </row>
    <row r="540" spans="1:2" x14ac:dyDescent="0.25">
      <c r="A540" s="5">
        <v>33604</v>
      </c>
      <c r="B540" s="6">
        <v>61.5</v>
      </c>
    </row>
    <row r="541" spans="1:2" x14ac:dyDescent="0.25">
      <c r="A541" s="5">
        <v>33635</v>
      </c>
      <c r="B541" s="6">
        <v>61.3</v>
      </c>
    </row>
    <row r="542" spans="1:2" x14ac:dyDescent="0.25">
      <c r="A542" s="5">
        <v>33664</v>
      </c>
      <c r="B542" s="6">
        <v>61.5</v>
      </c>
    </row>
    <row r="543" spans="1:2" x14ac:dyDescent="0.25">
      <c r="A543" s="5">
        <v>33695</v>
      </c>
      <c r="B543" s="6">
        <v>61.6</v>
      </c>
    </row>
    <row r="544" spans="1:2" x14ac:dyDescent="0.25">
      <c r="A544" s="5">
        <v>33725</v>
      </c>
      <c r="B544" s="6">
        <v>61.5</v>
      </c>
    </row>
    <row r="545" spans="1:2" x14ac:dyDescent="0.25">
      <c r="A545" s="5">
        <v>33756</v>
      </c>
      <c r="B545" s="6">
        <v>61.5</v>
      </c>
    </row>
    <row r="546" spans="1:2" x14ac:dyDescent="0.25">
      <c r="A546" s="5">
        <v>33786</v>
      </c>
      <c r="B546" s="6">
        <v>61.6</v>
      </c>
    </row>
    <row r="547" spans="1:2" x14ac:dyDescent="0.25">
      <c r="A547" s="5">
        <v>33817</v>
      </c>
      <c r="B547" s="6">
        <v>61.6</v>
      </c>
    </row>
    <row r="548" spans="1:2" x14ac:dyDescent="0.25">
      <c r="A548" s="5">
        <v>33848</v>
      </c>
      <c r="B548" s="6">
        <v>61.4</v>
      </c>
    </row>
    <row r="549" spans="1:2" x14ac:dyDescent="0.25">
      <c r="A549" s="5">
        <v>33878</v>
      </c>
      <c r="B549" s="6">
        <v>61.3</v>
      </c>
    </row>
    <row r="550" spans="1:2" x14ac:dyDescent="0.25">
      <c r="A550" s="5">
        <v>33909</v>
      </c>
      <c r="B550" s="6">
        <v>61.4</v>
      </c>
    </row>
    <row r="551" spans="1:2" x14ac:dyDescent="0.25">
      <c r="A551" s="5">
        <v>33939</v>
      </c>
      <c r="B551" s="6">
        <v>61.4</v>
      </c>
    </row>
    <row r="552" spans="1:2" x14ac:dyDescent="0.25">
      <c r="A552" s="5">
        <v>33970</v>
      </c>
      <c r="B552" s="6">
        <v>61.4</v>
      </c>
    </row>
    <row r="553" spans="1:2" x14ac:dyDescent="0.25">
      <c r="A553" s="5">
        <v>34001</v>
      </c>
      <c r="B553" s="6">
        <v>61.4</v>
      </c>
    </row>
    <row r="554" spans="1:2" x14ac:dyDescent="0.25">
      <c r="A554" s="5">
        <v>34029</v>
      </c>
      <c r="B554" s="6">
        <v>61.5</v>
      </c>
    </row>
    <row r="555" spans="1:2" x14ac:dyDescent="0.25">
      <c r="A555" s="5">
        <v>34060</v>
      </c>
      <c r="B555" s="6">
        <v>61.5</v>
      </c>
    </row>
    <row r="556" spans="1:2" x14ac:dyDescent="0.25">
      <c r="A556" s="5">
        <v>34090</v>
      </c>
      <c r="B556" s="6">
        <v>61.7</v>
      </c>
    </row>
    <row r="557" spans="1:2" x14ac:dyDescent="0.25">
      <c r="A557" s="5">
        <v>34121</v>
      </c>
      <c r="B557" s="6">
        <v>61.8</v>
      </c>
    </row>
    <row r="558" spans="1:2" x14ac:dyDescent="0.25">
      <c r="A558" s="5">
        <v>34151</v>
      </c>
      <c r="B558" s="6">
        <v>61.8</v>
      </c>
    </row>
    <row r="559" spans="1:2" x14ac:dyDescent="0.25">
      <c r="A559" s="5">
        <v>34182</v>
      </c>
      <c r="B559" s="6">
        <v>62</v>
      </c>
    </row>
    <row r="560" spans="1:2" x14ac:dyDescent="0.25">
      <c r="A560" s="5">
        <v>34213</v>
      </c>
      <c r="B560" s="6">
        <v>61.7</v>
      </c>
    </row>
    <row r="561" spans="1:2" x14ac:dyDescent="0.25">
      <c r="A561" s="5">
        <v>34243</v>
      </c>
      <c r="B561" s="6">
        <v>61.8</v>
      </c>
    </row>
    <row r="562" spans="1:2" x14ac:dyDescent="0.25">
      <c r="A562" s="5">
        <v>34274</v>
      </c>
      <c r="B562" s="6">
        <v>61.9</v>
      </c>
    </row>
    <row r="563" spans="1:2" x14ac:dyDescent="0.25">
      <c r="A563" s="5">
        <v>34304</v>
      </c>
      <c r="B563" s="6">
        <v>62</v>
      </c>
    </row>
    <row r="564" spans="1:2" x14ac:dyDescent="0.25">
      <c r="A564" s="5">
        <v>34335</v>
      </c>
      <c r="B564" s="6">
        <v>62.2</v>
      </c>
    </row>
    <row r="565" spans="1:2" x14ac:dyDescent="0.25">
      <c r="A565" s="5">
        <v>34366</v>
      </c>
      <c r="B565" s="6">
        <v>62.3</v>
      </c>
    </row>
    <row r="566" spans="1:2" x14ac:dyDescent="0.25">
      <c r="A566" s="5">
        <v>34394</v>
      </c>
      <c r="B566" s="6">
        <v>62.1</v>
      </c>
    </row>
    <row r="567" spans="1:2" x14ac:dyDescent="0.25">
      <c r="A567" s="5">
        <v>34425</v>
      </c>
      <c r="B567" s="6">
        <v>62.3</v>
      </c>
    </row>
    <row r="568" spans="1:2" x14ac:dyDescent="0.25">
      <c r="A568" s="5">
        <v>34455</v>
      </c>
      <c r="B568" s="6">
        <v>62.5</v>
      </c>
    </row>
    <row r="569" spans="1:2" x14ac:dyDescent="0.25">
      <c r="A569" s="5">
        <v>34486</v>
      </c>
      <c r="B569" s="6">
        <v>62.3</v>
      </c>
    </row>
    <row r="570" spans="1:2" x14ac:dyDescent="0.25">
      <c r="A570" s="5">
        <v>34516</v>
      </c>
      <c r="B570" s="6">
        <v>62.3</v>
      </c>
    </row>
    <row r="571" spans="1:2" x14ac:dyDescent="0.25">
      <c r="A571" s="5">
        <v>34547</v>
      </c>
      <c r="B571" s="6">
        <v>62.6</v>
      </c>
    </row>
    <row r="572" spans="1:2" x14ac:dyDescent="0.25">
      <c r="A572" s="5">
        <v>34578</v>
      </c>
      <c r="B572" s="6">
        <v>62.7</v>
      </c>
    </row>
    <row r="573" spans="1:2" x14ac:dyDescent="0.25">
      <c r="A573" s="5">
        <v>34608</v>
      </c>
      <c r="B573" s="6">
        <v>62.9</v>
      </c>
    </row>
    <row r="574" spans="1:2" x14ac:dyDescent="0.25">
      <c r="A574" s="5">
        <v>34639</v>
      </c>
      <c r="B574" s="6">
        <v>63</v>
      </c>
    </row>
    <row r="575" spans="1:2" x14ac:dyDescent="0.25">
      <c r="A575" s="5">
        <v>34669</v>
      </c>
      <c r="B575" s="6">
        <v>63.1</v>
      </c>
    </row>
    <row r="576" spans="1:2" x14ac:dyDescent="0.25">
      <c r="A576" s="5">
        <v>34700</v>
      </c>
      <c r="B576" s="6">
        <v>63</v>
      </c>
    </row>
    <row r="577" spans="1:2" x14ac:dyDescent="0.25">
      <c r="A577" s="5">
        <v>34731</v>
      </c>
      <c r="B577" s="6">
        <v>63.1</v>
      </c>
    </row>
    <row r="578" spans="1:2" x14ac:dyDescent="0.25">
      <c r="A578" s="5">
        <v>34759</v>
      </c>
      <c r="B578" s="6">
        <v>63.1</v>
      </c>
    </row>
    <row r="579" spans="1:2" x14ac:dyDescent="0.25">
      <c r="A579" s="5">
        <v>34790</v>
      </c>
      <c r="B579" s="6">
        <v>63.1</v>
      </c>
    </row>
    <row r="580" spans="1:2" x14ac:dyDescent="0.25">
      <c r="A580" s="5">
        <v>34820</v>
      </c>
      <c r="B580" s="6">
        <v>62.7</v>
      </c>
    </row>
    <row r="581" spans="1:2" x14ac:dyDescent="0.25">
      <c r="A581" s="5">
        <v>34851</v>
      </c>
      <c r="B581" s="6">
        <v>62.7</v>
      </c>
    </row>
    <row r="582" spans="1:2" x14ac:dyDescent="0.25">
      <c r="A582" s="5">
        <v>34881</v>
      </c>
      <c r="B582" s="6">
        <v>62.8</v>
      </c>
    </row>
    <row r="583" spans="1:2" x14ac:dyDescent="0.25">
      <c r="A583" s="5">
        <v>34912</v>
      </c>
      <c r="B583" s="6">
        <v>62.8</v>
      </c>
    </row>
    <row r="584" spans="1:2" x14ac:dyDescent="0.25">
      <c r="A584" s="5">
        <v>34943</v>
      </c>
      <c r="B584" s="6">
        <v>62.9</v>
      </c>
    </row>
    <row r="585" spans="1:2" x14ac:dyDescent="0.25">
      <c r="A585" s="5">
        <v>34973</v>
      </c>
      <c r="B585" s="6">
        <v>62.9</v>
      </c>
    </row>
    <row r="586" spans="1:2" x14ac:dyDescent="0.25">
      <c r="A586" s="5">
        <v>35004</v>
      </c>
      <c r="B586" s="6">
        <v>62.8</v>
      </c>
    </row>
    <row r="587" spans="1:2" x14ac:dyDescent="0.25">
      <c r="A587" s="5">
        <v>35034</v>
      </c>
      <c r="B587" s="6">
        <v>62.7</v>
      </c>
    </row>
    <row r="588" spans="1:2" x14ac:dyDescent="0.25">
      <c r="A588" s="5">
        <v>35065</v>
      </c>
      <c r="B588" s="6">
        <v>62.7</v>
      </c>
    </row>
    <row r="589" spans="1:2" x14ac:dyDescent="0.25">
      <c r="A589" s="5">
        <v>35096</v>
      </c>
      <c r="B589" s="6">
        <v>62.9</v>
      </c>
    </row>
    <row r="590" spans="1:2" x14ac:dyDescent="0.25">
      <c r="A590" s="5">
        <v>35125</v>
      </c>
      <c r="B590" s="6">
        <v>63</v>
      </c>
    </row>
    <row r="591" spans="1:2" x14ac:dyDescent="0.25">
      <c r="A591" s="5">
        <v>35156</v>
      </c>
      <c r="B591" s="6">
        <v>63</v>
      </c>
    </row>
    <row r="592" spans="1:2" x14ac:dyDescent="0.25">
      <c r="A592" s="5">
        <v>35186</v>
      </c>
      <c r="B592" s="6">
        <v>63</v>
      </c>
    </row>
    <row r="593" spans="1:2" x14ac:dyDescent="0.25">
      <c r="A593" s="5">
        <v>35217</v>
      </c>
      <c r="B593" s="6">
        <v>63.2</v>
      </c>
    </row>
    <row r="594" spans="1:2" x14ac:dyDescent="0.25">
      <c r="A594" s="5">
        <v>35247</v>
      </c>
      <c r="B594" s="6">
        <v>63.3</v>
      </c>
    </row>
    <row r="595" spans="1:2" x14ac:dyDescent="0.25">
      <c r="A595" s="5">
        <v>35278</v>
      </c>
      <c r="B595" s="6">
        <v>63.3</v>
      </c>
    </row>
    <row r="596" spans="1:2" x14ac:dyDescent="0.25">
      <c r="A596" s="5">
        <v>35309</v>
      </c>
      <c r="B596" s="6">
        <v>63.4</v>
      </c>
    </row>
    <row r="597" spans="1:2" x14ac:dyDescent="0.25">
      <c r="A597" s="5">
        <v>35339</v>
      </c>
      <c r="B597" s="6">
        <v>63.5</v>
      </c>
    </row>
    <row r="598" spans="1:2" x14ac:dyDescent="0.25">
      <c r="A598" s="5">
        <v>35370</v>
      </c>
      <c r="B598" s="6">
        <v>63.4</v>
      </c>
    </row>
    <row r="599" spans="1:2" x14ac:dyDescent="0.25">
      <c r="A599" s="5">
        <v>35400</v>
      </c>
      <c r="B599" s="6">
        <v>63.4</v>
      </c>
    </row>
    <row r="600" spans="1:2" x14ac:dyDescent="0.25">
      <c r="A600" s="5">
        <v>35431</v>
      </c>
      <c r="B600" s="6">
        <v>63.4</v>
      </c>
    </row>
    <row r="601" spans="1:2" x14ac:dyDescent="0.25">
      <c r="A601" s="5">
        <v>35462</v>
      </c>
      <c r="B601" s="6">
        <v>63.4</v>
      </c>
    </row>
    <row r="602" spans="1:2" x14ac:dyDescent="0.25">
      <c r="A602" s="5">
        <v>35490</v>
      </c>
      <c r="B602" s="6">
        <v>63.6</v>
      </c>
    </row>
    <row r="603" spans="1:2" x14ac:dyDescent="0.25">
      <c r="A603" s="5">
        <v>35521</v>
      </c>
      <c r="B603" s="6">
        <v>63.7</v>
      </c>
    </row>
    <row r="604" spans="1:2" x14ac:dyDescent="0.25">
      <c r="A604" s="5">
        <v>35551</v>
      </c>
      <c r="B604" s="6">
        <v>63.8</v>
      </c>
    </row>
    <row r="605" spans="1:2" x14ac:dyDescent="0.25">
      <c r="A605" s="5">
        <v>35582</v>
      </c>
      <c r="B605" s="6">
        <v>63.7</v>
      </c>
    </row>
    <row r="606" spans="1:2" x14ac:dyDescent="0.25">
      <c r="A606" s="5">
        <v>35612</v>
      </c>
      <c r="B606" s="6">
        <v>63.9</v>
      </c>
    </row>
    <row r="607" spans="1:2" x14ac:dyDescent="0.25">
      <c r="A607" s="5">
        <v>35643</v>
      </c>
      <c r="B607" s="6">
        <v>63.9</v>
      </c>
    </row>
    <row r="608" spans="1:2" x14ac:dyDescent="0.25">
      <c r="A608" s="5">
        <v>35674</v>
      </c>
      <c r="B608" s="6">
        <v>63.9</v>
      </c>
    </row>
    <row r="609" spans="1:2" x14ac:dyDescent="0.25">
      <c r="A609" s="5">
        <v>35704</v>
      </c>
      <c r="B609" s="6">
        <v>63.9</v>
      </c>
    </row>
    <row r="610" spans="1:2" x14ac:dyDescent="0.25">
      <c r="A610" s="5">
        <v>35735</v>
      </c>
      <c r="B610" s="6">
        <v>64.099999999999994</v>
      </c>
    </row>
    <row r="611" spans="1:2" x14ac:dyDescent="0.25">
      <c r="A611" s="5">
        <v>35765</v>
      </c>
      <c r="B611" s="6">
        <v>64</v>
      </c>
    </row>
    <row r="612" spans="1:2" x14ac:dyDescent="0.25">
      <c r="A612" s="5">
        <v>35796</v>
      </c>
      <c r="B612" s="6">
        <v>64</v>
      </c>
    </row>
    <row r="613" spans="1:2" x14ac:dyDescent="0.25">
      <c r="A613" s="5">
        <v>35827</v>
      </c>
      <c r="B613" s="6">
        <v>64</v>
      </c>
    </row>
    <row r="614" spans="1:2" x14ac:dyDescent="0.25">
      <c r="A614" s="5">
        <v>35855</v>
      </c>
      <c r="B614" s="6">
        <v>64</v>
      </c>
    </row>
    <row r="615" spans="1:2" x14ac:dyDescent="0.25">
      <c r="A615" s="5">
        <v>35886</v>
      </c>
      <c r="B615" s="6">
        <v>64.099999999999994</v>
      </c>
    </row>
    <row r="616" spans="1:2" x14ac:dyDescent="0.25">
      <c r="A616" s="5">
        <v>35916</v>
      </c>
      <c r="B616" s="6">
        <v>64.099999999999994</v>
      </c>
    </row>
    <row r="617" spans="1:2" x14ac:dyDescent="0.25">
      <c r="A617" s="5">
        <v>35947</v>
      </c>
      <c r="B617" s="6">
        <v>64</v>
      </c>
    </row>
    <row r="618" spans="1:2" x14ac:dyDescent="0.25">
      <c r="A618" s="5">
        <v>35977</v>
      </c>
      <c r="B618" s="6">
        <v>64</v>
      </c>
    </row>
    <row r="619" spans="1:2" x14ac:dyDescent="0.25">
      <c r="A619" s="5">
        <v>36008</v>
      </c>
      <c r="B619" s="6">
        <v>63.9</v>
      </c>
    </row>
    <row r="620" spans="1:2" x14ac:dyDescent="0.25">
      <c r="A620" s="5">
        <v>36039</v>
      </c>
      <c r="B620" s="6">
        <v>64.2</v>
      </c>
    </row>
    <row r="621" spans="1:2" x14ac:dyDescent="0.25">
      <c r="A621" s="5">
        <v>36069</v>
      </c>
      <c r="B621" s="6">
        <v>64.099999999999994</v>
      </c>
    </row>
    <row r="622" spans="1:2" x14ac:dyDescent="0.25">
      <c r="A622" s="5">
        <v>36100</v>
      </c>
      <c r="B622" s="6">
        <v>64.2</v>
      </c>
    </row>
    <row r="623" spans="1:2" x14ac:dyDescent="0.25">
      <c r="A623" s="5">
        <v>36130</v>
      </c>
      <c r="B623" s="6">
        <v>64.3</v>
      </c>
    </row>
    <row r="624" spans="1:2" x14ac:dyDescent="0.25">
      <c r="A624" s="5">
        <v>36161</v>
      </c>
      <c r="B624" s="6">
        <v>64.400000000000006</v>
      </c>
    </row>
    <row r="625" spans="1:2" x14ac:dyDescent="0.25">
      <c r="A625" s="5">
        <v>36192</v>
      </c>
      <c r="B625" s="6">
        <v>64.2</v>
      </c>
    </row>
    <row r="626" spans="1:2" x14ac:dyDescent="0.25">
      <c r="A626" s="5">
        <v>36220</v>
      </c>
      <c r="B626" s="6">
        <v>64.2</v>
      </c>
    </row>
    <row r="627" spans="1:2" x14ac:dyDescent="0.25">
      <c r="A627" s="5">
        <v>36251</v>
      </c>
      <c r="B627" s="6">
        <v>64.2</v>
      </c>
    </row>
    <row r="628" spans="1:2" x14ac:dyDescent="0.25">
      <c r="A628" s="5">
        <v>36281</v>
      </c>
      <c r="B628" s="6">
        <v>64.3</v>
      </c>
    </row>
    <row r="629" spans="1:2" x14ac:dyDescent="0.25">
      <c r="A629" s="5">
        <v>36312</v>
      </c>
      <c r="B629" s="6">
        <v>64.2</v>
      </c>
    </row>
    <row r="630" spans="1:2" x14ac:dyDescent="0.25">
      <c r="A630" s="5">
        <v>36342</v>
      </c>
      <c r="B630" s="6">
        <v>64.2</v>
      </c>
    </row>
    <row r="631" spans="1:2" x14ac:dyDescent="0.25">
      <c r="A631" s="5">
        <v>36373</v>
      </c>
      <c r="B631" s="6">
        <v>64.2</v>
      </c>
    </row>
    <row r="632" spans="1:2" x14ac:dyDescent="0.25">
      <c r="A632" s="5">
        <v>36404</v>
      </c>
      <c r="B632" s="6">
        <v>64.2</v>
      </c>
    </row>
    <row r="633" spans="1:2" x14ac:dyDescent="0.25">
      <c r="A633" s="5">
        <v>36434</v>
      </c>
      <c r="B633" s="6">
        <v>64.3</v>
      </c>
    </row>
    <row r="634" spans="1:2" x14ac:dyDescent="0.25">
      <c r="A634" s="5">
        <v>36465</v>
      </c>
      <c r="B634" s="6">
        <v>64.400000000000006</v>
      </c>
    </row>
    <row r="635" spans="1:2" x14ac:dyDescent="0.25">
      <c r="A635" s="5">
        <v>36495</v>
      </c>
      <c r="B635" s="6">
        <v>64.400000000000006</v>
      </c>
    </row>
    <row r="636" spans="1:2" x14ac:dyDescent="0.25">
      <c r="A636" s="5">
        <v>36526</v>
      </c>
      <c r="B636" s="6">
        <v>64.599999999999994</v>
      </c>
    </row>
    <row r="637" spans="1:2" x14ac:dyDescent="0.25">
      <c r="A637" s="5">
        <v>36557</v>
      </c>
      <c r="B637" s="6">
        <v>64.599999999999994</v>
      </c>
    </row>
    <row r="638" spans="1:2" x14ac:dyDescent="0.25">
      <c r="A638" s="5">
        <v>36586</v>
      </c>
      <c r="B638" s="6">
        <v>64.599999999999994</v>
      </c>
    </row>
    <row r="639" spans="1:2" x14ac:dyDescent="0.25">
      <c r="A639" s="5">
        <v>36617</v>
      </c>
      <c r="B639" s="6">
        <v>64.7</v>
      </c>
    </row>
    <row r="640" spans="1:2" x14ac:dyDescent="0.25">
      <c r="A640" s="5">
        <v>36647</v>
      </c>
      <c r="B640" s="6">
        <v>64.400000000000006</v>
      </c>
    </row>
    <row r="641" spans="1:2" x14ac:dyDescent="0.25">
      <c r="A641" s="5">
        <v>36678</v>
      </c>
      <c r="B641" s="6">
        <v>64.5</v>
      </c>
    </row>
    <row r="642" spans="1:2" x14ac:dyDescent="0.25">
      <c r="A642" s="5">
        <v>36708</v>
      </c>
      <c r="B642" s="6">
        <v>64.2</v>
      </c>
    </row>
    <row r="643" spans="1:2" x14ac:dyDescent="0.25">
      <c r="A643" s="5">
        <v>36739</v>
      </c>
      <c r="B643" s="6">
        <v>64.2</v>
      </c>
    </row>
    <row r="644" spans="1:2" x14ac:dyDescent="0.25">
      <c r="A644" s="5">
        <v>36770</v>
      </c>
      <c r="B644" s="6">
        <v>64.2</v>
      </c>
    </row>
    <row r="645" spans="1:2" x14ac:dyDescent="0.25">
      <c r="A645" s="5">
        <v>36800</v>
      </c>
      <c r="B645" s="6">
        <v>64.2</v>
      </c>
    </row>
    <row r="646" spans="1:2" x14ac:dyDescent="0.25">
      <c r="A646" s="5">
        <v>36831</v>
      </c>
      <c r="B646" s="6">
        <v>64.3</v>
      </c>
    </row>
    <row r="647" spans="1:2" x14ac:dyDescent="0.25">
      <c r="A647" s="5">
        <v>36861</v>
      </c>
      <c r="B647" s="6">
        <v>64.400000000000006</v>
      </c>
    </row>
    <row r="648" spans="1:2" x14ac:dyDescent="0.25">
      <c r="A648" s="5">
        <v>36892</v>
      </c>
      <c r="B648" s="6">
        <v>64.400000000000006</v>
      </c>
    </row>
    <row r="649" spans="1:2" x14ac:dyDescent="0.25">
      <c r="A649" s="5">
        <v>36923</v>
      </c>
      <c r="B649" s="6">
        <v>64.3</v>
      </c>
    </row>
    <row r="650" spans="1:2" x14ac:dyDescent="0.25">
      <c r="A650" s="5">
        <v>36951</v>
      </c>
      <c r="B650" s="6">
        <v>64.3</v>
      </c>
    </row>
    <row r="651" spans="1:2" x14ac:dyDescent="0.25">
      <c r="A651" s="5">
        <v>36982</v>
      </c>
      <c r="B651" s="6">
        <v>64</v>
      </c>
    </row>
    <row r="652" spans="1:2" x14ac:dyDescent="0.25">
      <c r="A652" s="5">
        <v>37012</v>
      </c>
      <c r="B652" s="6">
        <v>63.8</v>
      </c>
    </row>
    <row r="653" spans="1:2" x14ac:dyDescent="0.25">
      <c r="A653" s="5">
        <v>37043</v>
      </c>
      <c r="B653" s="6">
        <v>63.7</v>
      </c>
    </row>
    <row r="654" spans="1:2" x14ac:dyDescent="0.25">
      <c r="A654" s="5">
        <v>37073</v>
      </c>
      <c r="B654" s="6">
        <v>63.7</v>
      </c>
    </row>
    <row r="655" spans="1:2" x14ac:dyDescent="0.25">
      <c r="A655" s="5">
        <v>37104</v>
      </c>
      <c r="B655" s="6">
        <v>63.2</v>
      </c>
    </row>
    <row r="656" spans="1:2" x14ac:dyDescent="0.25">
      <c r="A656" s="5">
        <v>37135</v>
      </c>
      <c r="B656" s="6">
        <v>63.5</v>
      </c>
    </row>
    <row r="657" spans="1:2" x14ac:dyDescent="0.25">
      <c r="A657" s="5">
        <v>37165</v>
      </c>
      <c r="B657" s="6">
        <v>63.2</v>
      </c>
    </row>
    <row r="658" spans="1:2" x14ac:dyDescent="0.25">
      <c r="A658" s="5">
        <v>37196</v>
      </c>
      <c r="B658" s="6">
        <v>63</v>
      </c>
    </row>
    <row r="659" spans="1:2" x14ac:dyDescent="0.25">
      <c r="A659" s="5">
        <v>37226</v>
      </c>
      <c r="B659" s="6">
        <v>62.9</v>
      </c>
    </row>
    <row r="660" spans="1:2" x14ac:dyDescent="0.25">
      <c r="A660" s="5">
        <v>37257</v>
      </c>
      <c r="B660" s="6">
        <v>62.7</v>
      </c>
    </row>
    <row r="661" spans="1:2" x14ac:dyDescent="0.25">
      <c r="A661" s="5">
        <v>37288</v>
      </c>
      <c r="B661" s="6">
        <v>63</v>
      </c>
    </row>
    <row r="662" spans="1:2" x14ac:dyDescent="0.25">
      <c r="A662" s="5">
        <v>37316</v>
      </c>
      <c r="B662" s="6">
        <v>62.8</v>
      </c>
    </row>
    <row r="663" spans="1:2" x14ac:dyDescent="0.25">
      <c r="A663" s="5">
        <v>37347</v>
      </c>
      <c r="B663" s="6">
        <v>62.7</v>
      </c>
    </row>
    <row r="664" spans="1:2" x14ac:dyDescent="0.25">
      <c r="A664" s="5">
        <v>37377</v>
      </c>
      <c r="B664" s="6">
        <v>62.9</v>
      </c>
    </row>
    <row r="665" spans="1:2" x14ac:dyDescent="0.25">
      <c r="A665" s="5">
        <v>37408</v>
      </c>
      <c r="B665" s="6">
        <v>62.7</v>
      </c>
    </row>
    <row r="666" spans="1:2" x14ac:dyDescent="0.25">
      <c r="A666" s="5">
        <v>37438</v>
      </c>
      <c r="B666" s="6">
        <v>62.7</v>
      </c>
    </row>
    <row r="667" spans="1:2" x14ac:dyDescent="0.25">
      <c r="A667" s="5">
        <v>37469</v>
      </c>
      <c r="B667" s="6">
        <v>62.7</v>
      </c>
    </row>
    <row r="668" spans="1:2" x14ac:dyDescent="0.25">
      <c r="A668" s="5">
        <v>37500</v>
      </c>
      <c r="B668" s="6">
        <v>63</v>
      </c>
    </row>
    <row r="669" spans="1:2" x14ac:dyDescent="0.25">
      <c r="A669" s="5">
        <v>37530</v>
      </c>
      <c r="B669" s="6">
        <v>62.7</v>
      </c>
    </row>
    <row r="670" spans="1:2" x14ac:dyDescent="0.25">
      <c r="A670" s="5">
        <v>37561</v>
      </c>
      <c r="B670" s="6">
        <v>62.5</v>
      </c>
    </row>
    <row r="671" spans="1:2" x14ac:dyDescent="0.25">
      <c r="A671" s="5">
        <v>37591</v>
      </c>
      <c r="B671" s="6">
        <v>62.4</v>
      </c>
    </row>
    <row r="672" spans="1:2" x14ac:dyDescent="0.25">
      <c r="A672" s="5">
        <v>37622</v>
      </c>
      <c r="B672" s="6">
        <v>62.5</v>
      </c>
    </row>
    <row r="673" spans="1:2" x14ac:dyDescent="0.25">
      <c r="A673" s="5">
        <v>37653</v>
      </c>
      <c r="B673" s="6">
        <v>62.5</v>
      </c>
    </row>
    <row r="674" spans="1:2" x14ac:dyDescent="0.25">
      <c r="A674" s="5">
        <v>37681</v>
      </c>
      <c r="B674" s="6">
        <v>62.4</v>
      </c>
    </row>
    <row r="675" spans="1:2" x14ac:dyDescent="0.25">
      <c r="A675" s="5">
        <v>37712</v>
      </c>
      <c r="B675" s="6">
        <v>62.4</v>
      </c>
    </row>
    <row r="676" spans="1:2" x14ac:dyDescent="0.25">
      <c r="A676" s="5">
        <v>37742</v>
      </c>
      <c r="B676" s="6">
        <v>62.3</v>
      </c>
    </row>
    <row r="677" spans="1:2" x14ac:dyDescent="0.25">
      <c r="A677" s="5">
        <v>37773</v>
      </c>
      <c r="B677" s="6">
        <v>62.3</v>
      </c>
    </row>
    <row r="678" spans="1:2" x14ac:dyDescent="0.25">
      <c r="A678" s="5">
        <v>37803</v>
      </c>
      <c r="B678" s="6">
        <v>62.1</v>
      </c>
    </row>
    <row r="679" spans="1:2" x14ac:dyDescent="0.25">
      <c r="A679" s="5">
        <v>37834</v>
      </c>
      <c r="B679" s="6">
        <v>62.1</v>
      </c>
    </row>
    <row r="680" spans="1:2" x14ac:dyDescent="0.25">
      <c r="A680" s="5">
        <v>37865</v>
      </c>
      <c r="B680" s="6">
        <v>62</v>
      </c>
    </row>
    <row r="681" spans="1:2" x14ac:dyDescent="0.25">
      <c r="A681" s="5">
        <v>37895</v>
      </c>
      <c r="B681" s="6">
        <v>62.1</v>
      </c>
    </row>
    <row r="682" spans="1:2" x14ac:dyDescent="0.25">
      <c r="A682" s="5">
        <v>37926</v>
      </c>
      <c r="B682" s="6">
        <v>62.3</v>
      </c>
    </row>
    <row r="683" spans="1:2" x14ac:dyDescent="0.25">
      <c r="A683" s="5">
        <v>37956</v>
      </c>
      <c r="B683" s="6">
        <v>62.2</v>
      </c>
    </row>
    <row r="684" spans="1:2" x14ac:dyDescent="0.25">
      <c r="A684" s="5">
        <v>37987</v>
      </c>
      <c r="B684" s="6">
        <v>62.3</v>
      </c>
    </row>
    <row r="685" spans="1:2" x14ac:dyDescent="0.25">
      <c r="A685" s="5">
        <v>38018</v>
      </c>
      <c r="B685" s="6">
        <v>62.3</v>
      </c>
    </row>
    <row r="686" spans="1:2" x14ac:dyDescent="0.25">
      <c r="A686" s="5">
        <v>38047</v>
      </c>
      <c r="B686" s="6">
        <v>62.2</v>
      </c>
    </row>
    <row r="687" spans="1:2" x14ac:dyDescent="0.25">
      <c r="A687" s="5">
        <v>38078</v>
      </c>
      <c r="B687" s="6">
        <v>62.3</v>
      </c>
    </row>
    <row r="688" spans="1:2" x14ac:dyDescent="0.25">
      <c r="A688" s="5">
        <v>38108</v>
      </c>
      <c r="B688" s="6">
        <v>62.3</v>
      </c>
    </row>
    <row r="689" spans="1:2" x14ac:dyDescent="0.25">
      <c r="A689" s="5">
        <v>38139</v>
      </c>
      <c r="B689" s="6">
        <v>62.4</v>
      </c>
    </row>
    <row r="690" spans="1:2" x14ac:dyDescent="0.25">
      <c r="A690" s="5">
        <v>38169</v>
      </c>
      <c r="B690" s="6">
        <v>62.5</v>
      </c>
    </row>
    <row r="691" spans="1:2" x14ac:dyDescent="0.25">
      <c r="A691" s="5">
        <v>38200</v>
      </c>
      <c r="B691" s="6">
        <v>62.4</v>
      </c>
    </row>
    <row r="692" spans="1:2" x14ac:dyDescent="0.25">
      <c r="A692" s="5">
        <v>38231</v>
      </c>
      <c r="B692" s="6">
        <v>62.3</v>
      </c>
    </row>
    <row r="693" spans="1:2" x14ac:dyDescent="0.25">
      <c r="A693" s="5">
        <v>38261</v>
      </c>
      <c r="B693" s="6">
        <v>62.3</v>
      </c>
    </row>
    <row r="694" spans="1:2" x14ac:dyDescent="0.25">
      <c r="A694" s="5">
        <v>38292</v>
      </c>
      <c r="B694" s="6">
        <v>62.5</v>
      </c>
    </row>
    <row r="695" spans="1:2" x14ac:dyDescent="0.25">
      <c r="A695" s="5">
        <v>38322</v>
      </c>
      <c r="B695" s="6">
        <v>62.4</v>
      </c>
    </row>
    <row r="696" spans="1:2" x14ac:dyDescent="0.25">
      <c r="A696" s="5">
        <v>38353</v>
      </c>
      <c r="B696" s="6">
        <v>62.4</v>
      </c>
    </row>
    <row r="697" spans="1:2" x14ac:dyDescent="0.25">
      <c r="A697" s="5">
        <v>38384</v>
      </c>
      <c r="B697" s="6">
        <v>62.4</v>
      </c>
    </row>
    <row r="698" spans="1:2" x14ac:dyDescent="0.25">
      <c r="A698" s="5">
        <v>38412</v>
      </c>
      <c r="B698" s="6">
        <v>62.4</v>
      </c>
    </row>
    <row r="699" spans="1:2" x14ac:dyDescent="0.25">
      <c r="A699" s="5">
        <v>38443</v>
      </c>
      <c r="B699" s="6">
        <v>62.7</v>
      </c>
    </row>
    <row r="700" spans="1:2" x14ac:dyDescent="0.25">
      <c r="A700" s="5">
        <v>38473</v>
      </c>
      <c r="B700" s="6">
        <v>62.8</v>
      </c>
    </row>
    <row r="701" spans="1:2" x14ac:dyDescent="0.25">
      <c r="A701" s="5">
        <v>38504</v>
      </c>
      <c r="B701" s="6">
        <v>62.7</v>
      </c>
    </row>
    <row r="702" spans="1:2" x14ac:dyDescent="0.25">
      <c r="A702" s="5">
        <v>38534</v>
      </c>
      <c r="B702" s="6">
        <v>62.8</v>
      </c>
    </row>
    <row r="703" spans="1:2" x14ac:dyDescent="0.25">
      <c r="A703" s="5">
        <v>38565</v>
      </c>
      <c r="B703" s="6">
        <v>62.9</v>
      </c>
    </row>
    <row r="704" spans="1:2" x14ac:dyDescent="0.25">
      <c r="A704" s="5">
        <v>38596</v>
      </c>
      <c r="B704" s="6">
        <v>62.8</v>
      </c>
    </row>
    <row r="705" spans="1:2" x14ac:dyDescent="0.25">
      <c r="A705" s="5">
        <v>38626</v>
      </c>
      <c r="B705" s="6">
        <v>62.8</v>
      </c>
    </row>
    <row r="706" spans="1:2" x14ac:dyDescent="0.25">
      <c r="A706" s="5">
        <v>38657</v>
      </c>
      <c r="B706" s="6">
        <v>62.7</v>
      </c>
    </row>
    <row r="707" spans="1:2" x14ac:dyDescent="0.25">
      <c r="A707" s="5">
        <v>38687</v>
      </c>
      <c r="B707" s="6">
        <v>62.8</v>
      </c>
    </row>
    <row r="708" spans="1:2" x14ac:dyDescent="0.25">
      <c r="A708" s="5">
        <v>38718</v>
      </c>
      <c r="B708" s="6">
        <v>62.9</v>
      </c>
    </row>
    <row r="709" spans="1:2" x14ac:dyDescent="0.25">
      <c r="A709" s="5">
        <v>38749</v>
      </c>
      <c r="B709" s="6">
        <v>63</v>
      </c>
    </row>
    <row r="710" spans="1:2" x14ac:dyDescent="0.25">
      <c r="A710" s="5">
        <v>38777</v>
      </c>
      <c r="B710" s="6">
        <v>63.1</v>
      </c>
    </row>
    <row r="711" spans="1:2" x14ac:dyDescent="0.25">
      <c r="A711" s="5">
        <v>38808</v>
      </c>
      <c r="B711" s="6">
        <v>63</v>
      </c>
    </row>
    <row r="712" spans="1:2" x14ac:dyDescent="0.25">
      <c r="A712" s="5">
        <v>38838</v>
      </c>
      <c r="B712" s="6">
        <v>63.1</v>
      </c>
    </row>
    <row r="713" spans="1:2" x14ac:dyDescent="0.25">
      <c r="A713" s="5">
        <v>38869</v>
      </c>
      <c r="B713" s="6">
        <v>63.1</v>
      </c>
    </row>
    <row r="714" spans="1:2" x14ac:dyDescent="0.25">
      <c r="A714" s="5">
        <v>38899</v>
      </c>
      <c r="B714" s="6">
        <v>63</v>
      </c>
    </row>
    <row r="715" spans="1:2" x14ac:dyDescent="0.25">
      <c r="A715" s="5">
        <v>38930</v>
      </c>
      <c r="B715" s="6">
        <v>63.1</v>
      </c>
    </row>
    <row r="716" spans="1:2" x14ac:dyDescent="0.25">
      <c r="A716" s="5">
        <v>38961</v>
      </c>
      <c r="B716" s="6">
        <v>63.1</v>
      </c>
    </row>
    <row r="717" spans="1:2" x14ac:dyDescent="0.25">
      <c r="A717" s="5">
        <v>38991</v>
      </c>
      <c r="B717" s="6">
        <v>63.3</v>
      </c>
    </row>
    <row r="718" spans="1:2" x14ac:dyDescent="0.25">
      <c r="A718" s="5">
        <v>39022</v>
      </c>
      <c r="B718" s="6">
        <v>63.3</v>
      </c>
    </row>
    <row r="719" spans="1:2" x14ac:dyDescent="0.25">
      <c r="A719" s="5">
        <v>39052</v>
      </c>
      <c r="B719" s="6">
        <v>63.4</v>
      </c>
    </row>
    <row r="720" spans="1:2" x14ac:dyDescent="0.25">
      <c r="A720" s="5">
        <v>39083</v>
      </c>
      <c r="B720" s="6">
        <v>63.3</v>
      </c>
    </row>
    <row r="721" spans="1:2" x14ac:dyDescent="0.25">
      <c r="A721" s="5">
        <v>39114</v>
      </c>
      <c r="B721" s="6">
        <v>63.3</v>
      </c>
    </row>
    <row r="722" spans="1:2" x14ac:dyDescent="0.25">
      <c r="A722" s="5">
        <v>39142</v>
      </c>
      <c r="B722" s="6">
        <v>63.3</v>
      </c>
    </row>
    <row r="723" spans="1:2" x14ac:dyDescent="0.25">
      <c r="A723" s="5">
        <v>39173</v>
      </c>
      <c r="B723" s="6">
        <v>63</v>
      </c>
    </row>
    <row r="724" spans="1:2" x14ac:dyDescent="0.25">
      <c r="A724" s="5">
        <v>39203</v>
      </c>
      <c r="B724" s="6">
        <v>63</v>
      </c>
    </row>
    <row r="725" spans="1:2" x14ac:dyDescent="0.25">
      <c r="A725" s="5">
        <v>39234</v>
      </c>
      <c r="B725" s="6">
        <v>63</v>
      </c>
    </row>
    <row r="726" spans="1:2" x14ac:dyDescent="0.25">
      <c r="A726" s="5">
        <v>39264</v>
      </c>
      <c r="B726" s="6">
        <v>62.9</v>
      </c>
    </row>
    <row r="727" spans="1:2" x14ac:dyDescent="0.25">
      <c r="A727" s="5">
        <v>39295</v>
      </c>
      <c r="B727" s="6">
        <v>62.7</v>
      </c>
    </row>
    <row r="728" spans="1:2" x14ac:dyDescent="0.25">
      <c r="A728" s="5">
        <v>39326</v>
      </c>
      <c r="B728" s="6">
        <v>62.9</v>
      </c>
    </row>
    <row r="729" spans="1:2" x14ac:dyDescent="0.25">
      <c r="A729" s="5">
        <v>39356</v>
      </c>
      <c r="B729" s="6">
        <v>62.7</v>
      </c>
    </row>
    <row r="730" spans="1:2" x14ac:dyDescent="0.25">
      <c r="A730" s="5">
        <v>39387</v>
      </c>
      <c r="B730" s="6">
        <v>62.9</v>
      </c>
    </row>
    <row r="731" spans="1:2" x14ac:dyDescent="0.25">
      <c r="A731" s="5">
        <v>39417</v>
      </c>
      <c r="B731" s="6">
        <v>62.7</v>
      </c>
    </row>
    <row r="732" spans="1:2" x14ac:dyDescent="0.25">
      <c r="A732" s="5">
        <v>39448</v>
      </c>
      <c r="B732" s="6">
        <v>62.9</v>
      </c>
    </row>
    <row r="733" spans="1:2" x14ac:dyDescent="0.25">
      <c r="A733" s="5">
        <v>39479</v>
      </c>
      <c r="B733" s="6">
        <v>62.8</v>
      </c>
    </row>
    <row r="734" spans="1:2" x14ac:dyDescent="0.25">
      <c r="A734" s="5">
        <v>39508</v>
      </c>
      <c r="B734" s="6">
        <v>62.7</v>
      </c>
    </row>
    <row r="735" spans="1:2" x14ac:dyDescent="0.25">
      <c r="A735" s="5">
        <v>39539</v>
      </c>
      <c r="B735" s="6">
        <v>62.7</v>
      </c>
    </row>
    <row r="736" spans="1:2" x14ac:dyDescent="0.25">
      <c r="A736" s="5">
        <v>39569</v>
      </c>
      <c r="B736" s="6">
        <v>62.5</v>
      </c>
    </row>
    <row r="737" spans="1:2" x14ac:dyDescent="0.25">
      <c r="A737" s="5">
        <v>39600</v>
      </c>
      <c r="B737" s="6">
        <v>62.4</v>
      </c>
    </row>
    <row r="738" spans="1:2" x14ac:dyDescent="0.25">
      <c r="A738" s="5">
        <v>39630</v>
      </c>
      <c r="B738" s="6">
        <v>62.2</v>
      </c>
    </row>
    <row r="739" spans="1:2" x14ac:dyDescent="0.25">
      <c r="A739" s="5">
        <v>39661</v>
      </c>
      <c r="B739" s="6">
        <v>62</v>
      </c>
    </row>
    <row r="740" spans="1:2" x14ac:dyDescent="0.25">
      <c r="A740" s="5">
        <v>39692</v>
      </c>
      <c r="B740" s="6">
        <v>61.9</v>
      </c>
    </row>
    <row r="741" spans="1:2" x14ac:dyDescent="0.25">
      <c r="A741" s="5">
        <v>39722</v>
      </c>
      <c r="B741" s="6">
        <v>61.7</v>
      </c>
    </row>
    <row r="742" spans="1:2" x14ac:dyDescent="0.25">
      <c r="A742" s="5">
        <v>39753</v>
      </c>
      <c r="B742" s="6">
        <v>61.4</v>
      </c>
    </row>
    <row r="743" spans="1:2" x14ac:dyDescent="0.25">
      <c r="A743" s="5">
        <v>39783</v>
      </c>
      <c r="B743" s="6">
        <v>61</v>
      </c>
    </row>
    <row r="744" spans="1:2" x14ac:dyDescent="0.25">
      <c r="A744" s="5">
        <v>39814</v>
      </c>
      <c r="B744" s="6">
        <v>60.6</v>
      </c>
    </row>
    <row r="745" spans="1:2" x14ac:dyDescent="0.25">
      <c r="A745" s="5">
        <v>39845</v>
      </c>
      <c r="B745" s="6">
        <v>60.3</v>
      </c>
    </row>
    <row r="746" spans="1:2" x14ac:dyDescent="0.25">
      <c r="A746" s="5">
        <v>39873</v>
      </c>
      <c r="B746" s="6">
        <v>59.9</v>
      </c>
    </row>
    <row r="747" spans="1:2" x14ac:dyDescent="0.25">
      <c r="A747" s="5">
        <v>39904</v>
      </c>
      <c r="B747" s="6">
        <v>59.8</v>
      </c>
    </row>
    <row r="748" spans="1:2" x14ac:dyDescent="0.25">
      <c r="A748" s="5">
        <v>39934</v>
      </c>
      <c r="B748" s="6">
        <v>59.6</v>
      </c>
    </row>
    <row r="749" spans="1:2" x14ac:dyDescent="0.25">
      <c r="A749" s="5">
        <v>39965</v>
      </c>
      <c r="B749" s="6">
        <v>59.4</v>
      </c>
    </row>
    <row r="750" spans="1:2" x14ac:dyDescent="0.25">
      <c r="A750" s="5">
        <v>39995</v>
      </c>
      <c r="B750" s="6">
        <v>59.3</v>
      </c>
    </row>
    <row r="751" spans="1:2" x14ac:dyDescent="0.25">
      <c r="A751" s="5">
        <v>40026</v>
      </c>
      <c r="B751" s="6">
        <v>59.1</v>
      </c>
    </row>
    <row r="752" spans="1:2" x14ac:dyDescent="0.25">
      <c r="A752" s="5">
        <v>40057</v>
      </c>
      <c r="B752" s="6">
        <v>58.7</v>
      </c>
    </row>
    <row r="753" spans="1:2" x14ac:dyDescent="0.25">
      <c r="A753" s="5">
        <v>40087</v>
      </c>
      <c r="B753" s="6">
        <v>58.5</v>
      </c>
    </row>
    <row r="754" spans="1:2" x14ac:dyDescent="0.25">
      <c r="A754" s="5">
        <v>40118</v>
      </c>
      <c r="B754" s="6">
        <v>58.6</v>
      </c>
    </row>
    <row r="755" spans="1:2" x14ac:dyDescent="0.25">
      <c r="A755" s="5">
        <v>40148</v>
      </c>
      <c r="B755" s="6">
        <v>58.3</v>
      </c>
    </row>
    <row r="756" spans="1:2" x14ac:dyDescent="0.25">
      <c r="A756" s="5">
        <v>40179</v>
      </c>
      <c r="B756" s="6">
        <v>58.5</v>
      </c>
    </row>
    <row r="757" spans="1:2" x14ac:dyDescent="0.25">
      <c r="A757" s="5">
        <v>40210</v>
      </c>
      <c r="B757" s="6">
        <v>58.5</v>
      </c>
    </row>
    <row r="758" spans="1:2" x14ac:dyDescent="0.25">
      <c r="A758" s="5">
        <v>40238</v>
      </c>
      <c r="B758" s="6">
        <v>58.5</v>
      </c>
    </row>
    <row r="759" spans="1:2" x14ac:dyDescent="0.25">
      <c r="A759" s="5">
        <v>40269</v>
      </c>
      <c r="B759" s="6">
        <v>58.7</v>
      </c>
    </row>
    <row r="760" spans="1:2" x14ac:dyDescent="0.25">
      <c r="A760" s="5">
        <v>40299</v>
      </c>
      <c r="B760" s="6">
        <v>58.6</v>
      </c>
    </row>
    <row r="761" spans="1:2" x14ac:dyDescent="0.25">
      <c r="A761" s="5">
        <v>40330</v>
      </c>
      <c r="B761" s="6">
        <v>58.5</v>
      </c>
    </row>
    <row r="762" spans="1:2" x14ac:dyDescent="0.25">
      <c r="A762" s="5">
        <v>40360</v>
      </c>
      <c r="B762" s="6">
        <v>58.5</v>
      </c>
    </row>
    <row r="763" spans="1:2" x14ac:dyDescent="0.25">
      <c r="A763" s="5">
        <v>40391</v>
      </c>
      <c r="B763" s="6">
        <v>58.6</v>
      </c>
    </row>
    <row r="764" spans="1:2" x14ac:dyDescent="0.25">
      <c r="A764" s="5">
        <v>40422</v>
      </c>
      <c r="B764" s="6">
        <v>58.5</v>
      </c>
    </row>
    <row r="765" spans="1:2" x14ac:dyDescent="0.25">
      <c r="A765" s="5">
        <v>40452</v>
      </c>
      <c r="B765" s="6">
        <v>58.3</v>
      </c>
    </row>
    <row r="766" spans="1:2" x14ac:dyDescent="0.25">
      <c r="A766" s="5">
        <v>40483</v>
      </c>
      <c r="B766" s="6">
        <v>58.2</v>
      </c>
    </row>
    <row r="767" spans="1:2" x14ac:dyDescent="0.25">
      <c r="A767" s="5">
        <v>40513</v>
      </c>
      <c r="B767" s="6">
        <v>58.3</v>
      </c>
    </row>
    <row r="768" spans="1:2" x14ac:dyDescent="0.25">
      <c r="A768" s="5">
        <v>40544</v>
      </c>
      <c r="B768" s="6">
        <v>58.3</v>
      </c>
    </row>
    <row r="769" spans="1:2" x14ac:dyDescent="0.25">
      <c r="A769" s="5">
        <v>40575</v>
      </c>
      <c r="B769" s="6">
        <v>58.4</v>
      </c>
    </row>
    <row r="770" spans="1:2" x14ac:dyDescent="0.25">
      <c r="A770" s="5">
        <v>40603</v>
      </c>
      <c r="B770" s="6">
        <v>58.4</v>
      </c>
    </row>
    <row r="771" spans="1:2" x14ac:dyDescent="0.25">
      <c r="A771" s="5">
        <v>40634</v>
      </c>
      <c r="B771" s="6">
        <v>58.4</v>
      </c>
    </row>
    <row r="772" spans="1:2" x14ac:dyDescent="0.25">
      <c r="A772" s="5">
        <v>40664</v>
      </c>
      <c r="B772" s="6">
        <v>58.3</v>
      </c>
    </row>
    <row r="773" spans="1:2" x14ac:dyDescent="0.25">
      <c r="A773" s="5">
        <v>40695</v>
      </c>
      <c r="B773" s="6">
        <v>58.2</v>
      </c>
    </row>
    <row r="774" spans="1:2" x14ac:dyDescent="0.25">
      <c r="A774" s="5">
        <v>40725</v>
      </c>
      <c r="B774" s="6">
        <v>58.2</v>
      </c>
    </row>
    <row r="775" spans="1:2" x14ac:dyDescent="0.25">
      <c r="A775" s="5">
        <v>40756</v>
      </c>
      <c r="B775" s="6">
        <v>58.3</v>
      </c>
    </row>
    <row r="776" spans="1:2" x14ac:dyDescent="0.25">
      <c r="A776" s="5">
        <v>40787</v>
      </c>
      <c r="B776" s="6">
        <v>58.4</v>
      </c>
    </row>
    <row r="777" spans="1:2" x14ac:dyDescent="0.25">
      <c r="A777" s="5">
        <v>40817</v>
      </c>
      <c r="B777" s="6">
        <v>58.4</v>
      </c>
    </row>
    <row r="778" spans="1:2" x14ac:dyDescent="0.25">
      <c r="A778" s="5">
        <v>40848</v>
      </c>
      <c r="B778" s="6">
        <v>58.6</v>
      </c>
    </row>
    <row r="779" spans="1:2" x14ac:dyDescent="0.25">
      <c r="A779" s="5">
        <v>40878</v>
      </c>
      <c r="B779" s="6">
        <v>58.6</v>
      </c>
    </row>
    <row r="780" spans="1:2" x14ac:dyDescent="0.25">
      <c r="A780" s="5">
        <v>40909</v>
      </c>
      <c r="B780" s="6">
        <v>58.4</v>
      </c>
    </row>
    <row r="781" spans="1:2" x14ac:dyDescent="0.25">
      <c r="A781" s="5">
        <v>40940</v>
      </c>
      <c r="B781" s="6">
        <v>58.5</v>
      </c>
    </row>
    <row r="782" spans="1:2" x14ac:dyDescent="0.25">
      <c r="A782" s="5">
        <v>40969</v>
      </c>
      <c r="B782" s="6">
        <v>58.5</v>
      </c>
    </row>
    <row r="783" spans="1:2" x14ac:dyDescent="0.25">
      <c r="A783" s="5">
        <v>41000</v>
      </c>
      <c r="B783" s="6">
        <v>58.4</v>
      </c>
    </row>
    <row r="784" spans="1:2" x14ac:dyDescent="0.25">
      <c r="A784" s="5">
        <v>41030</v>
      </c>
      <c r="B784" s="6">
        <v>58.5</v>
      </c>
    </row>
    <row r="785" spans="1:2" x14ac:dyDescent="0.25">
      <c r="A785" s="5">
        <v>41061</v>
      </c>
      <c r="B785" s="6">
        <v>58.6</v>
      </c>
    </row>
    <row r="786" spans="1:2" x14ac:dyDescent="0.25">
      <c r="A786" s="5">
        <v>41091</v>
      </c>
      <c r="B786" s="6">
        <v>58.5</v>
      </c>
    </row>
    <row r="787" spans="1:2" x14ac:dyDescent="0.25">
      <c r="A787" s="5">
        <v>41122</v>
      </c>
      <c r="B787" s="6">
        <v>58.4</v>
      </c>
    </row>
    <row r="788" spans="1:2" x14ac:dyDescent="0.25">
      <c r="A788" s="5">
        <v>41153</v>
      </c>
      <c r="B788" s="6">
        <v>58.7</v>
      </c>
    </row>
    <row r="789" spans="1:2" x14ac:dyDescent="0.25">
      <c r="A789" s="5">
        <v>41183</v>
      </c>
      <c r="B789" s="6">
        <v>58.8</v>
      </c>
    </row>
    <row r="790" spans="1:2" x14ac:dyDescent="0.25">
      <c r="A790" s="5">
        <v>41214</v>
      </c>
      <c r="B790" s="6">
        <v>58.7</v>
      </c>
    </row>
    <row r="791" spans="1:2" x14ac:dyDescent="0.25">
      <c r="A791" s="5">
        <v>41244</v>
      </c>
      <c r="B791" s="6">
        <v>58.7</v>
      </c>
    </row>
    <row r="792" spans="1:2" x14ac:dyDescent="0.25">
      <c r="A792" s="5">
        <v>41275</v>
      </c>
      <c r="B792" s="6">
        <v>58.6</v>
      </c>
    </row>
    <row r="793" spans="1:2" x14ac:dyDescent="0.25">
      <c r="A793" s="5">
        <v>41306</v>
      </c>
      <c r="B793" s="6">
        <v>58.6</v>
      </c>
    </row>
    <row r="794" spans="1:2" x14ac:dyDescent="0.25">
      <c r="A794" s="5">
        <v>41334</v>
      </c>
      <c r="B794" s="6">
        <v>58.5</v>
      </c>
    </row>
    <row r="795" spans="1:2" x14ac:dyDescent="0.25">
      <c r="A795" s="5">
        <v>41365</v>
      </c>
      <c r="B795" s="6">
        <v>58.6</v>
      </c>
    </row>
    <row r="796" spans="1:2" x14ac:dyDescent="0.25">
      <c r="A796" s="5">
        <v>41395</v>
      </c>
      <c r="B796" s="6">
        <v>58.6</v>
      </c>
    </row>
    <row r="797" spans="1:2" x14ac:dyDescent="0.25">
      <c r="A797" s="5">
        <v>41426</v>
      </c>
      <c r="B797" s="6">
        <v>58.6</v>
      </c>
    </row>
    <row r="798" spans="1:2" x14ac:dyDescent="0.25">
      <c r="A798" s="5">
        <v>41456</v>
      </c>
      <c r="B798" s="6">
        <v>58.7</v>
      </c>
    </row>
    <row r="799" spans="1:2" x14ac:dyDescent="0.25">
      <c r="A799" s="5">
        <v>41487</v>
      </c>
      <c r="B799" s="6">
        <v>58.7</v>
      </c>
    </row>
    <row r="800" spans="1:2" x14ac:dyDescent="0.25">
      <c r="A800" s="5">
        <v>41518</v>
      </c>
      <c r="B800" s="6">
        <v>58.7</v>
      </c>
    </row>
    <row r="801" spans="1:2" x14ac:dyDescent="0.25">
      <c r="A801" s="5">
        <v>41548</v>
      </c>
      <c r="B801" s="6">
        <v>58.3</v>
      </c>
    </row>
    <row r="802" spans="1:2" x14ac:dyDescent="0.25">
      <c r="A802" s="5">
        <v>41579</v>
      </c>
      <c r="B802" s="6">
        <v>58.6</v>
      </c>
    </row>
    <row r="803" spans="1:2" x14ac:dyDescent="0.25">
      <c r="A803" s="5">
        <v>41609</v>
      </c>
      <c r="B803" s="6">
        <v>58.7</v>
      </c>
    </row>
    <row r="804" spans="1:2" x14ac:dyDescent="0.25">
      <c r="A804" s="5">
        <v>41640</v>
      </c>
      <c r="B804" s="6">
        <v>58.8</v>
      </c>
    </row>
    <row r="805" spans="1:2" x14ac:dyDescent="0.25">
      <c r="A805" s="5">
        <v>41671</v>
      </c>
      <c r="B805" s="6">
        <v>58.7</v>
      </c>
    </row>
    <row r="806" spans="1:2" x14ac:dyDescent="0.25">
      <c r="A806" s="5">
        <v>41699</v>
      </c>
      <c r="B806" s="6">
        <v>58.9</v>
      </c>
    </row>
    <row r="807" spans="1:2" x14ac:dyDescent="0.25">
      <c r="A807" s="5">
        <v>41730</v>
      </c>
      <c r="B807" s="6">
        <v>58.9</v>
      </c>
    </row>
    <row r="808" spans="1:2" x14ac:dyDescent="0.25">
      <c r="A808" s="5">
        <v>41760</v>
      </c>
      <c r="B808" s="6">
        <v>58.9</v>
      </c>
    </row>
    <row r="809" spans="1:2" x14ac:dyDescent="0.25">
      <c r="A809" s="5">
        <v>41791</v>
      </c>
      <c r="B809" s="6">
        <v>59</v>
      </c>
    </row>
    <row r="810" spans="1:2" x14ac:dyDescent="0.25">
      <c r="A810" s="5">
        <v>41821</v>
      </c>
      <c r="B810" s="6">
        <v>59</v>
      </c>
    </row>
    <row r="811" spans="1:2" x14ac:dyDescent="0.25">
      <c r="A811" s="5">
        <v>41852</v>
      </c>
      <c r="B811" s="6">
        <v>59</v>
      </c>
    </row>
    <row r="812" spans="1:2" x14ac:dyDescent="0.25">
      <c r="A812" s="5">
        <v>41883</v>
      </c>
      <c r="B812" s="6">
        <v>59.1</v>
      </c>
    </row>
    <row r="813" spans="1:2" x14ac:dyDescent="0.25">
      <c r="A813" s="5">
        <v>41913</v>
      </c>
      <c r="B813" s="6">
        <v>59.3</v>
      </c>
    </row>
    <row r="814" spans="1:2" x14ac:dyDescent="0.25">
      <c r="A814" s="5">
        <v>41944</v>
      </c>
      <c r="B814" s="6">
        <v>59.2</v>
      </c>
    </row>
    <row r="815" spans="1:2" x14ac:dyDescent="0.25">
      <c r="A815" s="5">
        <v>41974</v>
      </c>
      <c r="B815" s="6">
        <v>59.3</v>
      </c>
    </row>
    <row r="816" spans="1:2" x14ac:dyDescent="0.25">
      <c r="A816" s="5">
        <v>42005</v>
      </c>
      <c r="B816" s="6">
        <v>59.3</v>
      </c>
    </row>
    <row r="817" spans="1:2" x14ac:dyDescent="0.25">
      <c r="A817" s="5">
        <v>42036</v>
      </c>
      <c r="B817" s="6">
        <v>59.2</v>
      </c>
    </row>
    <row r="818" spans="1:2" x14ac:dyDescent="0.25">
      <c r="A818" s="5">
        <v>42064</v>
      </c>
      <c r="B818" s="6">
        <v>59.2</v>
      </c>
    </row>
    <row r="819" spans="1:2" x14ac:dyDescent="0.25">
      <c r="A819" s="5">
        <v>42095</v>
      </c>
      <c r="B819" s="6">
        <v>59.3</v>
      </c>
    </row>
    <row r="820" spans="1:2" x14ac:dyDescent="0.25">
      <c r="A820" s="5">
        <v>42125</v>
      </c>
      <c r="B820" s="6">
        <v>59.4</v>
      </c>
    </row>
    <row r="821" spans="1:2" x14ac:dyDescent="0.25">
      <c r="A821" s="5">
        <v>42156</v>
      </c>
      <c r="B821" s="6">
        <v>59.4</v>
      </c>
    </row>
    <row r="822" spans="1:2" x14ac:dyDescent="0.25">
      <c r="A822" s="5">
        <v>42186</v>
      </c>
      <c r="B822" s="6">
        <v>59.3</v>
      </c>
    </row>
    <row r="823" spans="1:2" x14ac:dyDescent="0.25">
      <c r="A823" s="5">
        <v>42217</v>
      </c>
      <c r="B823" s="6">
        <v>59.4</v>
      </c>
    </row>
    <row r="824" spans="1:2" x14ac:dyDescent="0.25">
      <c r="A824" s="5">
        <v>42248</v>
      </c>
      <c r="B824" s="6">
        <v>59.2</v>
      </c>
    </row>
    <row r="825" spans="1:2" x14ac:dyDescent="0.25">
      <c r="A825" s="5">
        <v>42278</v>
      </c>
      <c r="B825" s="6">
        <v>59.3</v>
      </c>
    </row>
    <row r="826" spans="1:2" x14ac:dyDescent="0.25">
      <c r="A826" s="5">
        <v>42309</v>
      </c>
      <c r="B826" s="6">
        <v>59.4</v>
      </c>
    </row>
    <row r="827" spans="1:2" x14ac:dyDescent="0.25">
      <c r="A827" s="5">
        <v>42339</v>
      </c>
      <c r="B827" s="6">
        <v>59.6</v>
      </c>
    </row>
    <row r="828" spans="1:2" x14ac:dyDescent="0.25">
      <c r="A828" s="5">
        <v>42370</v>
      </c>
      <c r="B828" s="6">
        <v>59.7</v>
      </c>
    </row>
    <row r="829" spans="1:2" x14ac:dyDescent="0.25">
      <c r="A829" s="5">
        <v>42401</v>
      </c>
      <c r="B829" s="6">
        <v>59.7</v>
      </c>
    </row>
    <row r="830" spans="1:2" x14ac:dyDescent="0.25">
      <c r="A830" s="5">
        <v>42430</v>
      </c>
      <c r="B830" s="6">
        <v>59.8</v>
      </c>
    </row>
    <row r="831" spans="1:2" x14ac:dyDescent="0.25">
      <c r="A831" s="5">
        <v>42461</v>
      </c>
      <c r="B831" s="6">
        <v>59.7</v>
      </c>
    </row>
    <row r="832" spans="1:2" x14ac:dyDescent="0.25">
      <c r="A832" s="5">
        <v>42491</v>
      </c>
      <c r="B832" s="6">
        <v>59.7</v>
      </c>
    </row>
    <row r="833" spans="1:2" x14ac:dyDescent="0.25">
      <c r="A833" s="5">
        <v>42522</v>
      </c>
      <c r="B833" s="6">
        <v>59.7</v>
      </c>
    </row>
    <row r="834" spans="1:2" x14ac:dyDescent="0.25">
      <c r="A834" s="5">
        <v>42552</v>
      </c>
      <c r="B834" s="6">
        <v>59.7</v>
      </c>
    </row>
    <row r="835" spans="1:2" x14ac:dyDescent="0.25">
      <c r="A835" s="5">
        <v>42583</v>
      </c>
      <c r="B835" s="6">
        <v>59.8</v>
      </c>
    </row>
    <row r="836" spans="1:2" x14ac:dyDescent="0.25">
      <c r="A836" s="5">
        <v>42614</v>
      </c>
      <c r="B836" s="6">
        <v>59.8</v>
      </c>
    </row>
    <row r="837" spans="1:2" x14ac:dyDescent="0.25">
      <c r="A837" s="5">
        <v>42644</v>
      </c>
      <c r="B837" s="6">
        <v>59.7</v>
      </c>
    </row>
    <row r="838" spans="1:2" x14ac:dyDescent="0.25">
      <c r="A838" s="5">
        <v>42675</v>
      </c>
      <c r="B838" s="6">
        <v>59.7</v>
      </c>
    </row>
    <row r="839" spans="1:2" x14ac:dyDescent="0.25">
      <c r="A839" s="5">
        <v>42705</v>
      </c>
      <c r="B839" s="6">
        <v>59.8</v>
      </c>
    </row>
    <row r="840" spans="1:2" x14ac:dyDescent="0.25">
      <c r="A840" s="5">
        <v>42736</v>
      </c>
      <c r="B840" s="6">
        <v>59.9</v>
      </c>
    </row>
    <row r="841" spans="1:2" x14ac:dyDescent="0.25">
      <c r="A841" s="5">
        <v>42767</v>
      </c>
      <c r="B841" s="6">
        <v>59.9</v>
      </c>
    </row>
    <row r="842" spans="1:2" x14ac:dyDescent="0.25">
      <c r="A842" s="5">
        <v>42795</v>
      </c>
      <c r="B842" s="6">
        <v>60.1</v>
      </c>
    </row>
    <row r="843" spans="1:2" x14ac:dyDescent="0.25">
      <c r="A843" s="5">
        <v>42826</v>
      </c>
      <c r="B843" s="6">
        <v>60.2</v>
      </c>
    </row>
    <row r="844" spans="1:2" x14ac:dyDescent="0.25">
      <c r="A844" s="5">
        <v>42856</v>
      </c>
      <c r="B844" s="6">
        <v>60.1</v>
      </c>
    </row>
    <row r="845" spans="1:2" x14ac:dyDescent="0.25">
      <c r="A845" s="5">
        <v>42887</v>
      </c>
      <c r="B845" s="6">
        <v>60.1</v>
      </c>
    </row>
    <row r="846" spans="1:2" x14ac:dyDescent="0.25">
      <c r="A846" s="5">
        <v>42917</v>
      </c>
      <c r="B846" s="6">
        <v>60.1</v>
      </c>
    </row>
    <row r="847" spans="1:2" x14ac:dyDescent="0.25">
      <c r="A847" s="5">
        <v>42948</v>
      </c>
      <c r="B847" s="6">
        <v>60.1</v>
      </c>
    </row>
    <row r="848" spans="1:2" x14ac:dyDescent="0.25">
      <c r="A848" s="5">
        <v>42979</v>
      </c>
      <c r="B848" s="6">
        <v>60.4</v>
      </c>
    </row>
    <row r="849" spans="1:2" x14ac:dyDescent="0.25">
      <c r="A849" s="5">
        <v>43009</v>
      </c>
      <c r="B849" s="6">
        <v>60.1</v>
      </c>
    </row>
    <row r="850" spans="1:2" x14ac:dyDescent="0.25">
      <c r="A850" s="5">
        <v>43040</v>
      </c>
      <c r="B850" s="6">
        <v>60.1</v>
      </c>
    </row>
    <row r="851" spans="1:2" x14ac:dyDescent="0.25">
      <c r="A851" s="5">
        <v>43070</v>
      </c>
      <c r="B851" s="6">
        <v>60.1</v>
      </c>
    </row>
    <row r="852" spans="1:2" x14ac:dyDescent="0.25">
      <c r="A852" s="5">
        <v>43101</v>
      </c>
      <c r="B852" s="6">
        <v>60.2</v>
      </c>
    </row>
    <row r="853" spans="1:2" x14ac:dyDescent="0.25">
      <c r="A853" s="5">
        <v>43132</v>
      </c>
      <c r="B853" s="6">
        <v>60.4</v>
      </c>
    </row>
    <row r="854" spans="1:2" x14ac:dyDescent="0.25">
      <c r="A854" s="5">
        <v>43160</v>
      </c>
      <c r="B854" s="6">
        <v>60.4</v>
      </c>
    </row>
    <row r="855" spans="1:2" x14ac:dyDescent="0.25">
      <c r="A855" s="5">
        <v>43191</v>
      </c>
      <c r="B855" s="6">
        <v>60.4</v>
      </c>
    </row>
    <row r="856" spans="1:2" x14ac:dyDescent="0.25">
      <c r="A856" s="5">
        <v>43221</v>
      </c>
      <c r="B856" s="6">
        <v>60.5</v>
      </c>
    </row>
    <row r="857" spans="1:2" x14ac:dyDescent="0.25">
      <c r="A857" s="5">
        <v>43252</v>
      </c>
      <c r="B857" s="6">
        <v>60.5</v>
      </c>
    </row>
    <row r="858" spans="1:2" x14ac:dyDescent="0.25">
      <c r="A858" s="5">
        <v>43282</v>
      </c>
      <c r="B858" s="6">
        <v>60.5</v>
      </c>
    </row>
    <row r="859" spans="1:2" x14ac:dyDescent="0.25">
      <c r="A859" s="5">
        <v>43313</v>
      </c>
      <c r="B859" s="6">
        <v>60.3</v>
      </c>
    </row>
    <row r="860" spans="1:2" x14ac:dyDescent="0.25">
      <c r="A860" s="5">
        <v>43344</v>
      </c>
      <c r="B860" s="6">
        <v>60.4</v>
      </c>
    </row>
    <row r="861" spans="1:2" x14ac:dyDescent="0.25">
      <c r="A861" s="5">
        <v>43374</v>
      </c>
      <c r="B861" s="6">
        <v>60.5</v>
      </c>
    </row>
    <row r="862" spans="1:2" x14ac:dyDescent="0.25">
      <c r="A862" s="5">
        <v>43405</v>
      </c>
      <c r="B862" s="6">
        <v>60.5</v>
      </c>
    </row>
    <row r="863" spans="1:2" x14ac:dyDescent="0.25">
      <c r="A863" s="5">
        <v>43435</v>
      </c>
      <c r="B863" s="6">
        <v>60.6</v>
      </c>
    </row>
    <row r="864" spans="1:2" x14ac:dyDescent="0.25">
      <c r="A864" s="5">
        <v>43466</v>
      </c>
      <c r="B864" s="6">
        <v>60.7</v>
      </c>
    </row>
    <row r="865" spans="1:2" x14ac:dyDescent="0.25">
      <c r="A865" s="5">
        <v>43497</v>
      </c>
      <c r="B865" s="6">
        <v>60.7</v>
      </c>
    </row>
    <row r="866" spans="1:2" x14ac:dyDescent="0.25">
      <c r="A866" s="5">
        <v>43525</v>
      </c>
      <c r="B866" s="6">
        <v>60.6</v>
      </c>
    </row>
    <row r="867" spans="1:2" x14ac:dyDescent="0.25">
      <c r="A867" s="5">
        <v>43556</v>
      </c>
      <c r="B867" s="6">
        <v>60.6</v>
      </c>
    </row>
    <row r="868" spans="1:2" x14ac:dyDescent="0.25">
      <c r="A868" s="5">
        <v>43586</v>
      </c>
      <c r="B868" s="6">
        <v>60.6</v>
      </c>
    </row>
    <row r="869" spans="1:2" x14ac:dyDescent="0.25">
      <c r="A869" s="5">
        <v>43617</v>
      </c>
      <c r="B869" s="6">
        <v>60.7</v>
      </c>
    </row>
    <row r="870" spans="1:2" x14ac:dyDescent="0.25">
      <c r="A870" s="5">
        <v>43647</v>
      </c>
      <c r="B870" s="6">
        <v>60.7</v>
      </c>
    </row>
    <row r="871" spans="1:2" x14ac:dyDescent="0.25">
      <c r="A871" s="5">
        <v>43678</v>
      </c>
      <c r="B871" s="6">
        <v>60.9</v>
      </c>
    </row>
    <row r="872" spans="1:2" x14ac:dyDescent="0.25">
      <c r="A872" s="5">
        <v>43709</v>
      </c>
      <c r="B872" s="6">
        <v>61</v>
      </c>
    </row>
    <row r="873" spans="1:2" x14ac:dyDescent="0.25">
      <c r="A873" s="5">
        <v>43739</v>
      </c>
      <c r="B873" s="6">
        <v>61</v>
      </c>
    </row>
    <row r="874" spans="1:2" x14ac:dyDescent="0.25">
      <c r="A874" s="5">
        <v>43770</v>
      </c>
      <c r="B874" s="6">
        <v>61</v>
      </c>
    </row>
    <row r="875" spans="1:2" x14ac:dyDescent="0.25">
      <c r="A875" s="5">
        <v>43800</v>
      </c>
      <c r="B875" s="6">
        <v>61</v>
      </c>
    </row>
    <row r="876" spans="1:2" x14ac:dyDescent="0.25">
      <c r="A876" s="5">
        <v>43831</v>
      </c>
      <c r="B876" s="6">
        <v>61.2</v>
      </c>
    </row>
    <row r="877" spans="1:2" x14ac:dyDescent="0.25">
      <c r="A877" s="5">
        <v>43862</v>
      </c>
      <c r="B877" s="6">
        <v>61.1</v>
      </c>
    </row>
    <row r="878" spans="1:2" x14ac:dyDescent="0.25">
      <c r="A878" s="5">
        <v>43891</v>
      </c>
      <c r="B878" s="6">
        <v>60</v>
      </c>
    </row>
    <row r="879" spans="1:2" x14ac:dyDescent="0.25">
      <c r="A879" s="5">
        <v>43922</v>
      </c>
      <c r="B879" s="6">
        <v>51.3</v>
      </c>
    </row>
    <row r="880" spans="1:2" x14ac:dyDescent="0.25">
      <c r="A880" s="5">
        <v>43952</v>
      </c>
      <c r="B880" s="6">
        <v>52.8</v>
      </c>
    </row>
    <row r="881" spans="1:2" x14ac:dyDescent="0.25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92D050"/>
  </sheetPr>
  <dimension ref="A1:B5"/>
  <sheetViews>
    <sheetView workbookViewId="0"/>
  </sheetViews>
  <sheetFormatPr defaultColWidth="8.85546875" defaultRowHeight="15" x14ac:dyDescent="0.25"/>
  <cols>
    <col min="1" max="1" width="10.42578125" style="38" customWidth="1"/>
    <col min="2" max="2" width="11.42578125" style="38" customWidth="1"/>
  </cols>
  <sheetData>
    <row r="1" spans="1:2" x14ac:dyDescent="0.25">
      <c r="A1" t="s">
        <v>216</v>
      </c>
    </row>
    <row r="2" spans="1:2" x14ac:dyDescent="0.25">
      <c r="A2" t="s">
        <v>217</v>
      </c>
      <c r="B2" s="7">
        <v>40179</v>
      </c>
    </row>
    <row r="3" spans="1:2" x14ac:dyDescent="0.25">
      <c r="A3" t="s">
        <v>218</v>
      </c>
      <c r="B3" s="7">
        <v>43830</v>
      </c>
    </row>
    <row r="5" spans="1:2" x14ac:dyDescent="0.25">
      <c r="A5" t="s">
        <v>219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12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10" customWidth="1"/>
    <col min="2" max="2" width="2.42578125" style="10" customWidth="1"/>
    <col min="3" max="24" width="9.28515625" style="10" bestFit="1" customWidth="1"/>
    <col min="25" max="25" width="9.42578125" style="10" bestFit="1" customWidth="1"/>
    <col min="26" max="31" width="9.28515625" style="10" bestFit="1" customWidth="1"/>
    <col min="32" max="34" width="9.42578125" style="10" bestFit="1" customWidth="1"/>
    <col min="35" max="35" width="9.28515625" style="10" bestFit="1" customWidth="1"/>
    <col min="36" max="36" width="9.42578125" style="10" bestFit="1" customWidth="1"/>
    <col min="37" max="38" width="9.28515625" style="10" bestFit="1" customWidth="1"/>
    <col min="39" max="39" width="9.140625" style="10" customWidth="1"/>
    <col min="40" max="16384" width="9.140625" style="10"/>
  </cols>
  <sheetData>
    <row r="1" spans="1:38" hidden="1" x14ac:dyDescent="0.2">
      <c r="A1" s="9" t="e">
        <f ca="1">DotStatQuery(B1)</f>
        <v>#NAME?</v>
      </c>
      <c r="B1" s="9" t="s">
        <v>220</v>
      </c>
    </row>
    <row r="2" spans="1:38" ht="26.1" customHeight="1" x14ac:dyDescent="0.2">
      <c r="A2" s="11" t="s">
        <v>221</v>
      </c>
    </row>
    <row r="3" spans="1:38" ht="15" x14ac:dyDescent="0.25">
      <c r="A3" s="79" t="s">
        <v>222</v>
      </c>
      <c r="B3" s="80"/>
      <c r="C3" s="84" t="s">
        <v>223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0"/>
    </row>
    <row r="4" spans="1:38" ht="15" x14ac:dyDescent="0.25">
      <c r="A4" s="79" t="s">
        <v>224</v>
      </c>
      <c r="B4" s="80"/>
      <c r="C4" s="81" t="s">
        <v>225</v>
      </c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0"/>
    </row>
    <row r="5" spans="1:38" ht="15" x14ac:dyDescent="0.25">
      <c r="A5" s="79" t="s">
        <v>226</v>
      </c>
      <c r="B5" s="80"/>
      <c r="C5" s="81" t="s">
        <v>227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0"/>
    </row>
    <row r="6" spans="1:38" ht="15" x14ac:dyDescent="0.25">
      <c r="A6" s="79" t="s">
        <v>228</v>
      </c>
      <c r="B6" s="80"/>
      <c r="C6" s="81" t="s">
        <v>229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0"/>
    </row>
    <row r="7" spans="1:38" ht="120" customHeight="1" x14ac:dyDescent="0.25">
      <c r="A7" s="83" t="s">
        <v>230</v>
      </c>
      <c r="B7" s="80"/>
      <c r="C7" s="12" t="s">
        <v>231</v>
      </c>
      <c r="D7" s="12" t="s">
        <v>232</v>
      </c>
      <c r="E7" s="12" t="s">
        <v>233</v>
      </c>
      <c r="F7" s="12" t="s">
        <v>234</v>
      </c>
      <c r="G7" s="12" t="s">
        <v>235</v>
      </c>
      <c r="H7" s="12" t="s">
        <v>236</v>
      </c>
      <c r="I7" s="12" t="s">
        <v>237</v>
      </c>
      <c r="J7" s="12" t="s">
        <v>238</v>
      </c>
      <c r="K7" s="12" t="s">
        <v>239</v>
      </c>
      <c r="L7" s="12" t="s">
        <v>240</v>
      </c>
      <c r="M7" s="12" t="s">
        <v>241</v>
      </c>
      <c r="N7" s="12" t="s">
        <v>242</v>
      </c>
      <c r="O7" s="12" t="s">
        <v>243</v>
      </c>
      <c r="P7" s="12" t="s">
        <v>244</v>
      </c>
      <c r="Q7" s="12" t="s">
        <v>245</v>
      </c>
      <c r="R7" s="12" t="s">
        <v>246</v>
      </c>
      <c r="S7" s="12" t="s">
        <v>247</v>
      </c>
      <c r="T7" s="12" t="s">
        <v>248</v>
      </c>
      <c r="U7" s="12" t="s">
        <v>249</v>
      </c>
      <c r="V7" s="12" t="s">
        <v>250</v>
      </c>
      <c r="W7" s="12" t="s">
        <v>251</v>
      </c>
      <c r="X7" s="12" t="s">
        <v>252</v>
      </c>
      <c r="Y7" s="12" t="s">
        <v>253</v>
      </c>
      <c r="Z7" s="12" t="s">
        <v>254</v>
      </c>
      <c r="AA7" s="12" t="s">
        <v>255</v>
      </c>
      <c r="AB7" s="12" t="s">
        <v>256</v>
      </c>
      <c r="AC7" s="12" t="s">
        <v>257</v>
      </c>
      <c r="AD7" s="12" t="s">
        <v>258</v>
      </c>
      <c r="AE7" s="12" t="s">
        <v>259</v>
      </c>
      <c r="AF7" s="12" t="s">
        <v>260</v>
      </c>
      <c r="AG7" s="12" t="s">
        <v>261</v>
      </c>
      <c r="AH7" s="12" t="s">
        <v>262</v>
      </c>
      <c r="AI7" s="12" t="s">
        <v>263</v>
      </c>
      <c r="AJ7" s="12" t="s">
        <v>264</v>
      </c>
      <c r="AK7" s="12" t="s">
        <v>265</v>
      </c>
      <c r="AL7" s="12" t="s">
        <v>266</v>
      </c>
    </row>
    <row r="8" spans="1:38" ht="14.1" customHeight="1" x14ac:dyDescent="0.25">
      <c r="A8" s="13" t="s">
        <v>267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14.1" customHeight="1" x14ac:dyDescent="0.25">
      <c r="A9" s="15" t="s">
        <v>268</v>
      </c>
      <c r="B9" s="14"/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4" customHeight="1" x14ac:dyDescent="0.25">
      <c r="A10" s="15" t="s">
        <v>269</v>
      </c>
      <c r="B10" s="14"/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4" customHeight="1" x14ac:dyDescent="0.25">
      <c r="A11" s="15" t="s">
        <v>270</v>
      </c>
      <c r="B11" s="14"/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2">
      <c r="A12" s="18" t="s">
        <v>271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00000000-0004-0000-0500-000000000000}"/>
    <hyperlink ref="C3" r:id="rId2" display="http://localhost/OECDStat_Metadata/ShowMetadata.ashx?Dataset=IOTSI4_2018&amp;Coords=[VAR].[VAL]&amp;ShowOnWeb=true&amp;Lang=en" xr:uid="{00000000-0004-0000-0500-000001000000}"/>
    <hyperlink ref="A12" r:id="rId3" display="https://stats-3.oecd.org/index.aspx?DatasetCode=IOTSI4_2018" xr:uid="{00000000-0004-0000-0500-000002000000}"/>
  </hyperlinks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80"/>
  <sheetViews>
    <sheetView workbookViewId="0">
      <pane ySplit="15" topLeftCell="A16" activePane="bottomLeft" state="frozen"/>
      <selection pane="bottomLeft" sqref="A1:F1"/>
    </sheetView>
  </sheetViews>
  <sheetFormatPr defaultColWidth="9.140625" defaultRowHeight="15" x14ac:dyDescent="0.25"/>
  <cols>
    <col min="1" max="1" width="25" style="34" customWidth="1"/>
    <col min="2" max="2" width="9" style="34" customWidth="1"/>
    <col min="3" max="3" width="17" style="34" customWidth="1"/>
    <col min="4" max="4" width="26" style="34" customWidth="1"/>
    <col min="5" max="5" width="9.140625" style="34" customWidth="1"/>
    <col min="6" max="16384" width="9.140625" style="34"/>
  </cols>
  <sheetData>
    <row r="1" spans="1:6" ht="15.95" customHeight="1" x14ac:dyDescent="0.25">
      <c r="A1" s="85" t="s">
        <v>24</v>
      </c>
      <c r="B1" s="86"/>
      <c r="C1" s="86"/>
      <c r="D1" s="86"/>
      <c r="E1" s="86"/>
      <c r="F1" s="86"/>
    </row>
    <row r="2" spans="1:6" ht="15.95" customHeight="1" x14ac:dyDescent="0.25">
      <c r="A2" s="85" t="s">
        <v>272</v>
      </c>
      <c r="B2" s="86"/>
      <c r="C2" s="86"/>
      <c r="D2" s="86"/>
      <c r="E2" s="86"/>
      <c r="F2" s="86"/>
    </row>
    <row r="3" spans="1:6" x14ac:dyDescent="0.25">
      <c r="A3" s="86"/>
      <c r="B3" s="86"/>
      <c r="C3" s="86"/>
      <c r="D3" s="86"/>
      <c r="E3" s="86"/>
      <c r="F3" s="86"/>
    </row>
    <row r="4" spans="1:6" x14ac:dyDescent="0.25">
      <c r="A4" s="26" t="s">
        <v>273</v>
      </c>
      <c r="B4" s="87" t="s">
        <v>274</v>
      </c>
      <c r="C4" s="86"/>
      <c r="D4" s="86"/>
      <c r="E4" s="86"/>
      <c r="F4" s="86"/>
    </row>
    <row r="5" spans="1:6" x14ac:dyDescent="0.25">
      <c r="A5" s="26" t="s">
        <v>275</v>
      </c>
      <c r="B5" s="87" t="s">
        <v>276</v>
      </c>
      <c r="C5" s="86"/>
      <c r="D5" s="86"/>
      <c r="E5" s="86"/>
      <c r="F5" s="86"/>
    </row>
    <row r="6" spans="1:6" x14ac:dyDescent="0.25">
      <c r="A6" s="26" t="s">
        <v>277</v>
      </c>
      <c r="B6" s="87" t="s">
        <v>278</v>
      </c>
      <c r="C6" s="86"/>
      <c r="D6" s="86"/>
      <c r="E6" s="86"/>
      <c r="F6" s="86"/>
    </row>
    <row r="7" spans="1:6" x14ac:dyDescent="0.25">
      <c r="A7" s="26" t="s">
        <v>279</v>
      </c>
      <c r="B7" s="87" t="s">
        <v>280</v>
      </c>
      <c r="C7" s="86"/>
      <c r="D7" s="86"/>
      <c r="E7" s="86"/>
      <c r="F7" s="86"/>
    </row>
    <row r="8" spans="1:6" x14ac:dyDescent="0.25">
      <c r="A8" s="26" t="s">
        <v>281</v>
      </c>
      <c r="B8" s="87" t="s">
        <v>282</v>
      </c>
      <c r="C8" s="86"/>
      <c r="D8" s="86"/>
      <c r="E8" s="86"/>
      <c r="F8" s="86"/>
    </row>
    <row r="9" spans="1:6" x14ac:dyDescent="0.25">
      <c r="A9" s="26" t="s">
        <v>283</v>
      </c>
      <c r="B9" s="87" t="s">
        <v>282</v>
      </c>
      <c r="C9" s="86"/>
      <c r="D9" s="86"/>
      <c r="E9" s="86"/>
      <c r="F9" s="86"/>
    </row>
    <row r="10" spans="1:6" x14ac:dyDescent="0.25">
      <c r="A10" s="26" t="s">
        <v>284</v>
      </c>
      <c r="B10" s="87" t="s">
        <v>282</v>
      </c>
      <c r="C10" s="86"/>
      <c r="D10" s="86"/>
      <c r="E10" s="86"/>
      <c r="F10" s="86"/>
    </row>
    <row r="11" spans="1:6" x14ac:dyDescent="0.25">
      <c r="A11" s="26" t="s">
        <v>285</v>
      </c>
      <c r="B11" s="87" t="s">
        <v>286</v>
      </c>
      <c r="C11" s="86"/>
      <c r="D11" s="86"/>
      <c r="E11" s="86"/>
      <c r="F11" s="86"/>
    </row>
    <row r="12" spans="1:6" x14ac:dyDescent="0.25">
      <c r="A12" s="26" t="s">
        <v>287</v>
      </c>
      <c r="B12" s="87" t="s">
        <v>288</v>
      </c>
      <c r="C12" s="86"/>
      <c r="D12" s="86"/>
      <c r="E12" s="86"/>
      <c r="F12" s="86"/>
    </row>
    <row r="13" spans="1:6" x14ac:dyDescent="0.25">
      <c r="A13" s="26" t="s">
        <v>289</v>
      </c>
      <c r="B13" s="88" t="s">
        <v>290</v>
      </c>
      <c r="C13" s="86"/>
      <c r="D13" s="86"/>
      <c r="E13" s="86"/>
      <c r="F13" s="86"/>
    </row>
    <row r="15" spans="1:6" ht="15.95" customHeight="1" thickBot="1" x14ac:dyDescent="0.3">
      <c r="A15" s="25" t="s">
        <v>291</v>
      </c>
      <c r="B15" s="25" t="s">
        <v>292</v>
      </c>
      <c r="C15" s="24" t="s">
        <v>293</v>
      </c>
      <c r="D15" s="24" t="s">
        <v>294</v>
      </c>
    </row>
    <row r="16" spans="1:6" ht="15.95" customHeight="1" thickTop="1" x14ac:dyDescent="0.25">
      <c r="A16" s="23">
        <v>2004</v>
      </c>
      <c r="B16" s="23" t="s">
        <v>295</v>
      </c>
      <c r="C16" s="27">
        <v>24.95</v>
      </c>
    </row>
    <row r="17" spans="1:4" x14ac:dyDescent="0.25">
      <c r="A17" s="23">
        <v>2004</v>
      </c>
      <c r="B17" s="23" t="s">
        <v>296</v>
      </c>
      <c r="C17" s="27">
        <v>24.96</v>
      </c>
    </row>
    <row r="18" spans="1:4" x14ac:dyDescent="0.25">
      <c r="A18" s="23">
        <v>2004</v>
      </c>
      <c r="B18" s="23" t="s">
        <v>297</v>
      </c>
      <c r="C18" s="27">
        <v>25.36</v>
      </c>
    </row>
    <row r="19" spans="1:4" x14ac:dyDescent="0.25">
      <c r="A19" s="23">
        <v>2004</v>
      </c>
      <c r="B19" s="23" t="s">
        <v>298</v>
      </c>
      <c r="C19" s="27">
        <v>25.57</v>
      </c>
    </row>
    <row r="20" spans="1:4" x14ac:dyDescent="0.25">
      <c r="A20" s="23">
        <v>2005</v>
      </c>
      <c r="B20" s="23" t="s">
        <v>295</v>
      </c>
      <c r="C20" s="27">
        <v>25.87</v>
      </c>
    </row>
    <row r="21" spans="1:4" x14ac:dyDescent="0.25">
      <c r="A21" s="23">
        <v>2005</v>
      </c>
      <c r="B21" s="23" t="s">
        <v>296</v>
      </c>
      <c r="C21" s="27">
        <v>25.86</v>
      </c>
    </row>
    <row r="22" spans="1:4" x14ac:dyDescent="0.25">
      <c r="A22" s="23">
        <v>2005</v>
      </c>
      <c r="B22" s="23" t="s">
        <v>297</v>
      </c>
      <c r="C22" s="27">
        <v>26.05</v>
      </c>
    </row>
    <row r="23" spans="1:4" x14ac:dyDescent="0.25">
      <c r="A23" s="23">
        <v>2005</v>
      </c>
      <c r="B23" s="23" t="s">
        <v>298</v>
      </c>
      <c r="C23" s="27">
        <v>26.46</v>
      </c>
    </row>
    <row r="24" spans="1:4" x14ac:dyDescent="0.25">
      <c r="A24" s="23">
        <v>2006</v>
      </c>
      <c r="B24" s="23" t="s">
        <v>295</v>
      </c>
      <c r="C24" s="27">
        <v>26.86</v>
      </c>
    </row>
    <row r="25" spans="1:4" x14ac:dyDescent="0.25">
      <c r="A25" s="23">
        <v>2006</v>
      </c>
      <c r="B25" s="23" t="s">
        <v>296</v>
      </c>
      <c r="C25" s="27">
        <v>26.86</v>
      </c>
    </row>
    <row r="26" spans="1:4" x14ac:dyDescent="0.25">
      <c r="A26" s="23">
        <v>2006</v>
      </c>
      <c r="B26" s="23" t="s">
        <v>297</v>
      </c>
      <c r="C26" s="27">
        <v>27.31</v>
      </c>
    </row>
    <row r="27" spans="1:4" x14ac:dyDescent="0.25">
      <c r="A27" s="23">
        <v>2006</v>
      </c>
      <c r="B27" s="23" t="s">
        <v>298</v>
      </c>
      <c r="C27" s="27">
        <v>27.54</v>
      </c>
    </row>
    <row r="28" spans="1:4" x14ac:dyDescent="0.25">
      <c r="A28" s="23">
        <v>2007</v>
      </c>
      <c r="B28" s="23" t="s">
        <v>295</v>
      </c>
      <c r="C28" s="27">
        <v>27.82</v>
      </c>
    </row>
    <row r="29" spans="1:4" x14ac:dyDescent="0.25">
      <c r="A29" s="23">
        <v>2007</v>
      </c>
      <c r="B29" s="23" t="s">
        <v>296</v>
      </c>
      <c r="C29" s="27">
        <v>27.75</v>
      </c>
    </row>
    <row r="30" spans="1:4" x14ac:dyDescent="0.25">
      <c r="A30" s="23">
        <v>2007</v>
      </c>
      <c r="B30" s="23" t="s">
        <v>297</v>
      </c>
      <c r="C30" s="27">
        <v>28.03</v>
      </c>
    </row>
    <row r="31" spans="1:4" x14ac:dyDescent="0.25">
      <c r="A31" s="23">
        <v>2007</v>
      </c>
      <c r="B31" s="23" t="s">
        <v>298</v>
      </c>
      <c r="C31" s="27">
        <v>28.11</v>
      </c>
    </row>
    <row r="32" spans="1:4" x14ac:dyDescent="0.25">
      <c r="A32" s="23">
        <v>2008</v>
      </c>
      <c r="B32" s="23" t="s">
        <v>295</v>
      </c>
      <c r="C32" s="27">
        <v>28.46</v>
      </c>
    </row>
    <row r="33" spans="1:4" x14ac:dyDescent="0.25">
      <c r="A33" s="23">
        <v>2008</v>
      </c>
      <c r="B33" s="23" t="s">
        <v>296</v>
      </c>
      <c r="C33" s="27">
        <v>28.48</v>
      </c>
    </row>
    <row r="34" spans="1:4" x14ac:dyDescent="0.25">
      <c r="A34" s="23">
        <v>2008</v>
      </c>
      <c r="B34" s="23" t="s">
        <v>297</v>
      </c>
      <c r="C34" s="27">
        <v>28.87</v>
      </c>
    </row>
    <row r="35" spans="1:4" x14ac:dyDescent="0.25">
      <c r="A35" s="23">
        <v>2008</v>
      </c>
      <c r="B35" s="23" t="s">
        <v>298</v>
      </c>
      <c r="C35" s="27">
        <v>29.18</v>
      </c>
    </row>
    <row r="36" spans="1:4" x14ac:dyDescent="0.25">
      <c r="A36" s="23">
        <v>2009</v>
      </c>
      <c r="B36" s="23" t="s">
        <v>295</v>
      </c>
      <c r="C36" s="27">
        <v>29.39</v>
      </c>
    </row>
    <row r="37" spans="1:4" x14ac:dyDescent="0.25">
      <c r="A37" s="23">
        <v>2009</v>
      </c>
      <c r="B37" s="23" t="s">
        <v>296</v>
      </c>
      <c r="C37" s="27">
        <v>29.31</v>
      </c>
    </row>
    <row r="38" spans="1:4" x14ac:dyDescent="0.25">
      <c r="A38" s="23">
        <v>2009</v>
      </c>
      <c r="B38" s="23" t="s">
        <v>297</v>
      </c>
      <c r="C38" s="27">
        <v>29.4</v>
      </c>
    </row>
    <row r="39" spans="1:4" x14ac:dyDescent="0.25">
      <c r="A39" s="23">
        <v>2009</v>
      </c>
      <c r="B39" s="23" t="s">
        <v>298</v>
      </c>
      <c r="C39" s="27">
        <v>29.37</v>
      </c>
    </row>
    <row r="40" spans="1:4" x14ac:dyDescent="0.25">
      <c r="A40" s="23">
        <v>2010</v>
      </c>
      <c r="B40" s="23" t="s">
        <v>295</v>
      </c>
      <c r="C40" s="27">
        <v>29.71</v>
      </c>
    </row>
    <row r="41" spans="1:4" x14ac:dyDescent="0.25">
      <c r="A41" s="23">
        <v>2010</v>
      </c>
      <c r="B41" s="23" t="s">
        <v>296</v>
      </c>
      <c r="C41" s="27">
        <v>29.52</v>
      </c>
    </row>
    <row r="42" spans="1:4" x14ac:dyDescent="0.25">
      <c r="A42" s="23">
        <v>2010</v>
      </c>
      <c r="B42" s="23" t="s">
        <v>297</v>
      </c>
      <c r="C42" s="27">
        <v>29.75</v>
      </c>
    </row>
    <row r="43" spans="1:4" x14ac:dyDescent="0.25">
      <c r="A43" s="23">
        <v>2010</v>
      </c>
      <c r="B43" s="23" t="s">
        <v>298</v>
      </c>
      <c r="C43" s="27">
        <v>29.72</v>
      </c>
    </row>
    <row r="44" spans="1:4" x14ac:dyDescent="0.25">
      <c r="A44" s="23">
        <v>2011</v>
      </c>
      <c r="B44" s="23" t="s">
        <v>295</v>
      </c>
      <c r="C44" s="27">
        <v>30.07</v>
      </c>
    </row>
    <row r="45" spans="1:4" x14ac:dyDescent="0.25">
      <c r="A45" s="23">
        <v>2011</v>
      </c>
      <c r="B45" s="23" t="s">
        <v>296</v>
      </c>
      <c r="C45" s="27">
        <v>29.98</v>
      </c>
    </row>
    <row r="46" spans="1:4" x14ac:dyDescent="0.25">
      <c r="A46" s="23">
        <v>2011</v>
      </c>
      <c r="B46" s="23" t="s">
        <v>297</v>
      </c>
      <c r="C46" s="27">
        <v>30.11</v>
      </c>
    </row>
    <row r="47" spans="1:4" x14ac:dyDescent="0.25">
      <c r="A47" s="23">
        <v>2011</v>
      </c>
      <c r="B47" s="23" t="s">
        <v>298</v>
      </c>
      <c r="C47" s="27">
        <v>30.45</v>
      </c>
    </row>
    <row r="48" spans="1:4" x14ac:dyDescent="0.25">
      <c r="A48" s="23">
        <v>2012</v>
      </c>
      <c r="B48" s="23" t="s">
        <v>295</v>
      </c>
      <c r="C48" s="27">
        <v>30.69</v>
      </c>
    </row>
    <row r="49" spans="1:4" x14ac:dyDescent="0.25">
      <c r="A49" s="23">
        <v>2012</v>
      </c>
      <c r="B49" s="23" t="s">
        <v>296</v>
      </c>
      <c r="C49" s="27">
        <v>30.61</v>
      </c>
    </row>
    <row r="50" spans="1:4" x14ac:dyDescent="0.25">
      <c r="A50" s="23">
        <v>2012</v>
      </c>
      <c r="B50" s="23" t="s">
        <v>297</v>
      </c>
      <c r="C50" s="27">
        <v>30.78</v>
      </c>
    </row>
    <row r="51" spans="1:4" x14ac:dyDescent="0.25">
      <c r="A51" s="23">
        <v>2012</v>
      </c>
      <c r="B51" s="23" t="s">
        <v>298</v>
      </c>
      <c r="C51" s="27">
        <v>30.82</v>
      </c>
    </row>
    <row r="52" spans="1:4" x14ac:dyDescent="0.25">
      <c r="A52" s="23">
        <v>2013</v>
      </c>
      <c r="B52" s="23" t="s">
        <v>295</v>
      </c>
      <c r="C52" s="27">
        <v>31.09</v>
      </c>
    </row>
    <row r="53" spans="1:4" x14ac:dyDescent="0.25">
      <c r="A53" s="23">
        <v>2013</v>
      </c>
      <c r="B53" s="23" t="s">
        <v>296</v>
      </c>
      <c r="C53" s="27">
        <v>31</v>
      </c>
    </row>
    <row r="54" spans="1:4" x14ac:dyDescent="0.25">
      <c r="A54" s="23">
        <v>2013</v>
      </c>
      <c r="B54" s="23" t="s">
        <v>297</v>
      </c>
      <c r="C54" s="27">
        <v>31.16</v>
      </c>
    </row>
    <row r="55" spans="1:4" x14ac:dyDescent="0.25">
      <c r="A55" s="23">
        <v>2013</v>
      </c>
      <c r="B55" s="23" t="s">
        <v>298</v>
      </c>
      <c r="C55" s="27">
        <v>31.57</v>
      </c>
    </row>
    <row r="56" spans="1:4" x14ac:dyDescent="0.25">
      <c r="A56" s="23">
        <v>2014</v>
      </c>
      <c r="B56" s="23" t="s">
        <v>295</v>
      </c>
      <c r="C56" s="27">
        <v>31.93</v>
      </c>
    </row>
    <row r="57" spans="1:4" x14ac:dyDescent="0.25">
      <c r="A57" s="23">
        <v>2014</v>
      </c>
      <c r="B57" s="23" t="s">
        <v>296</v>
      </c>
      <c r="C57" s="27">
        <v>31.96</v>
      </c>
    </row>
    <row r="58" spans="1:4" x14ac:dyDescent="0.25">
      <c r="A58" s="23">
        <v>2014</v>
      </c>
      <c r="B58" s="23" t="s">
        <v>297</v>
      </c>
      <c r="C58" s="27">
        <v>32.200000000000003</v>
      </c>
    </row>
    <row r="59" spans="1:4" x14ac:dyDescent="0.25">
      <c r="A59" s="23">
        <v>2014</v>
      </c>
      <c r="B59" s="23" t="s">
        <v>298</v>
      </c>
      <c r="C59" s="27">
        <v>33.130000000000003</v>
      </c>
    </row>
    <row r="60" spans="1:4" x14ac:dyDescent="0.25">
      <c r="A60" s="23">
        <v>2015</v>
      </c>
      <c r="B60" s="23" t="s">
        <v>295</v>
      </c>
      <c r="C60" s="27">
        <v>33.49</v>
      </c>
    </row>
    <row r="61" spans="1:4" x14ac:dyDescent="0.25">
      <c r="A61" s="23">
        <v>2015</v>
      </c>
      <c r="B61" s="23" t="s">
        <v>296</v>
      </c>
      <c r="C61" s="27">
        <v>33.19</v>
      </c>
    </row>
    <row r="62" spans="1:4" x14ac:dyDescent="0.25">
      <c r="A62" s="23">
        <v>2015</v>
      </c>
      <c r="B62" s="23" t="s">
        <v>297</v>
      </c>
      <c r="C62" s="27">
        <v>33.369999999999997</v>
      </c>
    </row>
    <row r="63" spans="1:4" x14ac:dyDescent="0.25">
      <c r="A63" s="23">
        <v>2015</v>
      </c>
      <c r="B63" s="23" t="s">
        <v>298</v>
      </c>
      <c r="C63" s="27">
        <v>33.58</v>
      </c>
    </row>
    <row r="64" spans="1:4" x14ac:dyDescent="0.25">
      <c r="A64" s="23">
        <v>2016</v>
      </c>
      <c r="B64" s="23" t="s">
        <v>295</v>
      </c>
      <c r="C64" s="27">
        <v>33.94</v>
      </c>
    </row>
    <row r="65" spans="1:4" x14ac:dyDescent="0.25">
      <c r="A65" s="23">
        <v>2016</v>
      </c>
      <c r="B65" s="23" t="s">
        <v>296</v>
      </c>
      <c r="C65" s="27">
        <v>34.049999999999997</v>
      </c>
    </row>
    <row r="66" spans="1:4" x14ac:dyDescent="0.25">
      <c r="A66" s="23">
        <v>2016</v>
      </c>
      <c r="B66" s="23" t="s">
        <v>297</v>
      </c>
      <c r="C66" s="27">
        <v>34.15</v>
      </c>
    </row>
    <row r="67" spans="1:4" x14ac:dyDescent="0.25">
      <c r="A67" s="23">
        <v>2016</v>
      </c>
      <c r="B67" s="23" t="s">
        <v>298</v>
      </c>
      <c r="C67" s="27">
        <v>34.9</v>
      </c>
    </row>
    <row r="68" spans="1:4" x14ac:dyDescent="0.25">
      <c r="A68" s="23">
        <v>2017</v>
      </c>
      <c r="B68" s="23" t="s">
        <v>295</v>
      </c>
      <c r="C68" s="27">
        <v>35.28</v>
      </c>
    </row>
    <row r="69" spans="1:4" x14ac:dyDescent="0.25">
      <c r="A69" s="23">
        <v>2017</v>
      </c>
      <c r="B69" s="23" t="s">
        <v>296</v>
      </c>
      <c r="C69" s="27">
        <v>35.28</v>
      </c>
    </row>
    <row r="70" spans="1:4" x14ac:dyDescent="0.25">
      <c r="A70" s="23">
        <v>2017</v>
      </c>
      <c r="B70" s="23" t="s">
        <v>297</v>
      </c>
      <c r="C70" s="27">
        <v>35.64</v>
      </c>
    </row>
    <row r="71" spans="1:4" x14ac:dyDescent="0.25">
      <c r="A71" s="23">
        <v>2017</v>
      </c>
      <c r="B71" s="23" t="s">
        <v>298</v>
      </c>
      <c r="C71" s="27">
        <v>35.869999999999997</v>
      </c>
    </row>
    <row r="72" spans="1:4" x14ac:dyDescent="0.25">
      <c r="A72" s="23">
        <v>2018</v>
      </c>
      <c r="B72" s="23" t="s">
        <v>295</v>
      </c>
      <c r="C72" s="27">
        <v>36.32</v>
      </c>
    </row>
    <row r="73" spans="1:4" x14ac:dyDescent="0.25">
      <c r="A73" s="23">
        <v>2018</v>
      </c>
      <c r="B73" s="23" t="s">
        <v>296</v>
      </c>
      <c r="C73" s="27">
        <v>36.22</v>
      </c>
    </row>
    <row r="74" spans="1:4" x14ac:dyDescent="0.25">
      <c r="A74" s="23">
        <v>2018</v>
      </c>
      <c r="B74" s="23" t="s">
        <v>297</v>
      </c>
      <c r="C74" s="27">
        <v>36.630000000000003</v>
      </c>
      <c r="D74" s="22">
        <v>1.4</v>
      </c>
    </row>
    <row r="75" spans="1:4" x14ac:dyDescent="0.25">
      <c r="A75" s="23">
        <v>2018</v>
      </c>
      <c r="B75" s="23" t="s">
        <v>298</v>
      </c>
      <c r="C75" s="27">
        <v>36.32</v>
      </c>
      <c r="D75" s="22">
        <v>1.3</v>
      </c>
    </row>
    <row r="76" spans="1:4" x14ac:dyDescent="0.25">
      <c r="A76" s="23">
        <v>2019</v>
      </c>
      <c r="B76" s="23" t="s">
        <v>295</v>
      </c>
      <c r="C76" s="27">
        <v>36.770000000000003</v>
      </c>
      <c r="D76" s="22">
        <v>1.3</v>
      </c>
    </row>
    <row r="77" spans="1:4" x14ac:dyDescent="0.25">
      <c r="A77" s="23">
        <v>2019</v>
      </c>
      <c r="B77" s="23" t="s">
        <v>296</v>
      </c>
      <c r="C77" s="27">
        <v>36.61</v>
      </c>
      <c r="D77" s="22">
        <v>1.3</v>
      </c>
    </row>
    <row r="78" spans="1:4" x14ac:dyDescent="0.25">
      <c r="A78" s="23">
        <v>2019</v>
      </c>
      <c r="B78" s="23" t="s">
        <v>297</v>
      </c>
      <c r="C78" s="27">
        <v>37.03</v>
      </c>
      <c r="D78" s="22">
        <v>1.3</v>
      </c>
    </row>
    <row r="79" spans="1:4" x14ac:dyDescent="0.25">
      <c r="A79" s="23">
        <v>2019</v>
      </c>
      <c r="B79" s="23" t="s">
        <v>298</v>
      </c>
      <c r="C79" s="27">
        <v>37.1</v>
      </c>
      <c r="D79" s="22">
        <v>1.2</v>
      </c>
    </row>
    <row r="80" spans="1:4" x14ac:dyDescent="0.25">
      <c r="A80" s="23">
        <v>2020</v>
      </c>
      <c r="B80" s="23" t="s">
        <v>295</v>
      </c>
      <c r="C80" s="27">
        <v>37.729999999999997</v>
      </c>
      <c r="D80" s="22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92D050"/>
  </sheetPr>
  <dimension ref="A1:AK29"/>
  <sheetViews>
    <sheetView workbookViewId="0">
      <selection activeCell="B30" sqref="B30"/>
    </sheetView>
  </sheetViews>
  <sheetFormatPr defaultColWidth="8.85546875" defaultRowHeight="15" x14ac:dyDescent="0.25"/>
  <cols>
    <col min="1" max="1" width="41.28515625" style="38" customWidth="1"/>
    <col min="2" max="2" width="38.28515625" style="38" bestFit="1" customWidth="1"/>
    <col min="4" max="4" width="9.140625" style="38" customWidth="1"/>
  </cols>
  <sheetData>
    <row r="1" spans="1:17" x14ac:dyDescent="0.25">
      <c r="A1" t="s">
        <v>299</v>
      </c>
    </row>
    <row r="2" spans="1:17" x14ac:dyDescent="0.25">
      <c r="A2" t="s">
        <v>300</v>
      </c>
    </row>
    <row r="3" spans="1:17" x14ac:dyDescent="0.25">
      <c r="A3" t="s">
        <v>301</v>
      </c>
    </row>
    <row r="4" spans="1:17" x14ac:dyDescent="0.25">
      <c r="A4" t="s">
        <v>302</v>
      </c>
    </row>
    <row r="6" spans="1:17" x14ac:dyDescent="0.25">
      <c r="A6" t="s">
        <v>303</v>
      </c>
    </row>
    <row r="7" spans="1:17" x14ac:dyDescent="0.25">
      <c r="A7" t="s">
        <v>304</v>
      </c>
    </row>
    <row r="9" spans="1:17" x14ac:dyDescent="0.25">
      <c r="A9" s="2" t="s">
        <v>305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5">
      <c r="A11" t="s">
        <v>306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ht="15.95" customHeight="1" x14ac:dyDescent="0.25">
      <c r="A12" s="21" t="s">
        <v>307</v>
      </c>
      <c r="B12">
        <v>1.215426151402859</v>
      </c>
      <c r="C12">
        <v>1.175596518177163</v>
      </c>
      <c r="D12">
        <v>1.1388591269841271</v>
      </c>
      <c r="E12">
        <v>1.107320272786025</v>
      </c>
      <c r="F12">
        <v>1.0663762232760341</v>
      </c>
      <c r="G12">
        <v>1.070183697916909</v>
      </c>
      <c r="H12">
        <v>1.052913013170929</v>
      </c>
      <c r="I12">
        <v>1.0206944993976139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5">
      <c r="A13" t="s">
        <v>308</v>
      </c>
      <c r="B13">
        <f t="shared" ref="B13:Q13" si="0">B11*B12</f>
        <v>30.640893276866077</v>
      </c>
      <c r="C13">
        <f t="shared" si="0"/>
        <v>30.636045263696872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30.655650478627791</v>
      </c>
      <c r="G13">
        <f t="shared" si="0"/>
        <v>31.428619748574825</v>
      </c>
      <c r="H13">
        <f t="shared" si="0"/>
        <v>31.245193665847317</v>
      </c>
      <c r="I13">
        <f t="shared" si="0"/>
        <v>30.776490893086553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5">
      <c r="A14" t="s">
        <v>309</v>
      </c>
      <c r="C14" s="29">
        <f t="shared" ref="C14:Q14" si="1">(C13-B13)/B13</f>
        <v>-1.5822036013765639E-4</v>
      </c>
      <c r="D14" s="29">
        <f t="shared" si="1"/>
        <v>8.9906705679202933E-3</v>
      </c>
      <c r="E14" s="29">
        <f t="shared" si="1"/>
        <v>4.2712488754453241E-4</v>
      </c>
      <c r="F14" s="29">
        <f t="shared" si="1"/>
        <v>-8.6997304229879963E-3</v>
      </c>
      <c r="G14" s="29">
        <f t="shared" si="1"/>
        <v>2.5214577341489609E-2</v>
      </c>
      <c r="H14" s="29">
        <f t="shared" si="1"/>
        <v>-5.8362754774117977E-3</v>
      </c>
      <c r="I14" s="29">
        <f t="shared" si="1"/>
        <v>-1.5000795891147944E-2</v>
      </c>
      <c r="J14" s="29">
        <f t="shared" si="1"/>
        <v>-1.673059260245886E-3</v>
      </c>
      <c r="K14" s="29">
        <f t="shared" si="1"/>
        <v>9.6078871758443465E-4</v>
      </c>
      <c r="L14" s="29">
        <f t="shared" si="1"/>
        <v>1.8725126523367011E-2</v>
      </c>
      <c r="M14" s="29">
        <f t="shared" si="1"/>
        <v>3.2901814106609223E-2</v>
      </c>
      <c r="N14" s="29">
        <f t="shared" si="1"/>
        <v>1.2742346737304134E-2</v>
      </c>
      <c r="O14" s="29">
        <f t="shared" si="1"/>
        <v>1.5079812999368353E-2</v>
      </c>
      <c r="P14" s="29">
        <f t="shared" si="1"/>
        <v>-3.4373562850810029E-4</v>
      </c>
      <c r="Q14" s="29">
        <f t="shared" si="1"/>
        <v>-4.1602668699534115E-3</v>
      </c>
    </row>
    <row r="15" spans="1:17" x14ac:dyDescent="0.25">
      <c r="A15" s="1" t="s">
        <v>310</v>
      </c>
      <c r="B15" s="31">
        <f>AVERAGE(C14:Q14)</f>
        <v>5.2780118647196526E-3</v>
      </c>
    </row>
    <row r="21" spans="1:37" x14ac:dyDescent="0.25">
      <c r="A21" s="2" t="s">
        <v>311</v>
      </c>
      <c r="B21" s="19"/>
    </row>
    <row r="22" spans="1:37" x14ac:dyDescent="0.25">
      <c r="A22" s="66">
        <v>1623760854000</v>
      </c>
      <c r="B22" s="67" t="s">
        <v>312</v>
      </c>
    </row>
    <row r="23" spans="1:37" x14ac:dyDescent="0.25">
      <c r="A23" s="20"/>
    </row>
    <row r="25" spans="1:37" x14ac:dyDescent="0.25">
      <c r="A25" s="1" t="s">
        <v>313</v>
      </c>
    </row>
    <row r="26" spans="1:37" x14ac:dyDescent="0.2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5">
      <c r="A27" t="s">
        <v>314</v>
      </c>
      <c r="B27" s="28"/>
      <c r="C27" s="28"/>
      <c r="D27" s="28">
        <f>VLOOKUP(D$26,'Census Pop Projection'!$D:$E,2,FALSE)/'Census Pop Projection'!$E$3-1</f>
        <v>1.2889612106292914E-2</v>
      </c>
      <c r="E27" s="28">
        <f>VLOOKUP(E$26,'Census Pop Projection'!$D:$E,2,FALSE)/'Census Pop Projection'!$E$3-1</f>
        <v>2.0297694427547253E-2</v>
      </c>
      <c r="F27" s="28">
        <f>VLOOKUP(F$26,'Census Pop Projection'!$D:$E,2,FALSE)/'Census Pop Projection'!$E$3-1</f>
        <v>2.7693958553495657E-2</v>
      </c>
      <c r="G27" s="28">
        <f>VLOOKUP(G$26,'Census Pop Projection'!$D:$E,2,FALSE)/'Census Pop Projection'!$E$3-1</f>
        <v>3.5069477048031539E-2</v>
      </c>
      <c r="H27" s="28">
        <f>VLOOKUP(H$26,'Census Pop Projection'!$D:$E,2,FALSE)/'Census Pop Projection'!$E$3-1</f>
        <v>4.2410872759596208E-2</v>
      </c>
      <c r="I27" s="28">
        <f>VLOOKUP(I$26,'Census Pop Projection'!$D:$E,2,FALSE)/'Census Pop Projection'!$E$3-1</f>
        <v>4.9703290484295337E-2</v>
      </c>
      <c r="J27" s="28">
        <f>VLOOKUP(J$26,'Census Pop Projection'!$D:$E,2,FALSE)/'Census Pop Projection'!$E$3-1</f>
        <v>5.6932254644308067E-2</v>
      </c>
      <c r="K27" s="28">
        <f>VLOOKUP(K$26,'Census Pop Projection'!$D:$E,2,FALSE)/'Census Pop Projection'!$E$3-1</f>
        <v>6.4083818648965396E-2</v>
      </c>
      <c r="L27" s="28">
        <f>VLOOKUP(L$26,'Census Pop Projection'!$D:$E,2,FALSE)/'Census Pop Projection'!$E$3-1</f>
        <v>7.1150368194972335E-2</v>
      </c>
      <c r="M27" s="28">
        <f>VLOOKUP(M$26,'Census Pop Projection'!$D:$E,2,FALSE)/'Census Pop Projection'!$E$3-1</f>
        <v>7.8141726884904505E-2</v>
      </c>
      <c r="N27" s="28">
        <f>VLOOKUP(N$26,'Census Pop Projection'!$D:$E,2,FALSE)/'Census Pop Projection'!$E$3-1</f>
        <v>8.5030798129839935E-2</v>
      </c>
      <c r="O27" s="28">
        <f>VLOOKUP(O$26,'Census Pop Projection'!$D:$E,2,FALSE)/'Census Pop Projection'!$E$3-1</f>
        <v>9.1804609297806872E-2</v>
      </c>
      <c r="P27" s="28">
        <f>VLOOKUP(P$26,'Census Pop Projection'!$D:$E,2,FALSE)/'Census Pop Projection'!$E$3-1</f>
        <v>9.8451852510515803E-2</v>
      </c>
      <c r="Q27" s="28">
        <f>VLOOKUP(Q$26,'Census Pop Projection'!$D:$E,2,FALSE)/'Census Pop Projection'!$E$3-1</f>
        <v>0.10496308067977611</v>
      </c>
      <c r="R27" s="28">
        <f>VLOOKUP(R$26,'Census Pop Projection'!$D:$E,2,FALSE)/'Census Pop Projection'!$E$3-1</f>
        <v>0.11133146053626408</v>
      </c>
      <c r="S27" s="28">
        <f>VLOOKUP(S$26,'Census Pop Projection'!$D:$E,2,FALSE)/'Census Pop Projection'!$E$3-1</f>
        <v>0.11755290954384434</v>
      </c>
      <c r="T27" s="28">
        <f>VLOOKUP(T$26,'Census Pop Projection'!$D:$E,2,FALSE)/'Census Pop Projection'!$E$3-1</f>
        <v>0.12362645996719834</v>
      </c>
      <c r="U27" s="28">
        <f>VLOOKUP(U$26,'Census Pop Projection'!$D:$E,2,FALSE)/'Census Pop Projection'!$E$3-1</f>
        <v>0.1295537641132527</v>
      </c>
      <c r="V27" s="28">
        <f>VLOOKUP(V$26,'Census Pop Projection'!$D:$E,2,FALSE)/'Census Pop Projection'!$E$3-1</f>
        <v>0.13533756960350707</v>
      </c>
      <c r="W27" s="28">
        <f>VLOOKUP(W$26,'Census Pop Projection'!$D:$E,2,FALSE)/'Census Pop Projection'!$E$3-1</f>
        <v>0.1409826933327305</v>
      </c>
      <c r="X27" s="28">
        <f>VLOOKUP(X$26,'Census Pop Projection'!$D:$E,2,FALSE)/'Census Pop Projection'!$E$3-1</f>
        <v>0.14649519064796523</v>
      </c>
      <c r="Y27" s="28">
        <f>VLOOKUP(Y$26,'Census Pop Projection'!$D:$E,2,FALSE)/'Census Pop Projection'!$E$3-1</f>
        <v>0.151881048439092</v>
      </c>
      <c r="Z27" s="28">
        <f>VLOOKUP(Z$26,'Census Pop Projection'!$D:$E,2,FALSE)/'Census Pop Projection'!$E$3-1</f>
        <v>0.15714768808468027</v>
      </c>
      <c r="AA27" s="28">
        <f>VLOOKUP(AA$26,'Census Pop Projection'!$D:$E,2,FALSE)/'Census Pop Projection'!$E$3-1</f>
        <v>0.16230293237119575</v>
      </c>
      <c r="AB27" s="28">
        <f>VLOOKUP(AB$26,'Census Pop Projection'!$D:$E,2,FALSE)/'Census Pop Projection'!$E$3-1</f>
        <v>0.16735579275035173</v>
      </c>
      <c r="AC27" s="28">
        <f>VLOOKUP(AC$26,'Census Pop Projection'!$D:$E,2,FALSE)/'Census Pop Projection'!$E$3-1</f>
        <v>0.17231678984308818</v>
      </c>
      <c r="AD27" s="28">
        <f>VLOOKUP(AD$26,'Census Pop Projection'!$D:$E,2,FALSE)/'Census Pop Projection'!$E$3-1</f>
        <v>0.17719662786000323</v>
      </c>
      <c r="AE27" s="28">
        <f>VLOOKUP(AE$26,'Census Pop Projection'!$D:$E,2,FALSE)/'Census Pop Projection'!$E$3-1</f>
        <v>0.1820089048825837</v>
      </c>
      <c r="AF27" s="28">
        <f>VLOOKUP(AF$26,'Census Pop Projection'!$D:$E,2,FALSE)/'Census Pop Projection'!$E$3-1</f>
        <v>0.18676804047824613</v>
      </c>
      <c r="AG27" s="28">
        <f>VLOOKUP(AG$26,'Census Pop Projection'!$D:$E,2,FALSE)/'Census Pop Projection'!$E$3-1</f>
        <v>0.19148893963791092</v>
      </c>
      <c r="AH27" s="28">
        <f>VLOOKUP(AH$26,'Census Pop Projection'!$D:$E,2,FALSE)/'Census Pop Projection'!$E$3-1</f>
        <v>0.19618062003666914</v>
      </c>
      <c r="AI27" s="28">
        <f>VLOOKUP(AI$26,'Census Pop Projection'!$D:$E,2,FALSE)/'Census Pop Projection'!$E$3-1</f>
        <v>0.20085568712717605</v>
      </c>
      <c r="AJ27" s="28">
        <f>VLOOKUP(AJ$26,'Census Pop Projection'!$D:$E,2,FALSE)/'Census Pop Projection'!$E$3-1</f>
        <v>0.20552683037769337</v>
      </c>
      <c r="AK27" s="28">
        <f>VLOOKUP(AK$26,'Census Pop Projection'!$D:$E,2,FALSE)/'Census Pop Projection'!$E$3-1</f>
        <v>0.21020498426381473</v>
      </c>
    </row>
    <row r="28" spans="1:37" x14ac:dyDescent="0.25">
      <c r="A28" t="s">
        <v>315</v>
      </c>
      <c r="C28" s="29"/>
      <c r="D28" s="29">
        <f t="shared" ref="D28:AK28" si="2">C28*(1+$B$15)+$B$15</f>
        <v>5.2780118647196526E-3</v>
      </c>
      <c r="E28" s="29">
        <f t="shared" si="2"/>
        <v>1.0583881138683426E-2</v>
      </c>
      <c r="F28" s="29">
        <f t="shared" si="2"/>
        <v>1.5917754853627831E-2</v>
      </c>
      <c r="G28" s="29">
        <f t="shared" si="2"/>
        <v>2.127978081732463E-2</v>
      </c>
      <c r="H28" s="29">
        <f t="shared" si="2"/>
        <v>2.6670107617676752E-2</v>
      </c>
      <c r="I28" s="29">
        <f t="shared" si="2"/>
        <v>3.2088884626835845E-2</v>
      </c>
      <c r="J28" s="29">
        <f t="shared" si="2"/>
        <v>3.7536262005341547E-2</v>
      </c>
      <c r="K28" s="29">
        <f t="shared" si="2"/>
        <v>4.3012390706282613E-2</v>
      </c>
      <c r="L28" s="29">
        <f t="shared" si="2"/>
        <v>4.8517422479479974E-2</v>
      </c>
      <c r="M28" s="29">
        <f t="shared" si="2"/>
        <v>5.4051509875691933E-2</v>
      </c>
      <c r="N28" s="29">
        <f t="shared" si="2"/>
        <v>5.9614806250841493E-2</v>
      </c>
      <c r="O28" s="29">
        <f t="shared" si="2"/>
        <v>6.5207465770266038E-2</v>
      </c>
      <c r="P28" s="29">
        <f t="shared" si="2"/>
        <v>7.0829643412989446E-2</v>
      </c>
      <c r="Q28" s="29">
        <f t="shared" si="2"/>
        <v>7.6481494976016709E-2</v>
      </c>
      <c r="R28" s="29">
        <f t="shared" si="2"/>
        <v>8.216317707865127E-2</v>
      </c>
      <c r="S28" s="29">
        <f t="shared" si="2"/>
        <v>8.7874847166835107E-2</v>
      </c>
      <c r="T28" s="29">
        <f t="shared" si="2"/>
        <v>9.3616663517511731E-2</v>
      </c>
      <c r="U28" s="29">
        <f t="shared" si="2"/>
        <v>9.938878524301227E-2</v>
      </c>
      <c r="V28" s="29">
        <f t="shared" si="2"/>
        <v>0.1051913722954646</v>
      </c>
      <c r="W28" s="29">
        <f t="shared" si="2"/>
        <v>0.11102458547122585</v>
      </c>
      <c r="X28" s="29">
        <f t="shared" si="2"/>
        <v>0.1168885864153382</v>
      </c>
      <c r="Y28" s="29">
        <f t="shared" si="2"/>
        <v>0.1227835376260083</v>
      </c>
      <c r="Z28" s="29">
        <f t="shared" si="2"/>
        <v>0.12870960245911026</v>
      </c>
      <c r="AA28" s="29">
        <f t="shared" si="2"/>
        <v>0.13466694513271243</v>
      </c>
      <c r="AB28" s="29">
        <f t="shared" si="2"/>
        <v>0.14065573073162807</v>
      </c>
      <c r="AC28" s="29">
        <f t="shared" si="2"/>
        <v>0.14667612521199005</v>
      </c>
      <c r="AD28" s="29">
        <f t="shared" si="2"/>
        <v>0.15272829540584967</v>
      </c>
      <c r="AE28" s="29">
        <f t="shared" si="2"/>
        <v>0.15881240902579979</v>
      </c>
      <c r="AF28" s="29">
        <f t="shared" si="2"/>
        <v>0.16492863466962232</v>
      </c>
      <c r="AG28" s="29">
        <f t="shared" si="2"/>
        <v>0.17107714182496023</v>
      </c>
      <c r="AH28" s="29">
        <f t="shared" si="2"/>
        <v>0.17725810087401433</v>
      </c>
      <c r="AI28" s="29">
        <f t="shared" si="2"/>
        <v>0.1834716830982647</v>
      </c>
      <c r="AJ28" s="29">
        <f t="shared" si="2"/>
        <v>0.18971806068321706</v>
      </c>
      <c r="AK28" s="29">
        <f t="shared" si="2"/>
        <v>0.19599740672317431</v>
      </c>
    </row>
    <row r="29" spans="1:37" x14ac:dyDescent="0.25">
      <c r="A29" t="s">
        <v>316</v>
      </c>
      <c r="B29" s="32"/>
      <c r="C29" s="32"/>
      <c r="D29" s="32">
        <f>A22</f>
        <v>1623760854000</v>
      </c>
      <c r="E29" s="32">
        <f t="shared" ref="E29:AK29" si="3">$D29*(1+E27)*(1+E28)</f>
        <v>1674253977436.521</v>
      </c>
      <c r="F29" s="32">
        <f t="shared" si="3"/>
        <v>1695291642429.1907</v>
      </c>
      <c r="G29" s="32">
        <f t="shared" si="3"/>
        <v>1716470338360.8193</v>
      </c>
      <c r="H29" s="32">
        <f t="shared" si="3"/>
        <v>1737768485719.9385</v>
      </c>
      <c r="I29" s="32">
        <f t="shared" si="3"/>
        <v>1759161559891.449</v>
      </c>
      <c r="J29" s="32">
        <f t="shared" si="3"/>
        <v>1780625149230.0596</v>
      </c>
      <c r="K29" s="32">
        <f t="shared" si="3"/>
        <v>1802135217932.2097</v>
      </c>
      <c r="L29" s="32">
        <f t="shared" si="3"/>
        <v>1823678003178.7004</v>
      </c>
      <c r="M29" s="32">
        <f t="shared" si="3"/>
        <v>1845269300535.2493</v>
      </c>
      <c r="N29" s="32">
        <f t="shared" si="3"/>
        <v>1866861721401.5593</v>
      </c>
      <c r="O29" s="32">
        <f t="shared" si="3"/>
        <v>1888431309261.5481</v>
      </c>
      <c r="P29" s="32">
        <f t="shared" si="3"/>
        <v>1909956507549.2781</v>
      </c>
      <c r="Q29" s="32">
        <f t="shared" si="3"/>
        <v>1931418572244.3516</v>
      </c>
      <c r="R29" s="32">
        <f t="shared" si="3"/>
        <v>1952802975193.1885</v>
      </c>
      <c r="S29" s="32">
        <f t="shared" si="3"/>
        <v>1974099762298.3945</v>
      </c>
      <c r="T29" s="32">
        <f t="shared" si="3"/>
        <v>1995304324608.0044</v>
      </c>
      <c r="U29" s="32">
        <f t="shared" si="3"/>
        <v>2016416658741.9702</v>
      </c>
      <c r="V29" s="32">
        <f t="shared" si="3"/>
        <v>2037438753288.3433</v>
      </c>
      <c r="W29" s="32">
        <f t="shared" si="3"/>
        <v>2058376398220.8555</v>
      </c>
      <c r="X29" s="32">
        <f t="shared" si="3"/>
        <v>2079237777710.2561</v>
      </c>
      <c r="Y29" s="32">
        <f t="shared" si="3"/>
        <v>2100031148819.5891</v>
      </c>
      <c r="Z29" s="32">
        <f t="shared" si="3"/>
        <v>2120767595481.1746</v>
      </c>
      <c r="AA29" s="32">
        <f t="shared" si="3"/>
        <v>2141459197235.8821</v>
      </c>
      <c r="AB29" s="32">
        <f t="shared" si="3"/>
        <v>2162120510367.4702</v>
      </c>
      <c r="AC29" s="32">
        <f t="shared" si="3"/>
        <v>2182769226498.3376</v>
      </c>
      <c r="AD29" s="32">
        <f t="shared" si="3"/>
        <v>2203423769978.2041</v>
      </c>
      <c r="AE29" s="32">
        <f t="shared" si="3"/>
        <v>2224108411934.1924</v>
      </c>
      <c r="AF29" s="32">
        <f t="shared" si="3"/>
        <v>2244849499293.2461</v>
      </c>
      <c r="AG29" s="32">
        <f t="shared" si="3"/>
        <v>2265674863699.3579</v>
      </c>
      <c r="AH29" s="32">
        <f t="shared" si="3"/>
        <v>2286601671291.9609</v>
      </c>
      <c r="AI29" s="32">
        <f t="shared" si="3"/>
        <v>2307654341551.2183</v>
      </c>
      <c r="AJ29" s="32">
        <f t="shared" si="3"/>
        <v>2328857965355.5581</v>
      </c>
      <c r="AK29" s="32">
        <f t="shared" si="3"/>
        <v>2350234744595.4229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4" tint="-0.249977111117893"/>
  </sheetPr>
  <dimension ref="A1:AG2"/>
  <sheetViews>
    <sheetView workbookViewId="0">
      <selection activeCell="H30" sqref="H30"/>
    </sheetView>
  </sheetViews>
  <sheetFormatPr defaultColWidth="8.85546875" defaultRowHeight="15" x14ac:dyDescent="0.25"/>
  <cols>
    <col min="1" max="1" width="22.140625" style="38" customWidth="1"/>
    <col min="2" max="33" width="10" style="38" bestFit="1" customWidth="1"/>
  </cols>
  <sheetData>
    <row r="1" spans="1:33" x14ac:dyDescent="0.25">
      <c r="A1" s="30" t="s">
        <v>317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28</v>
      </c>
      <c r="B2">
        <f t="array" ref="B2:AG2">TRANSPOSE('Census Pop Projection'!F7:F48)</f>
        <v>38600464</v>
      </c>
      <c r="C2">
        <v>38877490</v>
      </c>
      <c r="D2">
        <v>39153235</v>
      </c>
      <c r="E2">
        <v>39427140</v>
      </c>
      <c r="F2">
        <v>39698662</v>
      </c>
      <c r="G2">
        <v>39967277</v>
      </c>
      <c r="H2">
        <v>40232699</v>
      </c>
      <c r="I2">
        <v>40495296</v>
      </c>
      <c r="J2">
        <v>40754051</v>
      </c>
      <c r="K2">
        <v>41008477</v>
      </c>
      <c r="L2">
        <v>41258149</v>
      </c>
      <c r="M2">
        <v>41502712</v>
      </c>
      <c r="N2">
        <v>41741910</v>
      </c>
      <c r="O2">
        <v>41975589</v>
      </c>
      <c r="P2">
        <v>42203713</v>
      </c>
      <c r="Q2">
        <v>42426344</v>
      </c>
      <c r="R2">
        <v>42643585</v>
      </c>
      <c r="S2">
        <v>42855617</v>
      </c>
      <c r="T2">
        <v>43062668</v>
      </c>
      <c r="U2">
        <v>43264962</v>
      </c>
      <c r="V2">
        <v>43462778</v>
      </c>
      <c r="W2">
        <v>43656410</v>
      </c>
      <c r="X2">
        <v>43846197</v>
      </c>
      <c r="Y2">
        <v>44032533</v>
      </c>
      <c r="Z2">
        <v>44215821</v>
      </c>
      <c r="AA2">
        <v>44396571</v>
      </c>
      <c r="AB2">
        <v>44575325</v>
      </c>
      <c r="AC2">
        <v>44752643</v>
      </c>
      <c r="AD2">
        <v>44928864</v>
      </c>
      <c r="AE2">
        <v>45104461</v>
      </c>
      <c r="AF2">
        <v>45279910</v>
      </c>
      <c r="AG2">
        <v>45455623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4" tint="-0.249977111117893"/>
  </sheetPr>
  <dimension ref="A1:AG4"/>
  <sheetViews>
    <sheetView tabSelected="1" topLeftCell="I1" workbookViewId="0">
      <selection activeCell="E2" sqref="E2:AG2"/>
    </sheetView>
  </sheetViews>
  <sheetFormatPr defaultColWidth="8.85546875" defaultRowHeight="15" x14ac:dyDescent="0.25"/>
  <cols>
    <col min="1" max="1" width="22.140625" style="38" customWidth="1"/>
    <col min="2" max="2" width="10" style="38" bestFit="1" customWidth="1"/>
    <col min="3" max="3" width="12" style="38" bestFit="1" customWidth="1"/>
    <col min="4" max="33" width="10" style="38" bestFit="1" customWidth="1"/>
  </cols>
  <sheetData>
    <row r="1" spans="1:33" x14ac:dyDescent="0.25">
      <c r="A1" s="30" t="s">
        <v>317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318</v>
      </c>
      <c r="B2" s="38">
        <f>CA!AN13</f>
        <v>17853800</v>
      </c>
      <c r="C2" s="38">
        <f>CA!AO13</f>
        <v>16594400</v>
      </c>
      <c r="D2" s="38">
        <f>CA!AP13</f>
        <v>17115600</v>
      </c>
      <c r="E2" s="38">
        <f>D2*INDEX('Census Pop Projection'!$F$2:$F$48,MATCH('BPEaCP-employedpop'!E$1,'Census Pop Projection'!$D$2:$D$48,0),1)/INDEX('Census Pop Projection'!$F$2:$F$48,MATCH(D1,'Census Pop Projection'!$D$2:$D$48,0),1)</f>
        <v>17235335.915001661</v>
      </c>
      <c r="F2" s="38">
        <f>E2*INDEX('Census Pop Projection'!$F$2:$F$48,MATCH('BPEaCP-employedpop'!F$1,'Census Pop Projection'!$D$2:$D$48,0),1)/INDEX('Census Pop Projection'!$F$2:$F$48,MATCH(E1,'Census Pop Projection'!$D$2:$D$48,0),1)</f>
        <v>17354030.115958489</v>
      </c>
      <c r="G2" s="38">
        <f>F2*INDEX('Census Pop Projection'!$F$2:$F$48,MATCH('BPEaCP-employedpop'!G$1,'Census Pop Projection'!$D$2:$D$48,0),1)/INDEX('Census Pop Projection'!$F$2:$F$48,MATCH(F1,'Census Pop Projection'!$D$2:$D$48,0),1)</f>
        <v>17471453.539438058</v>
      </c>
      <c r="H2" s="38">
        <f>G2*INDEX('Census Pop Projection'!$F$2:$F$48,MATCH('BPEaCP-employedpop'!H$1,'Census Pop Projection'!$D$2:$D$48,0),1)/INDEX('Census Pop Projection'!$F$2:$F$48,MATCH(G1,'Census Pop Projection'!$D$2:$D$48,0),1)</f>
        <v>17587481.162269223</v>
      </c>
      <c r="I2" s="38">
        <f>H2*INDEX('Census Pop Projection'!$F$2:$F$48,MATCH('BPEaCP-employedpop'!I$1,'Census Pop Projection'!$D$2:$D$48,0),1)/INDEX('Census Pop Projection'!$F$2:$F$48,MATCH(H1,'Census Pop Projection'!$D$2:$D$48,0),1)</f>
        <v>17702273.85342744</v>
      </c>
      <c r="J2" s="38">
        <f>I2*INDEX('Census Pop Projection'!$F$2:$F$48,MATCH('BPEaCP-employedpop'!J$1,'Census Pop Projection'!$D$2:$D$48,0),1)/INDEX('Census Pop Projection'!$F$2:$F$48,MATCH(I1,'Census Pop Projection'!$D$2:$D$48,0),1)</f>
        <v>17815387.03751044</v>
      </c>
      <c r="K2" s="38">
        <f>J2*INDEX('Census Pop Projection'!$F$2:$F$48,MATCH('BPEaCP-employedpop'!K$1,'Census Pop Projection'!$D$2:$D$48,0),1)/INDEX('Census Pop Projection'!$F$2:$F$48,MATCH(J1,'Census Pop Projection'!$D$2:$D$48,0),1)</f>
        <v>17926607.825412128</v>
      </c>
      <c r="L2" s="38">
        <f>K2*INDEX('Census Pop Projection'!$F$2:$F$48,MATCH('BPEaCP-employedpop'!L$1,'Census Pop Projection'!$D$2:$D$48,0),1)/INDEX('Census Pop Projection'!$F$2:$F$48,MATCH(K1,'Census Pop Projection'!$D$2:$D$48,0),1)</f>
        <v>18035750.430951621</v>
      </c>
      <c r="M2" s="38">
        <f>L2*INDEX('Census Pop Projection'!$F$2:$F$48,MATCH('BPEaCP-employedpop'!M$1,'Census Pop Projection'!$D$2:$D$48,0),1)/INDEX('Census Pop Projection'!$F$2:$F$48,MATCH(L1,'Census Pop Projection'!$D$2:$D$48,0),1)</f>
        <v>18142659.668024879</v>
      </c>
      <c r="N2" s="38">
        <f>M2*INDEX('Census Pop Projection'!$F$2:$F$48,MATCH('BPEaCP-employedpop'!N$1,'Census Pop Projection'!$D$2:$D$48,0),1)/INDEX('Census Pop Projection'!$F$2:$F$48,MATCH(M1,'Census Pop Projection'!$D$2:$D$48,0),1)</f>
        <v>18247223.627779417</v>
      </c>
      <c r="O2" s="38">
        <f>N2*INDEX('Census Pop Projection'!$F$2:$F$48,MATCH('BPEaCP-employedpop'!O$1,'Census Pop Projection'!$D$2:$D$48,0),1)/INDEX('Census Pop Projection'!$F$2:$F$48,MATCH(N1,'Census Pop Projection'!$D$2:$D$48,0),1)</f>
        <v>18349374.990046162</v>
      </c>
      <c r="P2" s="38">
        <f>O2*INDEX('Census Pop Projection'!$F$2:$F$48,MATCH('BPEaCP-employedpop'!P$1,'Census Pop Projection'!$D$2:$D$48,0),1)/INDEX('Census Pop Projection'!$F$2:$F$48,MATCH(O1,'Census Pop Projection'!$D$2:$D$48,0),1)</f>
        <v>18449098.017642733</v>
      </c>
      <c r="Q2" s="38">
        <f>P2*INDEX('Census Pop Projection'!$F$2:$F$48,MATCH('BPEaCP-employedpop'!Q$1,'Census Pop Projection'!$D$2:$D$48,0),1)/INDEX('Census Pop Projection'!$F$2:$F$48,MATCH(P1,'Census Pop Projection'!$D$2:$D$48,0),1)</f>
        <v>18546419.81349434</v>
      </c>
      <c r="R2" s="38">
        <f>Q2*INDEX('Census Pop Projection'!$F$2:$F$48,MATCH('BPEaCP-employedpop'!R$1,'Census Pop Projection'!$D$2:$D$48,0),1)/INDEX('Census Pop Projection'!$F$2:$F$48,MATCH(Q1,'Census Pop Projection'!$D$2:$D$48,0),1)</f>
        <v>18641385.40342835</v>
      </c>
      <c r="S2" s="38">
        <f>R2*INDEX('Census Pop Projection'!$F$2:$F$48,MATCH('BPEaCP-employedpop'!S$1,'Census Pop Projection'!$D$2:$D$48,0),1)/INDEX('Census Pop Projection'!$F$2:$F$48,MATCH(R1,'Census Pop Projection'!$D$2:$D$48,0),1)</f>
        <v>18734073.910500627</v>
      </c>
      <c r="T2" s="38">
        <f>S2*INDEX('Census Pop Projection'!$F$2:$F$48,MATCH('BPEaCP-employedpop'!T$1,'Census Pop Projection'!$D$2:$D$48,0),1)/INDEX('Census Pop Projection'!$F$2:$F$48,MATCH(S1,'Census Pop Projection'!$D$2:$D$48,0),1)</f>
        <v>18824585.003532916</v>
      </c>
      <c r="U2" s="38">
        <f>T2*INDEX('Census Pop Projection'!$F$2:$F$48,MATCH('BPEaCP-employedpop'!U$1,'Census Pop Projection'!$D$2:$D$48,0),1)/INDEX('Census Pop Projection'!$F$2:$F$48,MATCH(T1,'Census Pop Projection'!$D$2:$D$48,0),1)</f>
        <v>18913016.602771141</v>
      </c>
      <c r="V2" s="38">
        <f>U2*INDEX('Census Pop Projection'!$F$2:$F$48,MATCH('BPEaCP-employedpop'!V$1,'Census Pop Projection'!$D$2:$D$48,0),1)/INDEX('Census Pop Projection'!$F$2:$F$48,MATCH(U1,'Census Pop Projection'!$D$2:$D$48,0),1)</f>
        <v>18999490.671378754</v>
      </c>
      <c r="W2" s="38">
        <f>V2*INDEX('Census Pop Projection'!$F$2:$F$48,MATCH('BPEaCP-employedpop'!W$1,'Census Pop Projection'!$D$2:$D$48,0),1)/INDEX('Census Pop Projection'!$F$2:$F$48,MATCH(V1,'Census Pop Projection'!$D$2:$D$48,0),1)</f>
        <v>19084135.729678534</v>
      </c>
      <c r="X2" s="38">
        <f>W2*INDEX('Census Pop Projection'!$F$2:$F$48,MATCH('BPEaCP-employedpop'!X$1,'Census Pop Projection'!$D$2:$D$48,0),1)/INDEX('Census Pop Projection'!$F$2:$F$48,MATCH(W1,'Census Pop Projection'!$D$2:$D$48,0),1)</f>
        <v>19167099.969471235</v>
      </c>
      <c r="Y2" s="38">
        <f>X2*INDEX('Census Pop Projection'!$F$2:$F$48,MATCH('BPEaCP-employedpop'!Y$1,'Census Pop Projection'!$D$2:$D$48,0),1)/INDEX('Census Pop Projection'!$F$2:$F$48,MATCH(X1,'Census Pop Projection'!$D$2:$D$48,0),1)</f>
        <v>19248555.625475138</v>
      </c>
      <c r="Z2" s="38">
        <f>Y2*INDEX('Census Pop Projection'!$F$2:$F$48,MATCH('BPEaCP-employedpop'!Z$1,'Census Pop Projection'!$D$2:$D$48,0),1)/INDEX('Census Pop Projection'!$F$2:$F$48,MATCH(Y1,'Census Pop Projection'!$D$2:$D$48,0),1)</f>
        <v>19328678.866704121</v>
      </c>
      <c r="AA2" s="38">
        <f>Z2*INDEX('Census Pop Projection'!$F$2:$F$48,MATCH('BPEaCP-employedpop'!AA$1,'Census Pop Projection'!$D$2:$D$48,0),1)/INDEX('Census Pop Projection'!$F$2:$F$48,MATCH(Z1,'Census Pop Projection'!$D$2:$D$48,0),1)</f>
        <v>19407692.636575244</v>
      </c>
      <c r="AB2" s="38">
        <f>AA2*INDEX('Census Pop Projection'!$F$2:$F$48,MATCH('BPEaCP-employedpop'!AB$1,'Census Pop Projection'!$D$2:$D$48,0),1)/INDEX('Census Pop Projection'!$F$2:$F$48,MATCH(AA1,'Census Pop Projection'!$D$2:$D$48,0),1)</f>
        <v>19485833.867112134</v>
      </c>
      <c r="AC2" s="38">
        <f>AB2*INDEX('Census Pop Projection'!$F$2:$F$48,MATCH('BPEaCP-employedpop'!AC$1,'Census Pop Projection'!$D$2:$D$48,0),1)/INDEX('Census Pop Projection'!$F$2:$F$48,MATCH(AB1,'Census Pop Projection'!$D$2:$D$48,0),1)</f>
        <v>19563347.358929604</v>
      </c>
      <c r="AD2" s="38">
        <f>AC2*INDEX('Census Pop Projection'!$F$2:$F$48,MATCH('BPEaCP-employedpop'!AD$1,'Census Pop Projection'!$D$2:$D$48,0),1)/INDEX('Census Pop Projection'!$F$2:$F$48,MATCH(AC1,'Census Pop Projection'!$D$2:$D$48,0),1)</f>
        <v>19640381.303828411</v>
      </c>
      <c r="AE2" s="38">
        <f>AD2*INDEX('Census Pop Projection'!$F$2:$F$48,MATCH('BPEaCP-employedpop'!AE$1,'Census Pop Projection'!$D$2:$D$48,0),1)/INDEX('Census Pop Projection'!$F$2:$F$48,MATCH(AD1,'Census Pop Projection'!$D$2:$D$48,0),1)</f>
        <v>19717142.47089928</v>
      </c>
      <c r="AF2" s="38">
        <f>AE2*INDEX('Census Pop Projection'!$F$2:$F$48,MATCH('BPEaCP-employedpop'!AF$1,'Census Pop Projection'!$D$2:$D$48,0),1)/INDEX('Census Pop Projection'!$F$2:$F$48,MATCH(AE1,'Census Pop Projection'!$D$2:$D$48,0),1)</f>
        <v>19793838.940664805</v>
      </c>
      <c r="AG2" s="38">
        <f>AF2*INDEX('Census Pop Projection'!$F$2:$F$48,MATCH('BPEaCP-employedpop'!AG$1,'Census Pop Projection'!$D$2:$D$48,0),1)/INDEX('Census Pop Projection'!$F$2:$F$48,MATCH(AF1,'Census Pop Projection'!$D$2:$D$48,0),1)</f>
        <v>19870650.816434458</v>
      </c>
    </row>
    <row r="4" spans="1:33" x14ac:dyDescent="0.25">
      <c r="B4">
        <f>'BPEaCP-population'!B2/'BPEaCP-population'!$B$2*CA!AN13</f>
        <v>17853800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4" tint="-0.249977111117893"/>
  </sheetPr>
  <dimension ref="A1:AH2"/>
  <sheetViews>
    <sheetView workbookViewId="0">
      <selection activeCell="J17" sqref="J17"/>
    </sheetView>
  </sheetViews>
  <sheetFormatPr defaultColWidth="8.85546875" defaultRowHeight="15" x14ac:dyDescent="0.25"/>
  <cols>
    <col min="1" max="1" width="22.140625" style="38" customWidth="1"/>
    <col min="2" max="33" width="10" style="38" bestFit="1" customWidth="1"/>
  </cols>
  <sheetData>
    <row r="1" spans="1:34" x14ac:dyDescent="0.25">
      <c r="A1" s="30" t="s">
        <v>319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320</v>
      </c>
      <c r="B2" s="20">
        <f>'EE Comp Projection'!F29</f>
        <v>1695291642429.1907</v>
      </c>
      <c r="C2" s="20">
        <f>'EE Comp Projection'!G29</f>
        <v>1716470338360.8193</v>
      </c>
      <c r="D2" s="20">
        <f>'EE Comp Projection'!H29</f>
        <v>1737768485719.9385</v>
      </c>
      <c r="E2" s="20">
        <f>'EE Comp Projection'!I29</f>
        <v>1759161559891.449</v>
      </c>
      <c r="F2" s="20">
        <f>'EE Comp Projection'!J29</f>
        <v>1780625149230.0596</v>
      </c>
      <c r="G2" s="20">
        <f>'EE Comp Projection'!K29</f>
        <v>1802135217932.2097</v>
      </c>
      <c r="H2" s="20">
        <f>'EE Comp Projection'!L29</f>
        <v>1823678003178.7004</v>
      </c>
      <c r="I2" s="20">
        <f>'EE Comp Projection'!M29</f>
        <v>1845269300535.2493</v>
      </c>
      <c r="J2" s="20">
        <f>'EE Comp Projection'!N29</f>
        <v>1866861721401.5593</v>
      </c>
      <c r="K2" s="20">
        <f>'EE Comp Projection'!O29</f>
        <v>1888431309261.5481</v>
      </c>
      <c r="L2" s="20">
        <f>'EE Comp Projection'!P29</f>
        <v>1909956507549.2781</v>
      </c>
      <c r="M2" s="20">
        <f>'EE Comp Projection'!Q29</f>
        <v>1931418572244.3516</v>
      </c>
      <c r="N2" s="20">
        <f>'EE Comp Projection'!R29</f>
        <v>1952802975193.1885</v>
      </c>
      <c r="O2" s="20">
        <f>'EE Comp Projection'!S29</f>
        <v>1974099762298.3945</v>
      </c>
      <c r="P2" s="20">
        <f>'EE Comp Projection'!T29</f>
        <v>1995304324608.0044</v>
      </c>
      <c r="Q2" s="20">
        <f>'EE Comp Projection'!U29</f>
        <v>2016416658741.9702</v>
      </c>
      <c r="R2" s="20">
        <f>'EE Comp Projection'!V29</f>
        <v>2037438753288.3433</v>
      </c>
      <c r="S2" s="20">
        <f>'EE Comp Projection'!W29</f>
        <v>2058376398220.8555</v>
      </c>
      <c r="T2" s="20">
        <f>'EE Comp Projection'!X29</f>
        <v>2079237777710.2561</v>
      </c>
      <c r="U2" s="20">
        <f>'EE Comp Projection'!Y29</f>
        <v>2100031148819.5891</v>
      </c>
      <c r="V2" s="20">
        <f>'EE Comp Projection'!Z29</f>
        <v>2120767595481.1746</v>
      </c>
      <c r="W2" s="20">
        <f>'EE Comp Projection'!AA29</f>
        <v>2141459197235.8821</v>
      </c>
      <c r="X2" s="20">
        <f>'EE Comp Projection'!AB29</f>
        <v>2162120510367.4702</v>
      </c>
      <c r="Y2" s="20">
        <f>'EE Comp Projection'!AC29</f>
        <v>2182769226498.3376</v>
      </c>
      <c r="Z2" s="20">
        <f>'EE Comp Projection'!AD29</f>
        <v>2203423769978.2041</v>
      </c>
      <c r="AA2" s="20">
        <f>'EE Comp Projection'!AE29</f>
        <v>2224108411934.1924</v>
      </c>
      <c r="AB2" s="20">
        <f>'EE Comp Projection'!AF29</f>
        <v>2244849499293.2461</v>
      </c>
      <c r="AC2" s="20">
        <f>'EE Comp Projection'!AG29</f>
        <v>2265674863699.3579</v>
      </c>
      <c r="AD2" s="20">
        <f>'EE Comp Projection'!AH29</f>
        <v>2286601671291.9609</v>
      </c>
      <c r="AE2" s="20">
        <f>'EE Comp Projection'!AI29</f>
        <v>2307654341551.2183</v>
      </c>
      <c r="AF2" s="20">
        <f>'EE Comp Projection'!AJ29</f>
        <v>2328857965355.5581</v>
      </c>
      <c r="AG2" s="20">
        <f>'EE Comp Projection'!AK29</f>
        <v>2350234744595.4229</v>
      </c>
      <c r="AH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CA</vt:lpstr>
      <vt:lpstr>State Populations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BPEaCP-population</vt:lpstr>
      <vt:lpstr>BPEaCP-employedpop</vt:lpstr>
      <vt:lpstr>BPEaCP-employeecomp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2020-07-11T20:54:19Z</dcterms:created>
  <dcterms:modified xsi:type="dcterms:W3CDTF">2022-05-26T15:23:29Z</dcterms:modified>
</cp:coreProperties>
</file>