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io-model\DToPaSoVAbIC\"/>
    </mc:Choice>
  </mc:AlternateContent>
  <xr:revisionPtr revIDLastSave="0" documentId="13_ncr:1_{E2573C57-F108-4F06-8B9C-08B725322F75}" xr6:coauthVersionLast="47" xr6:coauthVersionMax="47" xr10:uidLastSave="{00000000-0000-0000-0000-000000000000}"/>
  <bookViews>
    <workbookView xWindow="-120" yWindow="-120" windowWidth="29040" windowHeight="17640" activeTab="5" xr2:uid="{00000000-000D-0000-FFFF-FFFF00000000}"/>
  </bookViews>
  <sheets>
    <sheet name="About" sheetId="1" r:id="rId1"/>
    <sheet name="OECD VAL" sheetId="12" state="hidden" r:id="rId2"/>
    <sheet name="U.S. Data for ISIC Splits" sheetId="16" state="hidden" r:id="rId3"/>
    <sheet name="Split ISIC Code Shares" sheetId="14" state="hidden" r:id="rId4"/>
    <sheet name="CA calcs" sheetId="17" r:id="rId5"/>
    <sheet name="DToPaSoVAbIC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B2" i="2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P20" i="17"/>
  <c r="AQ20" i="17"/>
  <c r="AR20" i="17"/>
  <c r="C20" i="17"/>
  <c r="K22" i="17"/>
  <c r="S22" i="17"/>
  <c r="AA22" i="17"/>
  <c r="AI22" i="17"/>
  <c r="AQ22" i="17"/>
  <c r="D21" i="17"/>
  <c r="D22" i="17" s="1"/>
  <c r="E21" i="17"/>
  <c r="E22" i="17" s="1"/>
  <c r="F21" i="17"/>
  <c r="F22" i="17" s="1"/>
  <c r="G21" i="17"/>
  <c r="G22" i="17" s="1"/>
  <c r="H21" i="17"/>
  <c r="H22" i="17" s="1"/>
  <c r="I21" i="17"/>
  <c r="I22" i="17" s="1"/>
  <c r="J21" i="17"/>
  <c r="J22" i="17" s="1"/>
  <c r="K21" i="17"/>
  <c r="L21" i="17"/>
  <c r="L22" i="17" s="1"/>
  <c r="M21" i="17"/>
  <c r="M22" i="17" s="1"/>
  <c r="N21" i="17"/>
  <c r="N22" i="17" s="1"/>
  <c r="O21" i="17"/>
  <c r="O22" i="17" s="1"/>
  <c r="P21" i="17"/>
  <c r="P22" i="17" s="1"/>
  <c r="Q21" i="17"/>
  <c r="Q22" i="17" s="1"/>
  <c r="R21" i="17"/>
  <c r="R22" i="17" s="1"/>
  <c r="S21" i="17"/>
  <c r="T21" i="17"/>
  <c r="T22" i="17" s="1"/>
  <c r="U21" i="17"/>
  <c r="U22" i="17" s="1"/>
  <c r="V21" i="17"/>
  <c r="V22" i="17" s="1"/>
  <c r="W21" i="17"/>
  <c r="W22" i="17" s="1"/>
  <c r="X21" i="17"/>
  <c r="X22" i="17" s="1"/>
  <c r="Y21" i="17"/>
  <c r="Y22" i="17" s="1"/>
  <c r="Z21" i="17"/>
  <c r="Z22" i="17" s="1"/>
  <c r="AA21" i="17"/>
  <c r="AB21" i="17"/>
  <c r="AB22" i="17" s="1"/>
  <c r="AC21" i="17"/>
  <c r="AC22" i="17" s="1"/>
  <c r="AD21" i="17"/>
  <c r="AD22" i="17" s="1"/>
  <c r="AE21" i="17"/>
  <c r="AE22" i="17" s="1"/>
  <c r="AF21" i="17"/>
  <c r="AF22" i="17" s="1"/>
  <c r="AG21" i="17"/>
  <c r="AG22" i="17" s="1"/>
  <c r="AH21" i="17"/>
  <c r="AH22" i="17" s="1"/>
  <c r="AI21" i="17"/>
  <c r="AJ21" i="17"/>
  <c r="AJ22" i="17" s="1"/>
  <c r="AK21" i="17"/>
  <c r="AK22" i="17" s="1"/>
  <c r="AL21" i="17"/>
  <c r="AL22" i="17" s="1"/>
  <c r="AM21" i="17"/>
  <c r="AM22" i="17" s="1"/>
  <c r="AN21" i="17"/>
  <c r="AN22" i="17" s="1"/>
  <c r="AO21" i="17"/>
  <c r="AO22" i="17" s="1"/>
  <c r="AP21" i="17"/>
  <c r="AP22" i="17" s="1"/>
  <c r="AQ21" i="17"/>
  <c r="AR21" i="17"/>
  <c r="AR22" i="17" s="1"/>
  <c r="C21" i="17"/>
  <c r="C22" i="17" s="1"/>
  <c r="D7" i="16" l="1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C27" i="12"/>
  <c r="A15" i="12"/>
  <c r="S12" i="16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M12" i="16"/>
  <c r="H5" i="14" s="1"/>
  <c r="G11" i="16"/>
  <c r="Q9" i="16"/>
  <c r="P11" i="16"/>
  <c r="J10" i="16"/>
  <c r="F3" i="14" s="1"/>
  <c r="Q11" i="16"/>
  <c r="K4" i="14" s="1"/>
  <c r="P12" i="16"/>
  <c r="J11" i="16"/>
  <c r="F4" i="14" s="1"/>
  <c r="Q12" i="16"/>
  <c r="K5" i="14" s="1"/>
  <c r="M9" i="16"/>
  <c r="J12" i="16"/>
  <c r="F5" i="14" s="1"/>
  <c r="A1" i="12"/>
  <c r="J4" i="14" l="1"/>
  <c r="I5" i="14"/>
  <c r="E4" i="14"/>
  <c r="D4" i="14"/>
  <c r="G3" i="14"/>
  <c r="G5" i="14"/>
  <c r="J5" i="14"/>
  <c r="I4" i="14"/>
  <c r="L5" i="14"/>
  <c r="L4" i="14"/>
</calcChain>
</file>

<file path=xl/sharedStrings.xml><?xml version="1.0" encoding="utf-8"?>
<sst xmlns="http://schemas.openxmlformats.org/spreadsheetml/2006/main" count="1541" uniqueCount="1153">
  <si>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</si>
  <si>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</si>
  <si>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</si>
  <si>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</si>
  <si>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</si>
  <si>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</si>
  <si>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</si>
  <si>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</si>
  <si>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</si>
  <si>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</si>
  <si>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</si>
  <si>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</si>
  <si>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</si>
  <si>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</si>
  <si>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</si>
  <si>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</si>
  <si>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</si>
  <si>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</si>
  <si>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</si>
  <si>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</si>
  <si>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</si>
  <si>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</si>
  <si>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</si>
  <si>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</si>
  <si>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</si>
  <si>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</si>
  <si>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</si>
  <si>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</si>
  <si>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</si>
  <si>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</si>
  <si>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</si>
  <si>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</si>
  <si>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</si>
  <si>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</si>
  <si>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</si>
  <si>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</si>
  <si>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</si>
  <si>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</si>
  <si>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</si>
  <si>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</si>
  <si>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</si>
  <si>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</si>
  <si>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</si>
  <si>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</si>
  <si>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</si>
  <si>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</si>
  <si>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</si>
  <si>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</si>
  <si>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</si>
  <si>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</si>
  <si>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</si>
  <si>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</si>
  <si>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</si>
  <si>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</si>
  <si>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</si>
  <si>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</si>
  <si>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</si>
  <si>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</si>
  <si>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</si>
  <si>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</si>
  <si>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</si>
  <si>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</si>
  <si>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</si>
  <si>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</si>
  <si>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</si>
  <si>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</si>
  <si>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</si>
  <si>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</si>
  <si>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</si>
  <si>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</si>
  <si>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</si>
  <si>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</si>
  <si>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</si>
  <si>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</si>
  <si>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</si>
  <si>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</si>
  <si>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</si>
  <si>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</si>
  <si>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</si>
  <si>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</si>
  <si>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</si>
  <si>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</si>
  <si>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</si>
  <si>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</si>
  <si>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</si>
  <si>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</si>
  <si>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</si>
  <si>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</si>
  <si>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</si>
  <si>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</si>
  <si>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</si>
  <si>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</si>
  <si>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</si>
  <si>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</si>
  <si>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</si>
  <si>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</si>
  <si>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</si>
  <si>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</si>
  <si>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</si>
  <si>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</si>
  <si>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</si>
  <si>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</si>
  <si>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</si>
  <si>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</si>
  <si>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</si>
  <si>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</si>
  <si>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</si>
  <si>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</si>
  <si>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</si>
  <si>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</si>
  <si>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</si>
  <si>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</si>
  <si>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</si>
  <si>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</si>
  <si>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</si>
  <si>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</si>
  <si>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</si>
  <si>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</si>
  <si>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</si>
  <si>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</si>
  <si>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</si>
  <si>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</si>
  <si>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</si>
  <si>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</si>
  <si>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</si>
  <si>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</si>
  <si>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</si>
  <si>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</si>
  <si>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</si>
  <si>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</si>
  <si>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</si>
  <si>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</si>
  <si>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</si>
  <si>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</si>
  <si>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</si>
  <si>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</si>
  <si>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</si>
  <si>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</si>
  <si>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</si>
  <si>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</si>
  <si>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</si>
  <si>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</si>
  <si>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</si>
  <si>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</si>
  <si>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</si>
  <si>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</si>
  <si>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</si>
  <si>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</si>
  <si>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</si>
  <si>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</si>
  <si>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</si>
  <si>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</si>
  <si>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</si>
  <si>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</si>
  <si>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</si>
  <si>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</si>
  <si>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</si>
  <si>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</si>
  <si>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</si>
  <si>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</si>
  <si>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</si>
  <si>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</si>
  <si>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</si>
  <si>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</si>
  <si>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</si>
  <si>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</si>
  <si>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</si>
  <si>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</si>
  <si>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</si>
  <si>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</si>
  <si>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</si>
  <si>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</si>
  <si>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</si>
  <si>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</si>
  <si>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</si>
  <si>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</si>
  <si>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</si>
  <si>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</si>
  <si>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</si>
  <si>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</si>
  <si>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</si>
  <si>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</si>
  <si>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</si>
  <si>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</si>
  <si>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</si>
  <si>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</si>
  <si>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</si>
  <si>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</si>
  <si>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</si>
  <si>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</si>
  <si>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</si>
  <si>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</si>
  <si>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</si>
  <si>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</si>
  <si>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</si>
  <si>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</si>
  <si>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</si>
  <si>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</si>
  <si>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</si>
  <si>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</si>
  <si>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</si>
  <si>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</si>
  <si>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</si>
  <si>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</si>
  <si>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</si>
  <si>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</si>
  <si>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</si>
  <si>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</si>
  <si>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</si>
  <si>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</si>
  <si>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</si>
  <si>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</si>
  <si>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</si>
  <si>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</si>
  <si>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</si>
  <si>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</si>
  <si>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</si>
  <si>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</si>
  <si>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</si>
  <si>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</si>
  <si>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</si>
  <si>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</si>
  <si>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</si>
  <si>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</si>
  <si>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</si>
  <si>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</si>
  <si>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</si>
  <si>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</si>
  <si>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</si>
  <si>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</si>
  <si>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</si>
  <si>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</si>
  <si>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</si>
  <si>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</si>
  <si>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</si>
  <si>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</si>
  <si>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</si>
  <si>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</si>
  <si>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</si>
  <si>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</si>
  <si>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</si>
  <si>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</si>
  <si>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</si>
  <si>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</si>
  <si>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</si>
  <si>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</si>
  <si>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</si>
  <si>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</si>
  <si>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</si>
  <si>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</si>
  <si>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</si>
  <si>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</si>
  <si>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</si>
  <si>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</si>
  <si>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</si>
  <si>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</si>
  <si>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</si>
  <si>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</si>
  <si>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</si>
  <si>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</si>
  <si>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</si>
  <si>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</si>
  <si>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</si>
  <si>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</si>
  <si>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</si>
  <si>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</si>
  <si>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</si>
  <si>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</si>
  <si>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</si>
  <si>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</si>
  <si>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</si>
  <si>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</si>
  <si>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</si>
  <si>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</si>
  <si>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</si>
  <si>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</si>
  <si>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</si>
  <si>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</si>
  <si>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</si>
  <si>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</si>
  <si>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</si>
  <si>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</si>
  <si>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</si>
  <si>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</si>
  <si>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</si>
  <si>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</si>
  <si>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</si>
  <si>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</si>
  <si>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</si>
  <si>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</si>
  <si>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</si>
  <si>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</si>
  <si>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</si>
  <si>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</si>
  <si>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</si>
  <si>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</si>
  <si>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</si>
  <si>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</si>
  <si>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</si>
  <si>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</si>
  <si>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</si>
  <si>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</si>
  <si>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</si>
  <si>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</si>
  <si>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</si>
  <si>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</si>
  <si>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</si>
  <si>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</si>
  <si>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</si>
  <si>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</si>
  <si>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</si>
  <si>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</si>
  <si>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</si>
  <si>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</si>
  <si>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</si>
  <si>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</si>
  <si>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</si>
  <si>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</si>
  <si>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</si>
  <si>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</si>
  <si>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</si>
  <si>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</si>
  <si>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</si>
  <si>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</si>
  <si>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</si>
  <si>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</si>
  <si>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</si>
  <si>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</si>
  <si>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</si>
  <si>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</si>
  <si>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</si>
  <si>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</si>
  <si>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</si>
  <si>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</si>
  <si>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</si>
  <si>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</si>
  <si>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</si>
  <si>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</si>
  <si>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</si>
  <si>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</si>
  <si>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</si>
  <si>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</si>
  <si>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</si>
  <si>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</si>
  <si>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</si>
  <si>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</si>
  <si>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</si>
  <si>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</si>
  <si>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</si>
  <si>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</si>
  <si>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</si>
  <si>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</si>
  <si>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</si>
  <si>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</si>
  <si>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</si>
  <si>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</si>
  <si>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</si>
  <si>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</si>
  <si>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</si>
  <si>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</si>
  <si>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</si>
  <si>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</si>
  <si>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</si>
  <si>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</si>
  <si>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</si>
  <si>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</si>
  <si>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</si>
  <si>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</si>
  <si>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</si>
  <si>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</si>
  <si>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</si>
  <si>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</si>
  <si>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</si>
  <si>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</si>
  <si>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</si>
  <si>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</si>
  <si>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</si>
  <si>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</si>
  <si>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</si>
  <si>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</si>
  <si>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</si>
  <si>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</si>
  <si>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</si>
  <si>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</si>
  <si>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</si>
  <si>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</si>
  <si>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</si>
  <si>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</si>
  <si>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</si>
  <si>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</si>
  <si>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</si>
  <si>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</si>
  <si>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</si>
  <si>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</si>
  <si>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</si>
  <si>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</si>
  <si>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</si>
  <si>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</si>
  <si>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</si>
  <si>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</si>
  <si>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</si>
  <si>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</si>
  <si>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</si>
  <si>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</si>
  <si>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</si>
  <si>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</si>
  <si>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</si>
  <si>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</si>
  <si>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</si>
  <si>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</si>
  <si>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</si>
  <si>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</si>
  <si>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</si>
  <si>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</si>
  <si>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</si>
  <si>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</si>
  <si>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</si>
  <si>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</si>
  <si>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</si>
  <si>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</si>
  <si>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</si>
  <si>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</si>
  <si>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</si>
  <si>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</si>
  <si>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</si>
  <si>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</si>
  <si>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</si>
  <si>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</si>
  <si>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</si>
  <si>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</si>
  <si>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</si>
  <si>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</si>
  <si>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</si>
  <si>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</si>
  <si>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</si>
  <si>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</si>
  <si>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</si>
  <si>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</si>
  <si>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</si>
  <si>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</si>
  <si>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</si>
  <si>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</si>
  <si>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</si>
  <si>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</si>
  <si>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</si>
  <si>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</si>
  <si>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</si>
  <si>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</si>
  <si>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</si>
  <si>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</si>
  <si>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</si>
  <si>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</si>
  <si>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</si>
  <si>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</si>
  <si>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</si>
  <si>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</si>
  <si>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</si>
  <si>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</si>
  <si>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</si>
  <si>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</si>
  <si>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</si>
  <si>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</si>
  <si>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</si>
  <si>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</si>
  <si>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</si>
  <si>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</si>
  <si>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</si>
  <si>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</si>
  <si>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</si>
  <si>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</si>
  <si>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</si>
  <si>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</si>
  <si>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</si>
  <si>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</si>
  <si>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</si>
  <si>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</si>
  <si>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</si>
  <si>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</si>
  <si>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</si>
  <si>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</si>
  <si>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</si>
  <si>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</si>
  <si>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</si>
  <si>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</si>
  <si>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</si>
  <si>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</si>
  <si>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</si>
  <si>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</si>
  <si>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</si>
  <si>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</si>
  <si>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</si>
  <si>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</si>
  <si>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</si>
  <si>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</si>
  <si>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</si>
  <si>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</si>
  <si>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</si>
  <si>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</si>
  <si>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</si>
  <si>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</si>
  <si>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</si>
  <si>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</si>
  <si>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</si>
  <si>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</si>
  <si>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</si>
  <si>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</si>
  <si>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</si>
  <si>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</si>
  <si>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</si>
  <si>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</si>
  <si>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</si>
  <si>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</si>
  <si>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</si>
  <si>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</si>
  <si>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</si>
  <si>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</si>
  <si>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</si>
  <si>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</si>
  <si>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</si>
  <si>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</si>
  <si>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</si>
  <si>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</si>
  <si>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</si>
  <si>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</si>
  <si>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</si>
  <si>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</si>
  <si>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</si>
  <si>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</si>
  <si>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</si>
  <si>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</si>
  <si>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</si>
  <si>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</si>
  <si>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</si>
  <si>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</si>
  <si>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</si>
  <si>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</si>
  <si>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</si>
  <si>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</si>
  <si>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</si>
  <si>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</si>
  <si>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</si>
  <si>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</si>
  <si>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</si>
  <si>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</si>
  <si>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</si>
  <si>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</si>
  <si>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</si>
  <si>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</si>
  <si>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</si>
  <si>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</si>
  <si>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</si>
  <si>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</si>
  <si>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</si>
  <si>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</si>
  <si>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</si>
  <si>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</si>
  <si>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</si>
  <si>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</si>
  <si>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</si>
  <si>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</si>
  <si>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</si>
  <si>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</si>
  <si>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</si>
  <si>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</si>
  <si>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</si>
  <si>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</si>
  <si>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</si>
  <si>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</si>
  <si>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</si>
  <si>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</si>
  <si>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</si>
  <si>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</si>
  <si>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</si>
  <si>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</si>
  <si>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</si>
  <si>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</si>
  <si>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</si>
  <si>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</si>
  <si>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</si>
  <si>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</si>
  <si>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</si>
  <si>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</si>
  <si>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</si>
  <si>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</si>
  <si>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</si>
  <si>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</si>
  <si>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</si>
  <si>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</si>
  <si>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</si>
  <si>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</si>
  <si>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</si>
  <si>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</si>
  <si>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</si>
  <si>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</si>
  <si>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</si>
  <si>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</si>
  <si>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</si>
  <si>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</si>
  <si>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</si>
  <si>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</si>
  <si>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</si>
  <si>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</si>
  <si>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</si>
  <si>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</si>
  <si>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</si>
  <si>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</si>
  <si>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</si>
  <si>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</si>
  <si>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</si>
  <si>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</si>
  <si>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</si>
  <si>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</si>
  <si>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</si>
  <si>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</si>
  <si>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</si>
  <si>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</si>
  <si>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</si>
  <si>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</si>
  <si>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</si>
  <si>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</si>
  <si>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</si>
  <si>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</si>
  <si>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</si>
  <si>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</si>
  <si>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</si>
  <si>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</si>
  <si>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</si>
  <si>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</si>
  <si>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</si>
  <si>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</si>
  <si>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</si>
  <si>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</si>
  <si>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</si>
  <si>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</si>
  <si>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</si>
  <si>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</si>
  <si>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</si>
  <si>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</si>
  <si>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</si>
  <si>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</si>
  <si>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</si>
  <si>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</si>
  <si>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</si>
  <si>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</si>
  <si>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</si>
  <si>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</si>
  <si>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</si>
  <si>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</si>
  <si>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</si>
  <si>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</si>
  <si>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</si>
  <si>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</si>
  <si>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</si>
  <si>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</si>
  <si>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</si>
  <si>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</si>
  <si>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</si>
  <si>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</si>
  <si>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</si>
  <si>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</si>
  <si>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</si>
  <si>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</si>
  <si>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</si>
  <si>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</si>
  <si>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</si>
  <si>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</si>
  <si>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</si>
  <si>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</si>
  <si>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</si>
  <si>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</si>
  <si>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</si>
  <si>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</si>
  <si>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</si>
  <si>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</si>
  <si>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</si>
  <si>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</si>
  <si>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</si>
  <si>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</si>
  <si>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</si>
  <si>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</si>
  <si>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</si>
  <si>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</si>
  <si>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</si>
  <si>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</si>
  <si>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</si>
  <si>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</si>
  <si>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</si>
  <si>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</si>
  <si>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</si>
  <si>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</si>
  <si>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</si>
  <si>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</si>
  <si>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</si>
  <si>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</si>
  <si>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</si>
  <si>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</si>
  <si>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</si>
  <si>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</si>
  <si>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</si>
  <si>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</si>
  <si>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</si>
  <si>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</si>
  <si>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</si>
  <si>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</si>
  <si>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</si>
  <si>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</si>
  <si>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</si>
  <si>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</si>
  <si>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</si>
  <si>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</si>
  <si>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</si>
  <si>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</si>
  <si>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</si>
  <si>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</si>
  <si>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</si>
  <si>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</si>
  <si>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</si>
  <si>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</si>
  <si>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</si>
  <si>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</si>
  <si>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</si>
  <si>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</si>
  <si>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</si>
  <si>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</si>
  <si>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</si>
  <si>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</si>
  <si>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</si>
  <si>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</si>
  <si>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</si>
  <si>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</si>
  <si>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</si>
  <si>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</si>
  <si>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</si>
  <si>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</si>
  <si>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</si>
  <si>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</si>
  <si>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</si>
  <si>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</si>
  <si>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</si>
  <si>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</si>
  <si>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</si>
  <si>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</si>
  <si>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</si>
  <si>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</si>
  <si>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</si>
  <si>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</si>
  <si>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</si>
  <si>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</si>
  <si>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</si>
  <si>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</si>
  <si>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</si>
  <si>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</si>
  <si>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</si>
  <si>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</si>
  <si>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</si>
  <si>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</si>
  <si>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</si>
  <si>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</si>
  <si>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</si>
  <si>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</si>
  <si>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</si>
  <si>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</si>
  <si>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</si>
  <si>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</si>
  <si>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</si>
  <si>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</si>
  <si>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</si>
  <si>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</si>
  <si>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</si>
  <si>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</si>
  <si>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</si>
  <si>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</si>
  <si>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</si>
  <si>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</si>
  <si>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</si>
  <si>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</si>
  <si>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</si>
  <si>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</si>
  <si>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</si>
  <si>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</si>
  <si>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</si>
  <si>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</si>
  <si>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</si>
  <si>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</si>
  <si>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</si>
  <si>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</si>
  <si>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</si>
  <si>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</si>
  <si>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</si>
  <si>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</si>
  <si>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</si>
  <si>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</si>
  <si>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</si>
  <si>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</si>
  <si>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</si>
  <si>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</si>
  <si>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</si>
  <si>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</si>
  <si>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</si>
  <si>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</si>
  <si>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</si>
  <si>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</si>
  <si>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</si>
  <si>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</si>
  <si>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</si>
  <si>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</si>
  <si>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</si>
  <si>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</si>
  <si>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</si>
  <si>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</si>
  <si>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</si>
  <si>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</si>
  <si>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</si>
  <si>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</si>
  <si>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</si>
  <si>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</si>
  <si>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</si>
  <si>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</si>
  <si>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</si>
  <si>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</si>
  <si>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</si>
  <si>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</si>
  <si>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</si>
  <si>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</si>
  <si>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</si>
  <si>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</si>
  <si>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</si>
  <si>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</si>
  <si>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</si>
  <si>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</si>
  <si>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</si>
  <si>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</si>
  <si>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</si>
  <si>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</si>
  <si>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</si>
  <si>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</si>
  <si>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</si>
  <si>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</si>
  <si>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</si>
  <si>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</si>
  <si>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</si>
  <si>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</si>
  <si>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</si>
  <si>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</si>
  <si>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</si>
  <si>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</si>
  <si>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</si>
  <si>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</si>
  <si>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</si>
  <si>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</si>
  <si>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</si>
  <si>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</si>
  <si>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</si>
  <si>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</si>
  <si>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</si>
  <si>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</si>
  <si>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</si>
  <si>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</si>
  <si>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</si>
  <si>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</si>
  <si>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</si>
  <si>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</si>
  <si>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</si>
  <si>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</si>
  <si>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</si>
  <si>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</si>
  <si>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</si>
  <si>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</si>
  <si>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</si>
  <si>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</si>
  <si>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</si>
  <si>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</si>
  <si>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</si>
  <si>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</si>
  <si>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</si>
  <si>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</si>
  <si>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</si>
  <si>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</si>
  <si>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</si>
  <si>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</si>
  <si>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</si>
  <si>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</si>
  <si>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</si>
  <si>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</si>
  <si>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</si>
  <si>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</si>
  <si>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</si>
  <si>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</si>
  <si>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</si>
  <si>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</si>
  <si>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</si>
  <si>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</si>
  <si>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</si>
  <si>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</si>
  <si>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</si>
  <si>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</si>
  <si>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</si>
  <si>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</si>
  <si>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</si>
  <si>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</si>
  <si>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</si>
  <si>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</si>
  <si>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</si>
  <si>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</si>
  <si>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</si>
  <si>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</si>
  <si>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</si>
  <si>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</si>
  <si>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</si>
  <si>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</si>
  <si>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</si>
  <si>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</si>
  <si>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</si>
  <si>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</si>
  <si>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</si>
  <si>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</si>
  <si>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</si>
  <si>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</si>
  <si>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</si>
  <si>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</si>
  <si>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</si>
  <si>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</si>
  <si>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</si>
  <si>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</si>
  <si>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</si>
  <si>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</si>
  <si>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</si>
  <si>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</si>
  <si>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</si>
  <si>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</si>
  <si>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</si>
  <si>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</si>
  <si>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</si>
  <si>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</si>
  <si>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</si>
  <si>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</si>
  <si>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</si>
  <si>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</si>
  <si>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</si>
  <si>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</si>
  <si>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</si>
  <si>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</si>
  <si>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</si>
  <si>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</si>
  <si>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</si>
  <si>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</si>
  <si>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</si>
  <si>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</si>
  <si>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</si>
  <si>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</si>
  <si>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</si>
  <si>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</si>
  <si>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</si>
  <si>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</si>
  <si>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</si>
  <si>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</si>
  <si>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</si>
  <si>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</si>
  <si>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</si>
  <si>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</si>
  <si>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</si>
  <si>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</si>
  <si>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</si>
  <si>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</si>
  <si>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</si>
  <si>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</si>
  <si>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</si>
  <si>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</si>
  <si>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</si>
  <si>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</si>
  <si>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</si>
  <si>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</si>
  <si>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</si>
  <si>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</si>
  <si>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</si>
  <si>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</si>
  <si>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</si>
  <si>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</si>
  <si>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</si>
  <si>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</si>
  <si>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</si>
  <si>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</si>
  <si>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</si>
  <si>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</si>
  <si>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</si>
  <si>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</si>
  <si>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</si>
  <si>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</si>
  <si>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</si>
  <si>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</si>
  <si>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</si>
  <si>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</si>
  <si>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</si>
  <si>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</si>
  <si>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</si>
  <si>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</si>
  <si>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</si>
  <si>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</si>
  <si>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</si>
  <si>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</si>
  <si>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</si>
  <si>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</si>
  <si>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</si>
  <si>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</si>
  <si>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</si>
  <si>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</si>
  <si>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</si>
  <si>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</si>
  <si>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</si>
  <si>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</si>
  <si>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</si>
  <si>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</si>
  <si>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</si>
  <si>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</si>
  <si>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</si>
  <si>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</si>
  <si>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</si>
  <si>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</si>
  <si>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</si>
  <si>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</si>
  <si>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</si>
  <si>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</si>
  <si>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</si>
  <si>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</si>
  <si>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</si>
  <si>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</si>
  <si>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</si>
  <si>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</si>
  <si>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</si>
  <si>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</si>
  <si>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</si>
  <si>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</si>
  <si>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</si>
  <si>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</si>
  <si>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</si>
  <si>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</si>
  <si>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</si>
  <si>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</si>
  <si>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</si>
  <si>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</si>
  <si>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</si>
  <si>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</si>
  <si>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</si>
  <si>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</si>
  <si>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</si>
  <si>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</si>
  <si>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</si>
  <si>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</si>
  <si>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</si>
  <si>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</si>
  <si>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</si>
  <si>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</si>
  <si>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</si>
  <si>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</si>
  <si>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</si>
  <si>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</si>
  <si>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</si>
  <si>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</si>
  <si>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</si>
  <si>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</si>
  <si>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</si>
  <si>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</si>
  <si>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</si>
  <si>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</si>
  <si>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</si>
  <si>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</si>
  <si>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</si>
  <si>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</si>
  <si>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</si>
  <si>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</si>
  <si>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</si>
  <si>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</si>
  <si>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</si>
  <si>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</si>
  <si>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</si>
  <si>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</si>
  <si>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</si>
  <si>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</si>
  <si>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</si>
  <si>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</si>
  <si>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</si>
  <si>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</si>
  <si>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</si>
  <si>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</si>
  <si>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</si>
  <si>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</si>
  <si>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</si>
  <si>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</si>
  <si>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</si>
  <si>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</si>
  <si>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</si>
  <si>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</si>
  <si>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</si>
  <si>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</si>
  <si>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</si>
  <si>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</si>
  <si>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</si>
  <si>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</si>
  <si>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</si>
  <si>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</si>
  <si>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</si>
  <si>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</si>
  <si>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</si>
  <si>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</si>
  <si>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</si>
  <si>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</si>
  <si>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</si>
  <si>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</si>
  <si>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</si>
  <si>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</si>
  <si>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</si>
  <si>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</si>
  <si>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</si>
  <si>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</si>
  <si>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</si>
  <si>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</si>
  <si>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</si>
  <si>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</si>
  <si>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</si>
  <si>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</si>
  <si>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</si>
  <si>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</si>
  <si>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</si>
  <si>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</si>
  <si>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</si>
  <si>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</si>
  <si>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</si>
  <si>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California</t>
  </si>
  <si>
    <t>&lt;?xml version="1.0" encoding="utf-16"?&gt;&lt;WebTableParameter xmlns:xsd="http://www.w3.org/2001/XMLSchema" xmlns:xsi="http://www.w3.org/2001/XMLSchema-instance" xmlns="http://stats.oecd.org/OECDStatWS/2004/03/01/"&gt;&lt;DataTable Code="IOTSI4_2018" HasMetadata="true"&gt;&lt;Name LocaleIsoCode="en"&gt;Input-Output Tables (IOTs) 2018 ed.&lt;/Name&gt;&lt;Name LocaleIsoCode="fr"&gt;Tableaux des Entrées-Sorties (TES) éd. 2018&lt;/Name&gt;&lt;Dimension Code="VAR" HasMetadata="false" Display="codesandlabels"&gt;&lt;Name LocaleIsoCode="en"&gt;Variable&lt;/Name&gt;&lt;Name LocaleIsoCode="fr"&gt;Variable&lt;/Name&gt;&lt;Member Code="TTL" HasMetadata="true" HasOnlyUnitMetadata="false" HasChild="0" IsDisplayed="true"&gt;&lt;Name LocaleIsoCode="en"&gt;Total&lt;/Name&gt;&lt;Name LocaleIsoCode="fr"&gt;Total&lt;/Name&gt;&lt;/Member&gt;&lt;Member Code="DOMIMP" HasMetadata="true" HasOnlyUnitMetadata="false" HasChild="0"&gt;&lt;Name LocaleIsoCode="en"&gt;Domestic output and imports&lt;/Name&gt;&lt;Name LocaleIsoCode="fr"&gt;Production intérieure et importations&lt;/Name&gt;&lt;/Member&gt;&lt;Member Code="VAL" HasMetadata="true" HasOnlyUnitMetadata="false" HasChild="0"&gt;&lt;Name LocaleIsoCode="en"&gt;Value added&lt;/Name&gt;&lt;Name LocaleIsoCode="fr"&gt;Valeur ajoutée&lt;/Name&gt;&lt;/Member&gt;&lt;Member Code="LEONTFT" HasMetadata="true" HasOnlyUnitMetadata="false" HasChild="0"&gt;&lt;Name LocaleIsoCode="en"&gt;Leontief inverse matrix (total)&lt;/Name&gt;&lt;Name LocaleIsoCode="fr"&gt;Matrice inverse de Leontiev (total)&lt;/Name&gt;&lt;/Member&gt;&lt;Member Code="LEONTFD" HasMetadata="true" HasOnlyUnitMetadata="false" HasChild="0"&gt;&lt;Name LocaleIsoCode="en"&gt;Leontief inverse matrix (domestic)&lt;/Name&gt;&lt;Name LocaleIsoCode="fr"&gt;Matrice inverse de Leontiev (intérieure)&lt;/Name&gt;&lt;/Member&gt;&lt;Member Code="ICESHR" HasMetadata="true" HasOnlyUnitMetadata="false" HasChild="0"&gt;&lt;Name LocaleIsoCode="en"&gt;Imports content of exports, as % of exports&lt;/Name&gt;&lt;Name LocaleIsoCode="fr"&gt;Contenu en importations des exportations, en % des exportations&lt;/Name&gt;&lt;/Member&gt;&lt;/Dimension&gt;&lt;Dimension Code="COU" HasMetadata="false" Display="codesandlabels"&gt;&lt;Name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HasMetadata="false"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 IsDisplayed="true"&gt;&lt;Name LocaleIsoCode="en"&gt;United States&lt;/Name&gt;&lt;Name LocaleIsoCode="fr"&gt;États-Unis&lt;/Name&gt;&lt;/Member&gt;&lt;Member Code="ARG" HasMetadata="false" HasOnlyUnitMetadata="false" HasChild="0"&gt;&lt;Name LocaleIsoCode="en"&gt;Argentina&lt;/Name&gt;&lt;Name LocaleIsoCode="fr"&gt;Argentine&lt;/Name&gt;&lt;/Member&gt;&lt;Member Code="BGR" HasMetadata="false" HasOnlyUnitMetadata="false" HasChild="0"&gt;&lt;Name LocaleIsoCode="en"&gt;Bulgaria&lt;/Name&gt;&lt;Name LocaleIsoCode="fr"&gt;Bulgarie&lt;/Name&gt;&lt;/Member&gt;&lt;Member Code="BRA" HasMetadata="false" HasOnlyUnitMetadata="false" HasChild="0"&gt;&lt;Name LocaleIsoCode="en"&gt;Brazil&lt;/Name&gt;&lt;Name LocaleIsoCode="fr"&gt;Brésil&lt;/Name&gt;&lt;/Member&gt;&lt;Member Code="BRN" HasMetadata="false" HasOnlyUnitMetadata="false" HasChild="0"&gt;&lt;Name LocaleIsoCode="en"&gt;Brunei Darussalam&lt;/Name&gt;&lt;Name LocaleIsoCode="fr"&gt;Brunei Darussalam&lt;/Name&gt;&lt;/Member&gt;&lt;Member Code="CHN" HasMetadata="false" HasOnlyUnitMetadata="false" HasChild="0"&gt;&lt;Name LocaleIsoCode="en"&gt;China (People's Republic of)&lt;/Name&gt;&lt;Name LocaleIsoCode="fr"&gt;Chine (République populaire de)&lt;/Name&gt;&lt;/Member&gt;&lt;Member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Code="CYP" HasMetadata="true" HasOnlyUnitMetadata="false" HasChild="0"&gt;&lt;Name LocaleIsoCode="en"&gt;Cyprus&lt;/Name&gt;&lt;Name LocaleIsoCode="fr"&gt;Chypre&lt;/Name&gt;&lt;/Member&gt;&lt;Member Code="HKG" HasMetadata="false" HasOnlyUnitMetadata="false" HasChild="0"&gt;&lt;Name LocaleIsoCode="en"&gt;Hong Kong, China&lt;/Name&gt;&lt;Name LocaleIsoCode="fr"&gt;Hong Kong, Chine&lt;/Name&gt;&lt;/Member&gt;&lt;Member Code="HRV" HasMetadata="false" HasOnlyUnitMetadata="false" HasChild="0"&gt;&lt;Name LocaleIsoCode="en"&gt;Croatia&lt;/Name&gt;&lt;Name LocaleIsoCode="fr"&gt;Croatie&lt;/Name&gt;&lt;/Member&gt;&lt;Member Code="IDN" HasMetadata="false" HasOnlyUnitMetadata="false" HasChild="0"&gt;&lt;Name LocaleIsoCode="en"&gt;Indonesia&lt;/Name&gt;&lt;Name LocaleIsoCode="fr"&gt;Indonésie&lt;/Name&gt;&lt;/Member&gt;&lt;Member Code="IND" HasMetadata="false" HasOnlyUnitMetadata="false" HasChild="0"&gt;&lt;Name LocaleIsoCode="en"&gt;India&lt;/Name&gt;&lt;Name LocaleIsoCode="fr"&gt;Inde&lt;/Name&gt;&lt;/Member&gt;&lt;Member Code="KAZ" HasMetadata="false" HasOnlyUnitMetadata="false" HasChild="0"&gt;&lt;Name LocaleIsoCode="en"&gt;Kazakhstan&lt;/Name&gt;&lt;Name LocaleIsoCode="fr"&gt;Kazakhstan&lt;/Name&gt;&lt;/Member&gt;&lt;Member Code="KHM" HasMetadata="false" HasOnlyUnitMetadata="false" HasChild="0"&gt;&lt;Name LocaleIsoCode="en"&gt;Cambodia&lt;/Name&gt;&lt;Name LocaleIsoCode="fr"&gt;Cambodge&lt;/Name&gt;&lt;/Member&gt;&lt;Member Code="MLT" HasMetadata="false" HasOnlyUnitMetadata="false" HasChild="0"&gt;&lt;Name LocaleIsoCode="en"&gt;Malta&lt;/Name&gt;&lt;Name LocaleIsoCode="fr"&gt;Malte&lt;/Name&gt;&lt;/Member&gt;&lt;Member Code="MYS" HasMetadata="false" HasOnlyUnitMetadata="false" HasChild="0"&gt;&lt;Name LocaleIsoCode="en"&gt;Malaysia&lt;/Name&gt;&lt;Name LocaleIsoCode="fr"&gt;Malaisie&lt;/Name&gt;&lt;/Member&gt;&lt;Member Code="MAR" HasMetadata="false" HasOnlyUnitMetadata="false" HasChild="0"&gt;&lt;Name LocaleIsoCode="en"&gt;Morocco&lt;/Name&gt;&lt;Name LocaleIsoCode="fr"&gt;Maroc&lt;/Name&gt;&lt;/Member&gt;&lt;Member Code="PER" HasMetadata="false" HasOnlyUnitMetadata="false" HasChild="0"&gt;&lt;Name LocaleIsoCode="en"&gt;Peru&lt;/Name&gt;&lt;Name LocaleIsoCode="fr"&gt;Pérou&lt;/Name&gt;&lt;/Member&gt;&lt;Member Code="PHL" HasMetadata="false" HasOnlyUnitMetadata="false" HasChild="0"&gt;&lt;Name LocaleIsoCode="en"&gt;Philippines&lt;/Name&gt;&lt;Name LocaleIsoCode="fr"&gt;Philippines&lt;/Name&gt;&lt;/Member&gt;&lt;Member Code="ROU" HasMetadata="false" HasOnlyUnitMetadata="false" HasChild="0"&gt;&lt;Name LocaleIsoCode="en"&gt;Romania&lt;/Name&gt;&lt;Name LocaleIsoCode="fr"&gt;Roumanie&lt;/Name&gt;&lt;/Member&gt;&lt;Member Code="RUS" HasMetadata="false" HasOnlyUnitMetadata="false" HasChild="0"&gt;&lt;Name LocaleIsoCode="en"&gt;Russian Federation&lt;/Name&gt;&lt;Name LocaleIsoCode="fr"&gt;Fédération de Russie&lt;/Name&gt;&lt;/Member&gt;&lt;Member Code="SAU" HasMetadata="false" HasOnlyUnitMetadata="false" HasChild="0"&gt;&lt;Name LocaleIsoCode="en"&gt;Saudi Arabia&lt;/Name&gt;&lt;Name LocaleIsoCode="fr"&gt;Arabie saoudite&lt;/Name&gt;&lt;/Member&gt;&lt;Member Code="SGP" HasMetadata="false" HasOnlyUnitMetadata="false" HasChild="0"&gt;&lt;Name LocaleIsoCode="en"&gt;Singapore&lt;/Name&gt;&lt;Name LocaleIsoCode="fr"&gt;Singapour&lt;/Name&gt;&lt;/Member&gt;&lt;Member Code="THA" HasMetadata="false" HasOnlyUnitMetadata="false" HasChild="0"&gt;&lt;Name LocaleIsoCode="en"&gt;Thailand&lt;/Name&gt;&lt;Name LocaleIsoCode="fr"&gt;Thaïlande&lt;/Name&gt;&lt;/Member&gt;&lt;Member Code="TUN" HasMetadata="false" HasOnlyUnitMetadata="false" HasChild="0"&gt;&lt;Name LocaleIsoCode="en"&gt;Tunisia&lt;/Name&gt;&lt;Name LocaleIsoCode="fr"&gt;Tunisie&lt;/Name&gt;&lt;/Member&gt;&lt;Member Code="TWN" HasMetadata="true" HasOnlyUnitMetadata="false" HasChild="0"&gt;&lt;Name LocaleIsoCode="en"&gt;Chinese Taipei&lt;/Name&gt;&lt;Name LocaleIsoCode="fr"&gt;Taipei chinois&lt;/Name&gt;&lt;/Member&gt;&lt;Member Code="VNM" HasMetadata="false" HasOnlyUnitMetadata="false" HasChild="0"&gt;&lt;Name LocaleIsoCode="en"&gt;Viet Nam&lt;/Name&gt;&lt;Name LocaleIsoCode="fr"&gt;Viet Nam&lt;/Name&gt;&lt;/Member&gt;&lt;Member Code="ZAF" HasMetadata="false" HasOnlyUnitMetadata="false" HasChild="0"&gt;&lt;Name LocaleIsoCode="en"&gt;South Africa&lt;/Name&gt;&lt;Name LocaleIsoCode="fr"&gt;Afrique du Sud&lt;/Name&gt;&lt;/Member&gt;&lt;/Dimension&gt;&lt;Dimension Code="TIME" HasMetadata="false" CommonCode="TIME" Display="labels"&gt;&lt;Name LocaleIsoCode="en"&gt;Time&lt;/Name&gt;&lt;Name LocaleIsoCode="fr"&gt;Temps&lt;/Name&gt;&lt;Member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 IsDisplayed="true"&gt;&lt;Name LocaleIsoCode="en"&gt;2015&lt;/Name&gt;&lt;Name LocaleIsoCode="fr"&gt;2015&lt;/Name&gt;&lt;/Member&gt;&lt;/Dimension&gt;&lt;Dimension Code="ROW" HasMetadata="false" Display="codesandlabels"&gt;&lt;Name LocaleIsoCode="en"&gt;From: (sector in row)&lt;/Name&gt;&lt;Name LocaleIsoCode="fr"&gt;De: (secteur en ligne)&lt;/Name&gt;&lt;Member Code="VALU" HasMetadata="false" HasOnlyUnitMetadata="false" HasChild="0"&gt;&lt;Name LocaleIsoCode="en"&gt;Value added at basic prices&lt;/Name&gt;&lt;Name LocaleIsoCode="fr"&gt;Valeur ajoutée aux prix de base&lt;/Name&gt;&lt;/Member&gt;&lt;Member Code="OUTPUT" HasMetadata="false" HasOnlyUnitMetadata="false" HasChild="0"&gt;&lt;Name LocaleIsoCode="en"&gt;Output at basic prices&lt;/Name&gt;&lt;Name LocaleIsoCode="fr"&gt;Production aux prix de base&lt;/Name&gt;&lt;/Member&gt;&lt;Member Code="TOTAL" HasMetadata="false" HasOnlyUnitMetadata="false" HasChild="0"&gt;&lt;Name LocaleIsoCode="en"&gt;Total&lt;/Name&gt;&lt;Name LocaleIsoCode="fr"&gt;Total&lt;/Name&gt;&lt;/Member&gt;&lt;/Dimension&gt;&lt;Dimension Code="COL" HasMetadata="false" Display="codesandlabels"&gt;&lt;Name LocaleIsoCode="en"&gt;To: (sector in column)&lt;/Name&gt;&lt;Name LocaleIsoCode="fr"&gt;À: (secteur en colonne)&lt;/Name&gt;&lt;Member Code="D01T03" HasMetadata="false" HasOnlyUnitMetadata="false" HasChild="0"&gt;&lt;Name LocaleIsoCode="en"&gt;Agriculture, forestry and fishing&lt;/Name&gt;&lt;Name LocaleIsoCode="fr"&gt;Agriculture, sylviculture et pêche&lt;/Name&gt;&lt;/Member&gt;&lt;Member Code="D05T06" HasMetadata="false" HasOnlyUnitMetadata="false" HasChild="0"&gt;&lt;Name LocaleIsoCode="en"&gt;Mining and extraction of energy producing products&lt;/Name&gt;&lt;Name LocaleIsoCode="fr"&gt;Extraction de matériaux énergétiques&lt;/Name&gt;&lt;/Member&gt;&lt;Member Code="D07T08" HasMetadata="false" HasOnlyUnitMetadata="false" HasChild="0"&gt;&lt;Name LocaleIsoCode="en"&gt;Mining and quarrying of non-energy producing products&lt;/Name&gt;&lt;Name LocaleIsoCode="fr"&gt;Extraction de matériaux non énergétiques&lt;/Name&gt;&lt;/Member&gt;&lt;Member Code="D09" HasMetadata="false" HasOnlyUnitMetadata="false" HasChild="0"&gt;&lt;Name LocaleIsoCode="en"&gt;Mining support service activities&lt;/Name&gt;&lt;Name LocaleIsoCode="fr"&gt;Services de soutien aux industries extractives&lt;/Name&gt;&lt;/Member&gt;&lt;Member Code="D10T12" HasMetadata="false" HasOnlyUnitMetadata="false" HasChild="0"&gt;&lt;Name LocaleIsoCode="en"&gt;Food products, beverages and tobacco&lt;/Name&gt;&lt;Name LocaleIsoCode="fr"&gt;Produits alimentaires, boissons et tabac&lt;/Name&gt;&lt;/Member&gt;&lt;Member Code="D13T15" HasMetadata="false" HasOnlyUnitMetadata="false" HasChild="0"&gt;&lt;Name LocaleIsoCode="en"&gt;Textiles, wearing apparel, leather and related products&lt;/Name&gt;&lt;Name LocaleIsoCode="fr"&gt;Textiles, articles d'habillement, cuir et articles connexes&lt;/Name&gt;&lt;/Member&gt;&lt;Member Code="D16" HasMetadata="false" HasOnlyUnitMetadata="false" HasChild="0"&gt;&lt;Name LocaleIsoCode="en"&gt;Wood and products of wood and cork&lt;/Name&gt;&lt;Name LocaleIsoCode="fr"&gt;Production de bois, fabrication d'articles en bois et en liège&lt;/Name&gt;&lt;/Member&gt;&lt;Member Code="D17T18" HasMetadata="false" HasOnlyUnitMetadata="false" HasChild="0"&gt;&lt;Name LocaleIsoCode="en"&gt;Paper products and printing&lt;/Name&gt;&lt;Name LocaleIsoCode="fr"&gt;Industrie du papier, du carton et imprimerie&lt;/Name&gt;&lt;/Member&gt;&lt;Member Code="D19" HasMetadata="false" HasOnlyUnitMetadata="false" HasChild="0"&gt;&lt;Name LocaleIsoCode="en"&gt;Coke and refined petroleum products&lt;/Name&gt;&lt;Name LocaleIsoCode="fr"&gt;Cokéfaction et raffinage&lt;/Name&gt;&lt;/Member&gt;&lt;Member Code="D20T21" HasMetadata="false" HasOnlyUnitMetadata="false" HasChild="0"&gt;&lt;Name LocaleIsoCode="en"&gt;Chemicals and pharmaceutical products&lt;/Name&gt;&lt;Name LocaleIsoCode="fr"&gt;Produits chimiques et pharmaceutiques&lt;/Name&gt;&lt;/Member&gt;&lt;Member Code="D22" HasMetadata="false" HasOnlyUnitMetadata="false" HasChild="0"&gt;&lt;Name LocaleIsoCode="en"&gt;Rubber and plastic products&lt;/Name&gt;&lt;Name LocaleIsoCode="fr"&gt;Produits en caoutchouc et matières plastiques&lt;/Name&gt;&lt;/Member&gt;&lt;Member Code="D23" HasMetadata="false" HasOnlyUnitMetadata="false" HasChild="0"&gt;&lt;Name LocaleIsoCode="en"&gt;Other non-metallic mineral products&lt;/Name&gt;&lt;Name LocaleIsoCode="fr"&gt;Autres produits minéraux non métalliques&lt;/Name&gt;&lt;/Member&gt;&lt;Member Code="D24" HasMetadata="false" HasOnlyUnitMetadata="false" HasChild="0"&gt;&lt;Name LocaleIsoCode="en"&gt;Basic metals&lt;/Name&gt;&lt;Name LocaleIsoCode="fr"&gt;Métallurgie&lt;/Name&gt;&lt;/Member&gt;&lt;Member Code="D25" HasMetadata="false" HasOnlyUnitMetadata="false" HasChild="0"&gt;&lt;Name LocaleIsoCode="en"&gt;Fabricated metal products&lt;/Name&gt;&lt;Name LocaleIsoCode="fr"&gt;Fabrication d'ouvrages en métaux&lt;/Name&gt;&lt;/Member&gt;&lt;Member Code="D26" HasMetadata="false" HasOnlyUnitMetadata="false" HasChild="0"&gt;&lt;Name LocaleIsoCode="en"&gt;Computer, electronic and optical products&lt;/Name&gt;&lt;Name LocaleIsoCode="fr"&gt;Produits informatiques, appareils électroniques et optiques&lt;/Name&gt;&lt;/Member&gt;&lt;Member Code="D27" HasMetadata="false" HasOnlyUnitMetadata="false" HasChild="0"&gt;&lt;Name LocaleIsoCode="en"&gt;Electrical equipment&lt;/Name&gt;&lt;Name LocaleIsoCode="fr"&gt;Équipements électriques&lt;/Name&gt;&lt;/Member&gt;&lt;Member Code="D28" HasMetadata="false" HasOnlyUnitMetadata="false" HasChild="0"&gt;&lt;Name LocaleIsoCode="en"&gt;Machinery and equipment, nec &lt;/Name&gt;&lt;Name LocaleIsoCode="fr"&gt;Machines et matériel d'équipement, nca&lt;/Name&gt;&lt;/Member&gt;&lt;Member Code="D29" HasMetadata="false" HasOnlyUnitMetadata="false" HasChild="0"&gt;&lt;Name LocaleIsoCode="en"&gt;Motor vehicles, trailers and semi-trailers&lt;/Name&gt;&lt;Name LocaleIsoCode="fr"&gt;Véhicules automobiles, remorques et semi-remorques&lt;/Name&gt;&lt;/Member&gt;&lt;Member Code="D30" HasMetadata="false" HasOnlyUnitMetadata="false" HasChild="0"&gt;&lt;Name LocaleIsoCode="en"&gt;Other transport equipment&lt;/Name&gt;&lt;Name LocaleIsoCode="fr"&gt;Autres matériels de transport&lt;/Name&gt;&lt;/Member&gt;&lt;Member Code="D31T33" HasMetadata="false" HasOnlyUnitMetadata="false" HasChild="0"&gt;&lt;Name LocaleIsoCode="en"&gt;Other manufacturing; repair and installation of machinery and equipment&lt;/Name&gt;&lt;Name LocaleIsoCode="fr"&gt;Autres activités de fabrication; réparation et installation de machines et équipement&lt;/Name&gt;&lt;/Member&gt;&lt;Member Code="D35T39" HasMetadata="false" HasOnlyUnitMetadata="false" HasChild="0"&gt;&lt;Name LocaleIsoCode="en"&gt;Electricity, gas, water supply, sewerage, waste and remediation services&lt;/Name&gt;&lt;Name LocaleIsoCode="fr"&gt;Electricité, gaz, eau et traitement des déchets&lt;/Name&gt;&lt;/Member&gt;&lt;Member Code="D41T43" HasMetadata="false" HasOnlyUnitMetadata="false" HasChild="0"&gt;&lt;Name LocaleIsoCode="en"&gt;Construction&lt;/Name&gt;&lt;Name LocaleIsoCode="fr"&gt;Construction&lt;/Name&gt;&lt;/Member&gt;&lt;Member Code="D45T47" HasMetadata="false" HasOnlyUnitMetadata="false" HasChild="0"&gt;&lt;Name LocaleIsoCode="en"&gt;Wholesale and retail trade; repair of motor vehicles&lt;/Name&gt;&lt;Name LocaleIsoCode="fr"&gt;Commerce de gros et de détail; réparation de véhicules&lt;/Name&gt;&lt;/Member&gt;&lt;Member Code="D49T53" HasMetadata="false" HasOnlyUnitMetadata="false" HasChild="0"&gt;&lt;Name LocaleIsoCode="en"&gt;Transportation and storage&lt;/Name&gt;&lt;Name LocaleIsoCode="fr"&gt;Transports et entreposage&lt;/Name&gt;&lt;/Member&gt;&lt;Member Code="D55T56" HasMetadata="false" HasOnlyUnitMetadata="false" HasChild="0"&gt;&lt;Name LocaleIsoCode="en"&gt;Accomodation and food services&lt;/Name&gt;&lt;Name LocaleIsoCode="fr"&gt;Hébergement et restauration&lt;/Name&gt;&lt;/Member&gt;&lt;Member Code="D58T60" HasMetadata="false" HasOnlyUnitMetadata="false" HasChild="0"&gt;&lt;Name LocaleIsoCode="en"&gt;Publishing, audiovisual and broadcasting activities&lt;/Name&gt;&lt;Name LocaleIsoCode="fr"&gt;Edition, audiovisuel et diffusion&lt;/Name&gt;&lt;/Member&gt;&lt;Member Code="D61" HasMetadata="false" HasOnlyUnitMetadata="false" HasChild="0"&gt;&lt;Name LocaleIsoCode="en"&gt;Telecommunications&lt;/Name&gt;&lt;Name LocaleIsoCode="fr"&gt;Télécommunications&lt;/Name&gt;&lt;/Member&gt;&lt;Member Code="D62T63" HasMetadata="false" HasOnlyUnitMetadata="false" HasChild="0"&gt;&lt;Name LocaleIsoCode="en"&gt;IT and other information services&lt;/Name&gt;&lt;Name LocaleIsoCode="fr"&gt;Activités informatiques et services d'information&lt;/Name&gt;&lt;/Member&gt;&lt;Member Code="D64T66" HasMetadata="false" HasOnlyUnitMetadata="false" HasChild="0"&gt;&lt;Name LocaleIsoCode="en"&gt;Financial and insurance activities&lt;/Name&gt;&lt;Name LocaleIsoCode="fr"&gt;Activités financières et d'assurance&lt;/Name&gt;&lt;/Member&gt;&lt;Member Code="D68" HasMetadata="false" HasOnlyUnitMetadata="false" HasChild="0"&gt;&lt;Name LocaleIsoCode="en"&gt;Real estate activities&lt;/Name&gt;&lt;Name LocaleIsoCode="fr"&gt;Activités immobilières&lt;/Name&gt;&lt;/Member&gt;&lt;Member Code="D69T82" HasMetadata="false" HasOnlyUnitMetadata="false" HasChild="0"&gt;&lt;Name LocaleIsoCode="en"&gt;Other business sector services&lt;/Name&gt;&lt;Name LocaleIsoCode="fr"&gt;Autres activités du secteur des entreprises&lt;/Name&gt;&lt;/Member&gt;&lt;Member Code="D84" HasMetadata="false" HasOnlyUnitMetadata="false" HasChild="0"&gt;&lt;Name LocaleIsoCode="en"&gt;Public admin. and defence; compulsory social security&lt;/Name&gt;&lt;Name LocaleIsoCode="fr"&gt;Administration publique et défense; sécurité sociale obligatoire&lt;/Name&gt;&lt;/Member&gt;&lt;Member Code="D85" HasMetadata="false" HasOnlyUnitMetadata="false" HasChild="0"&gt;&lt;Name LocaleIsoCode="en"&gt;Education&lt;/Name&gt;&lt;Name LocaleIsoCode="fr"&gt;Enseignement&lt;/Name&gt;&lt;/Member&gt;&lt;Member Code="D86T88" HasMetadata="false" HasOnlyUnitMetadata="false" HasChild="0"&gt;&lt;Name LocaleIsoCode="en"&gt;Human health and social work&lt;/Name&gt;&lt;Name LocaleIsoCode="fr"&gt;Santé humaine et action sociale&lt;/Name&gt;&lt;/Member&gt;&lt;Member Code="D90T96" HasMetadata="false" HasOnlyUnitMetadata="false" HasChild="0"&gt;&lt;Name LocaleIsoCode="en"&gt;Arts, entertainment, recreation and other service activities&lt;/Name&gt;&lt;Name LocaleIsoCode="fr"&gt;Arts, spectacles, récréation et autres activités de services&lt;/Name&gt;&lt;/Member&gt;&lt;Member Code="D97T98" HasMetadata="false" HasOnlyUnitMetadata="false" HasChild="0"&gt;&lt;Name LocaleIsoCode="en"&gt;Private households with employed persons&lt;/Name&gt;&lt;Name LocaleIsoCode="fr"&gt;Activités des ménages privés employant du personnel domestique&lt;/Name&gt;&lt;/Member&gt;&lt;Member Code="HFCE" HasMetadata="false" HasOnlyUnitMetadata="false" HasChild="0"&gt;&lt;Name LocaleIsoCode="en"&gt;Final consumption expenditure of households&lt;/Name&gt;&lt;Name LocaleIsoCode="fr"&gt;Dépenses des ménages&lt;/Name&gt;&lt;/Member&gt;&lt;Member Code="NPISH" HasMetadata="false" HasOnlyUnitMetadata="false" HasChild="0"&gt;&lt;Name LocaleIsoCode="en"&gt;Final consumption expenditure of non-profit institutions serving households&lt;/Name&gt;&lt;Name LocaleIsoCode="fr"&gt;Dépenses des institutions à but non lucratif&lt;/Name&gt;&lt;/Member&gt;&lt;Member Code="GGFC" HasMetadata="false" HasOnlyUnitMetadata="false" HasChild="0"&gt;&lt;Name LocaleIsoCode="en"&gt;Final consumption expenditure of general government&lt;/Name&gt;&lt;Name LocaleIsoCode="fr"&gt;Dépenses gouvernementales&lt;/Name&gt;&lt;/Member&gt;&lt;Member Code="GFCF" HasMetadata="false" HasOnlyUnitMetadata="false" HasChild="0"&gt;&lt;Name LocaleIsoCode="en"&gt;Gross Fixed Capital Formation&lt;/Name&gt;&lt;Name LocaleIsoCode="fr"&gt;Formation brute de capital fixe&lt;/Name&gt;&lt;/Member&gt;&lt;Member Code="INVNT" HasMetadata="false" HasOnlyUnitMetadata="false" HasChild="0"&gt;&lt;Name LocaleIsoCode="en"&gt;Changes in inventories&lt;/Name&gt;&lt;Name LocaleIsoCode="fr"&gt;Variations de stocks&lt;/Name&gt;&lt;/Member&gt;&lt;Member Code="CONS_ABR" HasMetadata="false" HasOnlyUnitMetadata="false" HasChild="0"&gt;&lt;Name LocaleIsoCode="en"&gt;Direct purchases abroad by residents (imports)&lt;/Name&gt;&lt;Name LocaleIsoCode="fr"&gt;Dépenses directes à l'étranger des résidents (importations)&lt;/Name&gt;&lt;/Member&gt;&lt;Member Code="CONS_NONRES" HasMetadata="false" HasOnlyUnitMetadata="false" HasChild="0"&gt;&lt;Name LocaleIsoCode="en"&gt;Direct purchases by non-residents (exports)&lt;/Name&gt;&lt;Name LocaleIsoCode="fr"&gt;Dépenses directes des non résidents (exportations)&lt;/Name&gt;&lt;/Member&gt;&lt;Member Code="EXPO" HasMetadata="false" HasOnlyUnitMetadata="false" HasChild="0"&gt;&lt;Name LocaleIsoCode="en"&gt;Exports (cross border)&lt;/Name&gt;&lt;Name LocaleIsoCode="fr"&gt;Exportations (transfrontalières)&lt;/Name&gt;&lt;/Member&gt;&lt;Member Code="IMPO" HasMetadata="false" HasOnlyUnitMetadata="false" HasChild="0"&gt;&lt;Name LocaleIsoCode="en"&gt;Imports (cross border)&lt;/Name&gt;&lt;Name LocaleIsoCode="fr"&gt;Importations (transfrontalières)&lt;/Name&gt;&lt;/Member&gt;&lt;Member Code="TOTAL" HasMetadata="false" HasOnlyUnitMetadata="false" HasChild="0"&gt;&lt;Name LocaleIsoCode="en"&gt;Total&lt;/Name&gt;&lt;Name LocaleIsoCode="fr"&gt;Total&lt;/Name&gt;&lt;/Member&gt;&lt;Member Code="ICESHR" HasMetadata="false" HasOnlyUnitMetadata="false" HasChild="0"&gt;&lt;Name LocaleIsoCode="en"&gt;Imports content of exports shares&lt;/Name&gt;&lt;Name LocaleIsoCode="fr"&gt;Parts du contenu en importations des exportations&lt;/Name&gt;&lt;/Member&gt;&lt;/Dimension&gt;&lt;WBOSInformations&gt;&lt;TimeDimension WebTreeWasUsed="false"&gt;&lt;StartCodes Annual="2005" /&gt;&lt;/TimeDimension&gt;&lt;/WBOSInformations&gt;&lt;Tabulation Axis="horizontal"&gt;&lt;Dimension Code="COL" /&gt;&lt;/Tabulation&gt;&lt;Tabulation Axis="vertical"&gt;&lt;Dimension Code="ROW" /&gt;&lt;/Tabulation&gt;&lt;Tabulation Axis="page"&gt;&lt;Dimension Code="VAR" /&gt;&lt;Dimension Code="COU" /&gt;&lt;Dimension Code="TIME" CommonCode="TIME"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</si>
  <si>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Input-Output Tables (IOTs) 2018 ed.</t>
  </si>
  <si>
    <t>TTL: Total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</si>
  <si>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</si>
  <si>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</si>
  <si>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</si>
  <si>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</si>
  <si>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</si>
  <si>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</si>
  <si>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</si>
  <si>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</si>
  <si>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</si>
  <si>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VALU: Value added at basic prices</t>
  </si>
  <si>
    <t>OUTPUT: Output at basic prices</t>
  </si>
  <si>
    <t>Data extracted on 13 May 2022 20:40 UTC (GMT) from OECD.Stat</t>
  </si>
  <si>
    <t>For state sales tax, we add it to the values here based on the rate (7.5% for CA) and the share of each industry that is value added.</t>
  </si>
  <si>
    <t>Combined state and local tax rate</t>
  </si>
  <si>
    <t>Sales Tax Rate by State 2022</t>
  </si>
  <si>
    <t>World Population Review</t>
  </si>
  <si>
    <t>https://worldpopulationreview.com/state-rankings/sales-tax-by-state</t>
  </si>
  <si>
    <t>Output</t>
  </si>
  <si>
    <t>BVAbIC</t>
  </si>
  <si>
    <t>Bobic</t>
  </si>
  <si>
    <t>divide value added by output</t>
  </si>
  <si>
    <t xml:space="preserve">divide tax rate by fraction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</si>
</sst>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_ ;\-#,##0.0\ "/>
    <numFmt numFmtId="165" formatCode="0.000"/>
    <numFmt numFmtId="166" formatCode="0.0000E+00"/>
    <numFmt numFmtId="167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9" fontId="15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9" fontId="0" fillId="0" borderId="0" xfId="4" applyFont="1"/>
    <xf numFmtId="167" fontId="0" fillId="8" borderId="0" xfId="4" applyNumberFormat="1" applyFont="1" applyFill="1"/>
    <xf numFmtId="10" fontId="0" fillId="12" borderId="0" xfId="4" applyNumberFormat="1" applyFont="1" applyFill="1"/>
  </cellXfs>
  <cellStyles count="5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84980</xdr:colOff>
      <xdr:row>8</xdr:row>
      <xdr:rowOff>190286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57AB3E-C94F-FE32-2A00-71CCBD8E9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61905" cy="1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Relationship Id="rId6" Type="http://schemas.openxmlformats.org/officeDocument/2006/relationships/hyperlink" Target="https://stats-2.oecd.org/index.aspx?DatasetCode=IOTSI4_2018" TargetMode="External"/><Relationship Id="rId5" Type="http://schemas.openxmlformats.org/officeDocument/2006/relationships/hyperlink" Target="http://stats.oecd.org/OECDStat_Metadata/ShowMetadata.ashx?Dataset=IOTSI4_2018&amp;Coords=%5bVAR%5d.%5bTTL%5d&amp;ShowOnWeb=true&amp;Lang=en" TargetMode="External"/><Relationship Id="rId4" Type="http://schemas.openxmlformats.org/officeDocument/2006/relationships/hyperlink" Target="http://stats.oecd.org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"/>
  <sheetViews>
    <sheetView workbookViewId="0">
      <selection activeCell="C29" sqref="C29"/>
    </sheetView>
  </sheetViews>
  <sheetFormatPr defaultRowHeight="15" x14ac:dyDescent="0.25"/>
  <cols>
    <col min="2" max="2" width="77.5703125" customWidth="1"/>
    <col min="3" max="3" width="12.85546875" customWidth="1"/>
  </cols>
  <sheetData>
    <row r="1" spans="1:3" x14ac:dyDescent="0.25">
      <c r="A1" s="1" t="s">
        <v>100</v>
      </c>
      <c r="B1" t="s">
        <v>1127</v>
      </c>
      <c r="C1" s="75">
        <v>44516</v>
      </c>
    </row>
    <row r="3" spans="1:3" x14ac:dyDescent="0.25">
      <c r="A3" s="1" t="s">
        <v>0</v>
      </c>
      <c r="B3" s="18" t="s">
        <v>94</v>
      </c>
    </row>
    <row r="4" spans="1:3" x14ac:dyDescent="0.25">
      <c r="B4" t="s">
        <v>1</v>
      </c>
    </row>
    <row r="5" spans="1:3" x14ac:dyDescent="0.25">
      <c r="B5" s="2">
        <v>2018</v>
      </c>
    </row>
    <row r="6" spans="1:3" x14ac:dyDescent="0.25">
      <c r="B6" t="s">
        <v>82</v>
      </c>
    </row>
    <row r="7" spans="1:3" x14ac:dyDescent="0.25">
      <c r="B7" s="3" t="s">
        <v>99</v>
      </c>
    </row>
    <row r="8" spans="1:3" x14ac:dyDescent="0.25">
      <c r="B8" t="s">
        <v>93</v>
      </c>
    </row>
    <row r="10" spans="1:3" x14ac:dyDescent="0.25">
      <c r="B10" s="18" t="s">
        <v>1120</v>
      </c>
    </row>
    <row r="11" spans="1:3" x14ac:dyDescent="0.25">
      <c r="B11" t="s">
        <v>133</v>
      </c>
    </row>
    <row r="12" spans="1:3" x14ac:dyDescent="0.25">
      <c r="B12" s="2">
        <v>2015</v>
      </c>
    </row>
    <row r="13" spans="1:3" x14ac:dyDescent="0.25">
      <c r="B13" t="s">
        <v>134</v>
      </c>
    </row>
    <row r="14" spans="1:3" x14ac:dyDescent="0.25">
      <c r="B14" s="3" t="s">
        <v>135</v>
      </c>
    </row>
    <row r="15" spans="1:3" x14ac:dyDescent="0.25">
      <c r="B15" t="s">
        <v>136</v>
      </c>
    </row>
    <row r="17" spans="2:2" x14ac:dyDescent="0.25">
      <c r="B17" t="s">
        <v>125</v>
      </c>
    </row>
    <row r="18" spans="2:2" x14ac:dyDescent="0.25">
      <c r="B18" s="2">
        <v>2020</v>
      </c>
    </row>
    <row r="19" spans="2:2" x14ac:dyDescent="0.25">
      <c r="B19" t="s">
        <v>137</v>
      </c>
    </row>
    <row r="20" spans="2:2" x14ac:dyDescent="0.25">
      <c r="B20" s="3" t="s">
        <v>138</v>
      </c>
    </row>
    <row r="21" spans="2:2" x14ac:dyDescent="0.25">
      <c r="B21" s="74" t="s">
        <v>139</v>
      </c>
    </row>
    <row r="22" spans="2:2" x14ac:dyDescent="0.25">
      <c r="B22" s="74" t="s">
        <v>140</v>
      </c>
    </row>
    <row r="23" spans="2:2" x14ac:dyDescent="0.25">
      <c r="B23" s="74" t="s">
        <v>141</v>
      </c>
    </row>
    <row r="25" spans="2:2" x14ac:dyDescent="0.25">
      <c r="B25" s="18" t="s">
        <v>1145</v>
      </c>
    </row>
    <row r="26" spans="2:2" x14ac:dyDescent="0.25">
      <c r="B26" t="s">
        <v>1146</v>
      </c>
    </row>
    <row r="27" spans="2:2" x14ac:dyDescent="0.25">
      <c r="B27" s="2">
        <v>2022</v>
      </c>
    </row>
    <row r="28" spans="2:2" x14ac:dyDescent="0.25">
      <c r="B28" t="s">
        <v>1147</v>
      </c>
    </row>
    <row r="29" spans="2:2" x14ac:dyDescent="0.25">
      <c r="B29" s="3"/>
    </row>
    <row r="36" spans="1:2" x14ac:dyDescent="0.25">
      <c r="A36" s="1" t="s">
        <v>2</v>
      </c>
    </row>
    <row r="37" spans="1:2" x14ac:dyDescent="0.25">
      <c r="A37" t="s">
        <v>95</v>
      </c>
    </row>
    <row r="38" spans="1:2" x14ac:dyDescent="0.25">
      <c r="A38" t="s">
        <v>96</v>
      </c>
    </row>
    <row r="39" spans="1:2" x14ac:dyDescent="0.25">
      <c r="A39" s="1" t="s">
        <v>97</v>
      </c>
    </row>
    <row r="40" spans="1:2" x14ac:dyDescent="0.25">
      <c r="A40" s="1" t="s">
        <v>98</v>
      </c>
    </row>
    <row r="42" spans="1:2" x14ac:dyDescent="0.25">
      <c r="A42" t="s">
        <v>92</v>
      </c>
    </row>
    <row r="43" spans="1:2" x14ac:dyDescent="0.25">
      <c r="B43" t="s">
        <v>88</v>
      </c>
    </row>
    <row r="44" spans="1:2" x14ac:dyDescent="0.25">
      <c r="B44" t="s">
        <v>89</v>
      </c>
    </row>
    <row r="45" spans="1:2" x14ac:dyDescent="0.25">
      <c r="B45" t="s">
        <v>90</v>
      </c>
    </row>
    <row r="47" spans="1:2" x14ac:dyDescent="0.25">
      <c r="A47" t="s">
        <v>101</v>
      </c>
    </row>
    <row r="48" spans="1:2" x14ac:dyDescent="0.25">
      <c r="A48" t="s">
        <v>102</v>
      </c>
    </row>
    <row r="49" spans="1:2" x14ac:dyDescent="0.25">
      <c r="A49" t="s">
        <v>105</v>
      </c>
    </row>
    <row r="50" spans="1:2" x14ac:dyDescent="0.25">
      <c r="A50" t="s">
        <v>103</v>
      </c>
    </row>
    <row r="52" spans="1:2" x14ac:dyDescent="0.25">
      <c r="A52" t="s">
        <v>1121</v>
      </c>
    </row>
    <row r="53" spans="1:2" x14ac:dyDescent="0.25">
      <c r="A53" t="s">
        <v>1122</v>
      </c>
    </row>
    <row r="54" spans="1:2" x14ac:dyDescent="0.25">
      <c r="A54" t="s">
        <v>1123</v>
      </c>
    </row>
    <row r="55" spans="1:2" x14ac:dyDescent="0.25">
      <c r="A55" t="s">
        <v>1124</v>
      </c>
    </row>
    <row r="56" spans="1:2" x14ac:dyDescent="0.25">
      <c r="A56" s="3" t="s">
        <v>108</v>
      </c>
    </row>
    <row r="58" spans="1:2" x14ac:dyDescent="0.25">
      <c r="A58" s="1" t="s">
        <v>85</v>
      </c>
    </row>
    <row r="59" spans="1:2" x14ac:dyDescent="0.25">
      <c r="A59" t="s">
        <v>83</v>
      </c>
    </row>
    <row r="60" spans="1:2" x14ac:dyDescent="0.25">
      <c r="A60" s="16">
        <v>0.9686815713640794</v>
      </c>
      <c r="B60" t="s">
        <v>86</v>
      </c>
    </row>
    <row r="64" spans="1:2" x14ac:dyDescent="0.25">
      <c r="A64" t="s">
        <v>1143</v>
      </c>
    </row>
  </sheetData>
  <hyperlinks>
    <hyperlink ref="B7" r:id="rId1" xr:uid="{08759D76-7BB6-457A-8AB6-5DD1F0937482}"/>
    <hyperlink ref="B20" r:id="rId2" xr:uid="{F3556511-F288-4D2B-B2CA-B58C233BE9A0}"/>
    <hyperlink ref="A56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U27"/>
  <sheetViews>
    <sheetView showGridLines="0" topLeftCell="A2" workbookViewId="0">
      <selection activeCell="I53" sqref="I53"/>
    </sheetView>
  </sheetViews>
  <sheetFormatPr defaultColWidth="9.140625" defaultRowHeight="12.75" x14ac:dyDescent="0.2"/>
  <cols>
    <col min="1" max="1" width="27.42578125" style="6" customWidth="1"/>
    <col min="2" max="2" width="2.42578125" style="6" customWidth="1"/>
    <col min="3" max="24" width="9.28515625" style="6" bestFit="1" customWidth="1"/>
    <col min="25" max="25" width="9.5703125" style="6" bestFit="1" customWidth="1"/>
    <col min="26" max="31" width="9.28515625" style="6" bestFit="1" customWidth="1"/>
    <col min="32" max="34" width="9.5703125" style="6" bestFit="1" customWidth="1"/>
    <col min="35" max="35" width="9.28515625" style="6" bestFit="1" customWidth="1"/>
    <col min="36" max="36" width="9.5703125" style="6" bestFit="1" customWidth="1"/>
    <col min="37" max="38" width="9.28515625" style="6" bestFit="1" customWidth="1"/>
    <col min="39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41</v>
      </c>
    </row>
    <row r="3" spans="1:47" x14ac:dyDescent="0.2">
      <c r="A3" s="95" t="s">
        <v>42</v>
      </c>
      <c r="B3" s="96"/>
      <c r="C3" s="102" t="s">
        <v>87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4"/>
    </row>
    <row r="4" spans="1:47" x14ac:dyDescent="0.2">
      <c r="A4" s="95" t="s">
        <v>4</v>
      </c>
      <c r="B4" s="96"/>
      <c r="C4" s="97" t="s">
        <v>5</v>
      </c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9"/>
    </row>
    <row r="5" spans="1:47" x14ac:dyDescent="0.2">
      <c r="A5" s="95" t="s">
        <v>6</v>
      </c>
      <c r="B5" s="96"/>
      <c r="C5" s="97" t="s">
        <v>7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9"/>
    </row>
    <row r="6" spans="1:47" x14ac:dyDescent="0.2">
      <c r="A6" s="95" t="s">
        <v>8</v>
      </c>
      <c r="B6" s="96"/>
      <c r="C6" s="97" t="s">
        <v>43</v>
      </c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9"/>
    </row>
    <row r="7" spans="1:47" ht="126" x14ac:dyDescent="0.2">
      <c r="A7" s="100" t="s">
        <v>44</v>
      </c>
      <c r="B7" s="101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47" ht="13.5" x14ac:dyDescent="0.25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47" ht="21" x14ac:dyDescent="0.25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47" ht="21" x14ac:dyDescent="0.25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47" ht="21" x14ac:dyDescent="0.25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47" x14ac:dyDescent="0.2">
      <c r="A12" s="14" t="s">
        <v>91</v>
      </c>
    </row>
    <row r="15" spans="1:47" ht="15" x14ac:dyDescent="0.25">
      <c r="A15" s="76" t="e">
        <f ca="1">DotStatQuery(B15)</f>
        <v>#NAME?</v>
      </c>
      <c r="B15" s="76" t="s">
        <v>1128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ht="24" x14ac:dyDescent="0.25">
      <c r="A16" s="77" t="s">
        <v>1129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x14ac:dyDescent="0.2">
      <c r="A17" s="85" t="s">
        <v>42</v>
      </c>
      <c r="B17" s="86"/>
      <c r="C17" s="92" t="s">
        <v>1130</v>
      </c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4"/>
    </row>
    <row r="18" spans="1:47" x14ac:dyDescent="0.2">
      <c r="A18" s="85" t="s">
        <v>4</v>
      </c>
      <c r="B18" s="86"/>
      <c r="C18" s="87" t="s">
        <v>5</v>
      </c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9"/>
    </row>
    <row r="19" spans="1:47" x14ac:dyDescent="0.2">
      <c r="A19" s="85" t="s">
        <v>6</v>
      </c>
      <c r="B19" s="86"/>
      <c r="C19" s="87" t="s">
        <v>7</v>
      </c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9"/>
    </row>
    <row r="20" spans="1:47" x14ac:dyDescent="0.2">
      <c r="A20" s="85" t="s">
        <v>8</v>
      </c>
      <c r="B20" s="86"/>
      <c r="C20" s="87" t="s">
        <v>43</v>
      </c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9"/>
    </row>
    <row r="21" spans="1:47" ht="126" x14ac:dyDescent="0.2">
      <c r="A21" s="90" t="s">
        <v>44</v>
      </c>
      <c r="B21" s="91"/>
      <c r="C21" s="78" t="s">
        <v>45</v>
      </c>
      <c r="D21" s="78" t="s">
        <v>46</v>
      </c>
      <c r="E21" s="78" t="s">
        <v>47</v>
      </c>
      <c r="F21" s="78" t="s">
        <v>48</v>
      </c>
      <c r="G21" s="78" t="s">
        <v>49</v>
      </c>
      <c r="H21" s="78" t="s">
        <v>50</v>
      </c>
      <c r="I21" s="78" t="s">
        <v>51</v>
      </c>
      <c r="J21" s="78" t="s">
        <v>52</v>
      </c>
      <c r="K21" s="78" t="s">
        <v>53</v>
      </c>
      <c r="L21" s="78" t="s">
        <v>54</v>
      </c>
      <c r="M21" s="78" t="s">
        <v>55</v>
      </c>
      <c r="N21" s="78" t="s">
        <v>56</v>
      </c>
      <c r="O21" s="78" t="s">
        <v>57</v>
      </c>
      <c r="P21" s="78" t="s">
        <v>58</v>
      </c>
      <c r="Q21" s="78" t="s">
        <v>59</v>
      </c>
      <c r="R21" s="78" t="s">
        <v>60</v>
      </c>
      <c r="S21" s="78" t="s">
        <v>61</v>
      </c>
      <c r="T21" s="78" t="s">
        <v>62</v>
      </c>
      <c r="U21" s="78" t="s">
        <v>63</v>
      </c>
      <c r="V21" s="78" t="s">
        <v>64</v>
      </c>
      <c r="W21" s="78" t="s">
        <v>65</v>
      </c>
      <c r="X21" s="78" t="s">
        <v>66</v>
      </c>
      <c r="Y21" s="78" t="s">
        <v>67</v>
      </c>
      <c r="Z21" s="78" t="s">
        <v>68</v>
      </c>
      <c r="AA21" s="78" t="s">
        <v>69</v>
      </c>
      <c r="AB21" s="78" t="s">
        <v>70</v>
      </c>
      <c r="AC21" s="78" t="s">
        <v>71</v>
      </c>
      <c r="AD21" s="78" t="s">
        <v>72</v>
      </c>
      <c r="AE21" s="78" t="s">
        <v>73</v>
      </c>
      <c r="AF21" s="78" t="s">
        <v>74</v>
      </c>
      <c r="AG21" s="78" t="s">
        <v>75</v>
      </c>
      <c r="AH21" s="78" t="s">
        <v>76</v>
      </c>
      <c r="AI21" s="78" t="s">
        <v>77</v>
      </c>
      <c r="AJ21" s="78" t="s">
        <v>78</v>
      </c>
      <c r="AK21" s="78" t="s">
        <v>79</v>
      </c>
      <c r="AL21" s="78" t="s">
        <v>80</v>
      </c>
      <c r="AM21" s="78" t="s">
        <v>1131</v>
      </c>
      <c r="AN21" s="78" t="s">
        <v>1132</v>
      </c>
      <c r="AO21" s="78" t="s">
        <v>1133</v>
      </c>
      <c r="AP21" s="78" t="s">
        <v>1134</v>
      </c>
      <c r="AQ21" s="78" t="s">
        <v>1135</v>
      </c>
      <c r="AR21" s="78" t="s">
        <v>1136</v>
      </c>
      <c r="AS21" s="78" t="s">
        <v>1137</v>
      </c>
      <c r="AT21" s="78" t="s">
        <v>1138</v>
      </c>
      <c r="AU21" s="78" t="s">
        <v>1139</v>
      </c>
    </row>
    <row r="22" spans="1:47" ht="13.5" x14ac:dyDescent="0.25">
      <c r="A22" s="79" t="s">
        <v>81</v>
      </c>
      <c r="B22" s="80" t="s">
        <v>9</v>
      </c>
      <c r="C22" s="80" t="s">
        <v>9</v>
      </c>
      <c r="D22" s="80" t="s">
        <v>9</v>
      </c>
      <c r="E22" s="80" t="s">
        <v>9</v>
      </c>
      <c r="F22" s="80" t="s">
        <v>9</v>
      </c>
      <c r="G22" s="80" t="s">
        <v>9</v>
      </c>
      <c r="H22" s="80" t="s">
        <v>9</v>
      </c>
      <c r="I22" s="80" t="s">
        <v>9</v>
      </c>
      <c r="J22" s="80" t="s">
        <v>9</v>
      </c>
      <c r="K22" s="80" t="s">
        <v>9</v>
      </c>
      <c r="L22" s="80" t="s">
        <v>9</v>
      </c>
      <c r="M22" s="80" t="s">
        <v>9</v>
      </c>
      <c r="N22" s="80" t="s">
        <v>9</v>
      </c>
      <c r="O22" s="80" t="s">
        <v>9</v>
      </c>
      <c r="P22" s="80" t="s">
        <v>9</v>
      </c>
      <c r="Q22" s="80" t="s">
        <v>9</v>
      </c>
      <c r="R22" s="80" t="s">
        <v>9</v>
      </c>
      <c r="S22" s="80" t="s">
        <v>9</v>
      </c>
      <c r="T22" s="80" t="s">
        <v>9</v>
      </c>
      <c r="U22" s="80" t="s">
        <v>9</v>
      </c>
      <c r="V22" s="80" t="s">
        <v>9</v>
      </c>
      <c r="W22" s="80" t="s">
        <v>9</v>
      </c>
      <c r="X22" s="80" t="s">
        <v>9</v>
      </c>
      <c r="Y22" s="80" t="s">
        <v>9</v>
      </c>
      <c r="Z22" s="80" t="s">
        <v>9</v>
      </c>
      <c r="AA22" s="80" t="s">
        <v>9</v>
      </c>
      <c r="AB22" s="80" t="s">
        <v>9</v>
      </c>
      <c r="AC22" s="80" t="s">
        <v>9</v>
      </c>
      <c r="AD22" s="80" t="s">
        <v>9</v>
      </c>
      <c r="AE22" s="80" t="s">
        <v>9</v>
      </c>
      <c r="AF22" s="80" t="s">
        <v>9</v>
      </c>
      <c r="AG22" s="80" t="s">
        <v>9</v>
      </c>
      <c r="AH22" s="80" t="s">
        <v>9</v>
      </c>
      <c r="AI22" s="80" t="s">
        <v>9</v>
      </c>
      <c r="AJ22" s="80" t="s">
        <v>9</v>
      </c>
      <c r="AK22" s="80" t="s">
        <v>9</v>
      </c>
      <c r="AL22" s="80" t="s">
        <v>9</v>
      </c>
      <c r="AM22" s="80" t="s">
        <v>9</v>
      </c>
      <c r="AN22" s="80" t="s">
        <v>9</v>
      </c>
      <c r="AO22" s="80" t="s">
        <v>9</v>
      </c>
      <c r="AP22" s="80" t="s">
        <v>9</v>
      </c>
      <c r="AQ22" s="80" t="s">
        <v>9</v>
      </c>
      <c r="AR22" s="80" t="s">
        <v>9</v>
      </c>
      <c r="AS22" s="80" t="s">
        <v>9</v>
      </c>
      <c r="AT22" s="80" t="s">
        <v>9</v>
      </c>
      <c r="AU22" s="80" t="s">
        <v>9</v>
      </c>
    </row>
    <row r="23" spans="1:47" ht="21" x14ac:dyDescent="0.25">
      <c r="A23" s="81" t="s">
        <v>1140</v>
      </c>
      <c r="B23" s="80" t="s">
        <v>9</v>
      </c>
      <c r="C23" s="82">
        <v>193880.1</v>
      </c>
      <c r="D23" s="82">
        <v>224457.8</v>
      </c>
      <c r="E23" s="82">
        <v>41179.699999999997</v>
      </c>
      <c r="F23" s="82">
        <v>51902.2</v>
      </c>
      <c r="G23" s="82">
        <v>248447.3</v>
      </c>
      <c r="H23" s="82">
        <v>27632.7</v>
      </c>
      <c r="I23" s="82">
        <v>29104</v>
      </c>
      <c r="J23" s="82">
        <v>96638.1</v>
      </c>
      <c r="K23" s="82">
        <v>158470.79999999999</v>
      </c>
      <c r="L23" s="82">
        <v>375984.4</v>
      </c>
      <c r="M23" s="82">
        <v>79855</v>
      </c>
      <c r="N23" s="82">
        <v>51405.3</v>
      </c>
      <c r="O23" s="82">
        <v>55642.9</v>
      </c>
      <c r="P23" s="82">
        <v>146781</v>
      </c>
      <c r="Q23" s="82">
        <v>278512</v>
      </c>
      <c r="R23" s="82">
        <v>56318.400000000001</v>
      </c>
      <c r="S23" s="82">
        <v>147210</v>
      </c>
      <c r="T23" s="82">
        <v>160519.29999999999</v>
      </c>
      <c r="U23" s="82">
        <v>134148.79999999999</v>
      </c>
      <c r="V23" s="82">
        <v>113138.6</v>
      </c>
      <c r="W23" s="82">
        <v>305741.09999999998</v>
      </c>
      <c r="X23" s="82">
        <v>739913.7</v>
      </c>
      <c r="Y23" s="82">
        <v>1844823.9</v>
      </c>
      <c r="Z23" s="82">
        <v>578089.19999999995</v>
      </c>
      <c r="AA23" s="82">
        <v>484860</v>
      </c>
      <c r="AB23" s="82">
        <v>435104.7</v>
      </c>
      <c r="AC23" s="82">
        <v>281228.7</v>
      </c>
      <c r="AD23" s="82">
        <v>374165.9</v>
      </c>
      <c r="AE23" s="82">
        <v>1330550.3</v>
      </c>
      <c r="AF23" s="82">
        <v>2176388.2999999998</v>
      </c>
      <c r="AG23" s="82">
        <v>2036776.7</v>
      </c>
      <c r="AH23" s="82">
        <v>1550704.7</v>
      </c>
      <c r="AI23" s="82">
        <v>967494.7</v>
      </c>
      <c r="AJ23" s="82">
        <v>1284195.5</v>
      </c>
      <c r="AK23" s="82">
        <v>467632.2</v>
      </c>
      <c r="AL23" s="82">
        <v>21351.7</v>
      </c>
      <c r="AM23" s="82">
        <v>0</v>
      </c>
      <c r="AN23" s="82">
        <v>0</v>
      </c>
      <c r="AO23" s="82">
        <v>0</v>
      </c>
      <c r="AP23" s="82">
        <v>0</v>
      </c>
      <c r="AQ23" s="82">
        <v>0</v>
      </c>
      <c r="AR23" s="82">
        <v>0</v>
      </c>
      <c r="AS23" s="82">
        <v>0</v>
      </c>
      <c r="AT23" s="82">
        <v>0</v>
      </c>
      <c r="AU23" s="82">
        <v>0</v>
      </c>
    </row>
    <row r="24" spans="1:47" ht="13.5" x14ac:dyDescent="0.25">
      <c r="A24" s="81" t="s">
        <v>1141</v>
      </c>
      <c r="B24" s="80" t="s">
        <v>9</v>
      </c>
      <c r="C24" s="83">
        <v>455757.4</v>
      </c>
      <c r="D24" s="83">
        <v>293671.09999999998</v>
      </c>
      <c r="E24" s="83">
        <v>64889.3</v>
      </c>
      <c r="F24" s="83">
        <v>87786.1</v>
      </c>
      <c r="G24" s="83">
        <v>935808.4</v>
      </c>
      <c r="H24" s="83">
        <v>87018.8</v>
      </c>
      <c r="I24" s="83">
        <v>98613</v>
      </c>
      <c r="J24" s="83">
        <v>269203.3</v>
      </c>
      <c r="K24" s="83">
        <v>490118.1</v>
      </c>
      <c r="L24" s="83">
        <v>785327</v>
      </c>
      <c r="M24" s="83">
        <v>230983</v>
      </c>
      <c r="N24" s="83">
        <v>119491.4</v>
      </c>
      <c r="O24" s="83">
        <v>225243.7</v>
      </c>
      <c r="P24" s="83">
        <v>367581.1</v>
      </c>
      <c r="Q24" s="83">
        <v>380874.8</v>
      </c>
      <c r="R24" s="83">
        <v>125254.1</v>
      </c>
      <c r="S24" s="83">
        <v>380878.6</v>
      </c>
      <c r="T24" s="83">
        <v>666400</v>
      </c>
      <c r="U24" s="83">
        <v>334983</v>
      </c>
      <c r="V24" s="83">
        <v>246719.5</v>
      </c>
      <c r="W24" s="83">
        <v>475620.1</v>
      </c>
      <c r="X24" s="83">
        <v>1351706.6</v>
      </c>
      <c r="Y24" s="83">
        <v>2970593.4</v>
      </c>
      <c r="Z24" s="83">
        <v>1121923.2</v>
      </c>
      <c r="AA24" s="83">
        <v>917753.9</v>
      </c>
      <c r="AB24" s="83">
        <v>657592</v>
      </c>
      <c r="AC24" s="83">
        <v>635977.4</v>
      </c>
      <c r="AD24" s="83">
        <v>578097.80000000005</v>
      </c>
      <c r="AE24" s="83">
        <v>2294683.9</v>
      </c>
      <c r="AF24" s="83">
        <v>3002385.4</v>
      </c>
      <c r="AG24" s="83">
        <v>3345452.3</v>
      </c>
      <c r="AH24" s="83">
        <v>2508797.2999999998</v>
      </c>
      <c r="AI24" s="83">
        <v>1304057.3999999999</v>
      </c>
      <c r="AJ24" s="83">
        <v>2187438.6</v>
      </c>
      <c r="AK24" s="83">
        <v>800816.1</v>
      </c>
      <c r="AL24" s="83">
        <v>21351.7</v>
      </c>
      <c r="AM24" s="83">
        <v>0</v>
      </c>
      <c r="AN24" s="83">
        <v>0</v>
      </c>
      <c r="AO24" s="83">
        <v>0</v>
      </c>
      <c r="AP24" s="83">
        <v>0</v>
      </c>
      <c r="AQ24" s="83">
        <v>0</v>
      </c>
      <c r="AR24" s="83">
        <v>0</v>
      </c>
      <c r="AS24" s="83">
        <v>0</v>
      </c>
      <c r="AT24" s="83">
        <v>0</v>
      </c>
      <c r="AU24" s="83">
        <v>0</v>
      </c>
    </row>
    <row r="25" spans="1:47" ht="15" x14ac:dyDescent="0.25">
      <c r="A25" s="84" t="s">
        <v>1142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7" spans="1:47" x14ac:dyDescent="0.2">
      <c r="C27" s="6">
        <f>0.075/(C23/C24)</f>
        <v>0.17630383417380122</v>
      </c>
      <c r="D27" s="6">
        <f t="shared" ref="D27:AU27" si="0">0.075/(D23/D24)</f>
        <v>9.8126830522262981E-2</v>
      </c>
      <c r="E27" s="6">
        <f t="shared" si="0"/>
        <v>0.1181819561580099</v>
      </c>
      <c r="F27" s="6">
        <f t="shared" si="0"/>
        <v>0.12685314880679432</v>
      </c>
      <c r="G27" s="6">
        <f t="shared" si="0"/>
        <v>0.28249705269487735</v>
      </c>
      <c r="H27" s="6">
        <f t="shared" si="0"/>
        <v>0.23618430337969146</v>
      </c>
      <c r="I27" s="6">
        <f t="shared" si="0"/>
        <v>0.25412228559648159</v>
      </c>
      <c r="J27" s="6">
        <f t="shared" si="0"/>
        <v>0.20892637065505218</v>
      </c>
      <c r="K27" s="6">
        <f t="shared" si="0"/>
        <v>0.23195981530982362</v>
      </c>
      <c r="L27" s="6">
        <f t="shared" si="0"/>
        <v>0.15665417235395934</v>
      </c>
      <c r="M27" s="6">
        <f t="shared" si="0"/>
        <v>0.21693976582555882</v>
      </c>
      <c r="N27" s="6">
        <f t="shared" si="0"/>
        <v>0.17433717924027287</v>
      </c>
      <c r="O27" s="6">
        <f t="shared" si="0"/>
        <v>0.30360167245057323</v>
      </c>
      <c r="P27" s="6">
        <f t="shared" si="0"/>
        <v>0.1878211927974329</v>
      </c>
      <c r="Q27" s="6">
        <f t="shared" si="0"/>
        <v>0.10256509593841558</v>
      </c>
      <c r="R27" s="6">
        <f t="shared" si="0"/>
        <v>0.16680263466291656</v>
      </c>
      <c r="S27" s="6">
        <f t="shared" si="0"/>
        <v>0.19404860403505195</v>
      </c>
      <c r="T27" s="6">
        <f t="shared" si="0"/>
        <v>0.31136442782892776</v>
      </c>
      <c r="U27" s="6">
        <f t="shared" si="0"/>
        <v>0.18728251762222251</v>
      </c>
      <c r="V27" s="6">
        <f t="shared" si="0"/>
        <v>0.1635512769293592</v>
      </c>
      <c r="W27" s="6">
        <f t="shared" si="0"/>
        <v>0.11667226781090276</v>
      </c>
      <c r="X27" s="6">
        <f t="shared" si="0"/>
        <v>0.1370132692501842</v>
      </c>
      <c r="Y27" s="6">
        <f t="shared" si="0"/>
        <v>0.12076735616879206</v>
      </c>
      <c r="Z27" s="6">
        <f t="shared" si="0"/>
        <v>0.14555580695851092</v>
      </c>
      <c r="AA27" s="6">
        <f t="shared" si="0"/>
        <v>0.14196168481623561</v>
      </c>
      <c r="AB27" s="6">
        <f t="shared" si="0"/>
        <v>0.11335064870593214</v>
      </c>
      <c r="AC27" s="6">
        <f t="shared" si="0"/>
        <v>0.16960681822303342</v>
      </c>
      <c r="AD27" s="6">
        <f t="shared" si="0"/>
        <v>0.11587730202030704</v>
      </c>
      <c r="AE27" s="6">
        <f t="shared" si="0"/>
        <v>0.12934594994266654</v>
      </c>
      <c r="AF27" s="6">
        <f t="shared" si="0"/>
        <v>0.10346448976958754</v>
      </c>
      <c r="AG27" s="6">
        <f t="shared" si="0"/>
        <v>0.1231892148510929</v>
      </c>
      <c r="AH27" s="6">
        <f t="shared" si="0"/>
        <v>0.12133825189283298</v>
      </c>
      <c r="AI27" s="6">
        <f t="shared" si="0"/>
        <v>0.10109027470641441</v>
      </c>
      <c r="AJ27" s="6">
        <f t="shared" si="0"/>
        <v>0.1277514950021239</v>
      </c>
      <c r="AK27" s="6">
        <f t="shared" si="0"/>
        <v>0.12843685165392801</v>
      </c>
      <c r="AL27" s="6">
        <f t="shared" si="0"/>
        <v>7.4999999999999997E-2</v>
      </c>
      <c r="AM27" s="6" t="e">
        <f t="shared" si="0"/>
        <v>#DIV/0!</v>
      </c>
      <c r="AN27" s="6" t="e">
        <f t="shared" si="0"/>
        <v>#DIV/0!</v>
      </c>
      <c r="AO27" s="6" t="e">
        <f t="shared" si="0"/>
        <v>#DIV/0!</v>
      </c>
      <c r="AP27" s="6" t="e">
        <f t="shared" si="0"/>
        <v>#DIV/0!</v>
      </c>
      <c r="AQ27" s="6" t="e">
        <f t="shared" si="0"/>
        <v>#DIV/0!</v>
      </c>
      <c r="AR27" s="6" t="e">
        <f t="shared" si="0"/>
        <v>#DIV/0!</v>
      </c>
      <c r="AS27" s="6" t="e">
        <f t="shared" si="0"/>
        <v>#DIV/0!</v>
      </c>
      <c r="AT27" s="6" t="e">
        <f t="shared" si="0"/>
        <v>#DIV/0!</v>
      </c>
      <c r="AU27" s="6" t="e">
        <f t="shared" si="0"/>
        <v>#DIV/0!</v>
      </c>
    </row>
  </sheetData>
  <mergeCells count="18">
    <mergeCell ref="A6:B6"/>
    <mergeCell ref="C6:AL6"/>
    <mergeCell ref="A7:B7"/>
    <mergeCell ref="A3:B3"/>
    <mergeCell ref="C3:AL3"/>
    <mergeCell ref="A4:B4"/>
    <mergeCell ref="C4:AL4"/>
    <mergeCell ref="A5:B5"/>
    <mergeCell ref="C5:AL5"/>
    <mergeCell ref="A20:B20"/>
    <mergeCell ref="C20:AU20"/>
    <mergeCell ref="A21:B21"/>
    <mergeCell ref="A17:B17"/>
    <mergeCell ref="C17:AU17"/>
    <mergeCell ref="A18:B18"/>
    <mergeCell ref="C18:AU18"/>
    <mergeCell ref="A19:B19"/>
    <mergeCell ref="C19:AU19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  <hyperlink ref="A16" r:id="rId4" display="http://stats.oecd.org/OECDStat_Metadata/ShowMetadata.ashx?Dataset=IOTSI4_2018&amp;ShowOnWeb=true&amp;Lang=en" xr:uid="{604A5FD7-4790-4022-92AE-B325D69F7450}"/>
    <hyperlink ref="C17" r:id="rId5" display="http://stats.oecd.org/OECDStat_Metadata/ShowMetadata.ashx?Dataset=IOTSI4_2018&amp;Coords=[VAR].[TTL]&amp;ShowOnWeb=true&amp;Lang=en" xr:uid="{37D89601-49EE-412C-8BB1-157F1E12734B}"/>
    <hyperlink ref="A25" r:id="rId6" display="https://stats-2.oecd.org/index.aspx?DatasetCode=IOTSI4_2018" xr:uid="{C412C09E-6726-40EE-97B8-1850471DA8D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6" sqref="C16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114</v>
      </c>
    </row>
    <row r="2" spans="1:19" x14ac:dyDescent="0.25">
      <c r="A2" s="24" t="s">
        <v>145</v>
      </c>
    </row>
    <row r="3" spans="1:19" s="29" customFormat="1" ht="30.75" thickBot="1" x14ac:dyDescent="0.3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.75" thickTop="1" x14ac:dyDescent="0.2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2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2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2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2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2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2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2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2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25">
      <c r="B19" s="1" t="s">
        <v>170</v>
      </c>
    </row>
    <row r="20" spans="2:14" x14ac:dyDescent="0.25">
      <c r="B20" t="s">
        <v>172</v>
      </c>
    </row>
    <row r="21" spans="2:14" x14ac:dyDescent="0.25">
      <c r="B21" t="s">
        <v>173</v>
      </c>
    </row>
    <row r="22" spans="2:14" x14ac:dyDescent="0.25">
      <c r="B22" t="s">
        <v>174</v>
      </c>
    </row>
    <row r="23" spans="2:14" x14ac:dyDescent="0.25">
      <c r="B23" t="s">
        <v>175</v>
      </c>
    </row>
    <row r="24" spans="2:14" x14ac:dyDescent="0.25">
      <c r="B24" t="s">
        <v>176</v>
      </c>
    </row>
    <row r="25" spans="2:14" x14ac:dyDescent="0.25">
      <c r="G25" s="1" t="s">
        <v>177</v>
      </c>
      <c r="H25" s="1" t="s">
        <v>172</v>
      </c>
    </row>
    <row r="26" spans="2:14" ht="30" x14ac:dyDescent="0.2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2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2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2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2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2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2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2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2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2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2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2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2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2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2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2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2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2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2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2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2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2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2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2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2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2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2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2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2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2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2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2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2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2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2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2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2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2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2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2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2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2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2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2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2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2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2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2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2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2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2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2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2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2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2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2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2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2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2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2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2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2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2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2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2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2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2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2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2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2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2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2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2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2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2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2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2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2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2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2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2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2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2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2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2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2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2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2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2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2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2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2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25">
      <c r="B118" t="s">
        <v>462</v>
      </c>
      <c r="C118" t="s">
        <v>463</v>
      </c>
      <c r="D118" s="43">
        <v>30700</v>
      </c>
    </row>
    <row r="119" spans="2:12" x14ac:dyDescent="0.25">
      <c r="B119" t="s">
        <v>464</v>
      </c>
      <c r="C119" t="s">
        <v>465</v>
      </c>
      <c r="D119" s="43">
        <v>9198</v>
      </c>
    </row>
    <row r="120" spans="2:12" x14ac:dyDescent="0.25">
      <c r="B120" t="s">
        <v>466</v>
      </c>
      <c r="C120" t="s">
        <v>467</v>
      </c>
      <c r="D120" s="43">
        <v>28981</v>
      </c>
    </row>
    <row r="121" spans="2:12" x14ac:dyDescent="0.25">
      <c r="B121" t="s">
        <v>468</v>
      </c>
      <c r="C121" t="s">
        <v>469</v>
      </c>
      <c r="D121" s="43">
        <v>21607</v>
      </c>
    </row>
    <row r="122" spans="2:12" x14ac:dyDescent="0.25">
      <c r="B122" t="s">
        <v>470</v>
      </c>
      <c r="C122" t="s">
        <v>471</v>
      </c>
      <c r="D122" s="43">
        <v>6176</v>
      </c>
    </row>
    <row r="123" spans="2:12" x14ac:dyDescent="0.25">
      <c r="B123" t="s">
        <v>472</v>
      </c>
      <c r="C123" t="s">
        <v>473</v>
      </c>
      <c r="D123" s="43">
        <v>26748</v>
      </c>
    </row>
    <row r="124" spans="2:12" x14ac:dyDescent="0.25">
      <c r="B124" t="s">
        <v>474</v>
      </c>
      <c r="C124" t="s">
        <v>475</v>
      </c>
      <c r="D124" s="43">
        <v>4893</v>
      </c>
    </row>
    <row r="125" spans="2:12" x14ac:dyDescent="0.25">
      <c r="B125" t="s">
        <v>476</v>
      </c>
      <c r="C125" t="s">
        <v>477</v>
      </c>
      <c r="D125" s="43">
        <v>2064</v>
      </c>
    </row>
    <row r="126" spans="2:12" x14ac:dyDescent="0.25">
      <c r="B126" t="s">
        <v>478</v>
      </c>
      <c r="C126" t="s">
        <v>479</v>
      </c>
      <c r="D126" s="43">
        <v>21334</v>
      </c>
    </row>
    <row r="127" spans="2:12" x14ac:dyDescent="0.25">
      <c r="B127" t="s">
        <v>480</v>
      </c>
      <c r="C127" t="s">
        <v>481</v>
      </c>
      <c r="D127" s="43">
        <v>4558</v>
      </c>
    </row>
    <row r="128" spans="2:12" x14ac:dyDescent="0.25">
      <c r="B128" t="s">
        <v>482</v>
      </c>
      <c r="C128" t="s">
        <v>483</v>
      </c>
      <c r="D128" s="43">
        <v>32747</v>
      </c>
    </row>
    <row r="129" spans="2:4" x14ac:dyDescent="0.25">
      <c r="B129" t="s">
        <v>484</v>
      </c>
      <c r="C129" t="s">
        <v>485</v>
      </c>
      <c r="D129" s="43">
        <v>6678</v>
      </c>
    </row>
    <row r="130" spans="2:4" x14ac:dyDescent="0.25">
      <c r="B130" t="s">
        <v>486</v>
      </c>
      <c r="C130" t="s">
        <v>487</v>
      </c>
      <c r="D130" s="43">
        <v>6497</v>
      </c>
    </row>
    <row r="131" spans="2:4" x14ac:dyDescent="0.25">
      <c r="B131" t="s">
        <v>488</v>
      </c>
      <c r="C131" t="s">
        <v>489</v>
      </c>
      <c r="D131" s="43">
        <v>8423</v>
      </c>
    </row>
    <row r="132" spans="2:4" x14ac:dyDescent="0.25">
      <c r="B132" t="s">
        <v>490</v>
      </c>
      <c r="C132" t="s">
        <v>491</v>
      </c>
      <c r="D132" s="43">
        <v>8202</v>
      </c>
    </row>
    <row r="133" spans="2:4" x14ac:dyDescent="0.25">
      <c r="B133" t="s">
        <v>492</v>
      </c>
      <c r="C133" t="s">
        <v>493</v>
      </c>
      <c r="D133" s="43">
        <v>9125</v>
      </c>
    </row>
    <row r="134" spans="2:4" x14ac:dyDescent="0.25">
      <c r="B134" t="s">
        <v>494</v>
      </c>
      <c r="C134" t="s">
        <v>495</v>
      </c>
      <c r="D134" s="43">
        <v>15140</v>
      </c>
    </row>
    <row r="135" spans="2:4" x14ac:dyDescent="0.25">
      <c r="B135" t="s">
        <v>496</v>
      </c>
      <c r="C135" t="s">
        <v>497</v>
      </c>
      <c r="D135" s="43">
        <v>3683</v>
      </c>
    </row>
    <row r="136" spans="2:4" x14ac:dyDescent="0.25">
      <c r="B136" t="s">
        <v>498</v>
      </c>
      <c r="C136" t="s">
        <v>499</v>
      </c>
      <c r="D136" s="43">
        <v>4321</v>
      </c>
    </row>
    <row r="137" spans="2:4" x14ac:dyDescent="0.25">
      <c r="B137" t="s">
        <v>500</v>
      </c>
      <c r="C137" t="s">
        <v>501</v>
      </c>
      <c r="D137" s="43">
        <v>27555</v>
      </c>
    </row>
    <row r="138" spans="2:4" x14ac:dyDescent="0.25">
      <c r="B138" t="s">
        <v>502</v>
      </c>
      <c r="C138" t="s">
        <v>503</v>
      </c>
      <c r="D138" s="43">
        <v>10106</v>
      </c>
    </row>
    <row r="139" spans="2:4" x14ac:dyDescent="0.25">
      <c r="B139" t="s">
        <v>504</v>
      </c>
      <c r="C139" t="s">
        <v>505</v>
      </c>
      <c r="D139" s="43">
        <v>16822</v>
      </c>
    </row>
    <row r="140" spans="2:4" x14ac:dyDescent="0.25">
      <c r="B140" t="s">
        <v>506</v>
      </c>
      <c r="C140" t="s">
        <v>507</v>
      </c>
      <c r="D140" s="43">
        <v>27754</v>
      </c>
    </row>
    <row r="141" spans="2:4" x14ac:dyDescent="0.25">
      <c r="B141" t="s">
        <v>508</v>
      </c>
      <c r="C141" t="s">
        <v>509</v>
      </c>
      <c r="D141" s="43">
        <v>3250</v>
      </c>
    </row>
    <row r="142" spans="2:4" x14ac:dyDescent="0.25">
      <c r="B142" t="s">
        <v>510</v>
      </c>
      <c r="C142" t="s">
        <v>511</v>
      </c>
      <c r="D142" s="43">
        <v>5866</v>
      </c>
    </row>
    <row r="143" spans="2:4" x14ac:dyDescent="0.25">
      <c r="B143" t="s">
        <v>512</v>
      </c>
      <c r="C143" t="s">
        <v>513</v>
      </c>
      <c r="D143" s="43">
        <v>2845</v>
      </c>
    </row>
    <row r="144" spans="2:4" x14ac:dyDescent="0.25">
      <c r="B144" t="s">
        <v>514</v>
      </c>
      <c r="C144" t="s">
        <v>515</v>
      </c>
      <c r="D144" s="43">
        <v>22220</v>
      </c>
    </row>
    <row r="145" spans="2:4" x14ac:dyDescent="0.25">
      <c r="B145" t="s">
        <v>516</v>
      </c>
      <c r="C145" t="s">
        <v>517</v>
      </c>
      <c r="D145" s="43">
        <v>11611</v>
      </c>
    </row>
    <row r="146" spans="2:4" x14ac:dyDescent="0.25">
      <c r="B146" t="s">
        <v>518</v>
      </c>
      <c r="C146" t="s">
        <v>519</v>
      </c>
      <c r="D146" s="43">
        <v>12846</v>
      </c>
    </row>
    <row r="147" spans="2:4" x14ac:dyDescent="0.25">
      <c r="B147" t="s">
        <v>520</v>
      </c>
      <c r="C147" t="s">
        <v>521</v>
      </c>
      <c r="D147" s="43">
        <v>8291</v>
      </c>
    </row>
    <row r="148" spans="2:4" x14ac:dyDescent="0.25">
      <c r="B148" t="s">
        <v>522</v>
      </c>
      <c r="C148" t="s">
        <v>523</v>
      </c>
      <c r="D148" s="43">
        <v>10778</v>
      </c>
    </row>
    <row r="149" spans="2:4" x14ac:dyDescent="0.25">
      <c r="B149" t="s">
        <v>524</v>
      </c>
      <c r="C149" t="s">
        <v>525</v>
      </c>
      <c r="D149" s="43">
        <v>11850</v>
      </c>
    </row>
    <row r="150" spans="2:4" x14ac:dyDescent="0.25">
      <c r="B150" t="s">
        <v>526</v>
      </c>
      <c r="C150" t="s">
        <v>527</v>
      </c>
      <c r="D150" s="43">
        <v>33887</v>
      </c>
    </row>
    <row r="151" spans="2:4" x14ac:dyDescent="0.25">
      <c r="B151" t="s">
        <v>528</v>
      </c>
      <c r="C151" t="s">
        <v>529</v>
      </c>
      <c r="D151" s="43">
        <v>6694</v>
      </c>
    </row>
    <row r="152" spans="2:4" x14ac:dyDescent="0.25">
      <c r="B152" t="s">
        <v>530</v>
      </c>
      <c r="C152" t="s">
        <v>531</v>
      </c>
      <c r="D152" s="43">
        <v>57088</v>
      </c>
    </row>
    <row r="153" spans="2:4" x14ac:dyDescent="0.25">
      <c r="B153" t="s">
        <v>532</v>
      </c>
      <c r="C153" t="s">
        <v>533</v>
      </c>
      <c r="D153" s="43">
        <v>20663</v>
      </c>
    </row>
    <row r="154" spans="2:4" x14ac:dyDescent="0.25">
      <c r="B154" t="s">
        <v>534</v>
      </c>
      <c r="C154" t="s">
        <v>535</v>
      </c>
      <c r="D154" s="43">
        <v>32586</v>
      </c>
    </row>
    <row r="155" spans="2:4" x14ac:dyDescent="0.25">
      <c r="B155" t="s">
        <v>536</v>
      </c>
      <c r="C155" t="s">
        <v>537</v>
      </c>
      <c r="D155" s="43">
        <v>28912</v>
      </c>
    </row>
    <row r="156" spans="2:4" x14ac:dyDescent="0.25">
      <c r="B156" t="s">
        <v>538</v>
      </c>
      <c r="C156" t="s">
        <v>539</v>
      </c>
      <c r="D156" s="43">
        <v>47917</v>
      </c>
    </row>
    <row r="157" spans="2:4" x14ac:dyDescent="0.25">
      <c r="B157" t="s">
        <v>540</v>
      </c>
      <c r="C157" t="s">
        <v>541</v>
      </c>
      <c r="D157" s="43">
        <v>2618</v>
      </c>
    </row>
    <row r="158" spans="2:4" x14ac:dyDescent="0.25">
      <c r="B158" t="s">
        <v>542</v>
      </c>
      <c r="C158" t="s">
        <v>543</v>
      </c>
      <c r="D158" s="43">
        <v>11888</v>
      </c>
    </row>
    <row r="159" spans="2:4" x14ac:dyDescent="0.25">
      <c r="B159" t="s">
        <v>544</v>
      </c>
      <c r="C159" t="s">
        <v>545</v>
      </c>
      <c r="D159" s="43">
        <v>5417</v>
      </c>
    </row>
    <row r="160" spans="2:4" x14ac:dyDescent="0.25">
      <c r="B160" t="s">
        <v>546</v>
      </c>
      <c r="C160" t="s">
        <v>547</v>
      </c>
      <c r="D160" s="43">
        <v>11523</v>
      </c>
    </row>
    <row r="161" spans="2:4" x14ac:dyDescent="0.25">
      <c r="B161" t="s">
        <v>548</v>
      </c>
      <c r="C161" t="s">
        <v>549</v>
      </c>
      <c r="D161" s="43">
        <v>17491</v>
      </c>
    </row>
    <row r="162" spans="2:4" x14ac:dyDescent="0.25">
      <c r="B162" t="s">
        <v>550</v>
      </c>
      <c r="C162" t="s">
        <v>551</v>
      </c>
      <c r="D162" s="43">
        <v>10002</v>
      </c>
    </row>
    <row r="163" spans="2:4" x14ac:dyDescent="0.25">
      <c r="B163" t="s">
        <v>552</v>
      </c>
      <c r="C163" t="s">
        <v>553</v>
      </c>
      <c r="D163" s="43">
        <v>12072</v>
      </c>
    </row>
    <row r="164" spans="2:4" x14ac:dyDescent="0.25">
      <c r="B164" t="s">
        <v>554</v>
      </c>
      <c r="C164" t="s">
        <v>555</v>
      </c>
      <c r="D164" s="43">
        <v>2914</v>
      </c>
    </row>
    <row r="165" spans="2:4" x14ac:dyDescent="0.25">
      <c r="B165" t="s">
        <v>556</v>
      </c>
      <c r="C165" t="s">
        <v>557</v>
      </c>
      <c r="D165" s="43">
        <v>2916</v>
      </c>
    </row>
    <row r="166" spans="2:4" x14ac:dyDescent="0.25">
      <c r="B166" t="s">
        <v>558</v>
      </c>
      <c r="C166" t="s">
        <v>559</v>
      </c>
      <c r="D166" s="43">
        <v>1052</v>
      </c>
    </row>
    <row r="167" spans="2:4" x14ac:dyDescent="0.25">
      <c r="B167" t="s">
        <v>560</v>
      </c>
      <c r="C167" t="s">
        <v>561</v>
      </c>
      <c r="D167" s="43">
        <v>11324</v>
      </c>
    </row>
    <row r="168" spans="2:4" x14ac:dyDescent="0.25">
      <c r="B168" t="s">
        <v>562</v>
      </c>
      <c r="C168" t="s">
        <v>563</v>
      </c>
      <c r="D168" s="43">
        <v>3539</v>
      </c>
    </row>
    <row r="169" spans="2:4" x14ac:dyDescent="0.25">
      <c r="B169" t="s">
        <v>564</v>
      </c>
      <c r="C169" t="s">
        <v>565</v>
      </c>
      <c r="D169" s="43">
        <v>4775</v>
      </c>
    </row>
    <row r="170" spans="2:4" x14ac:dyDescent="0.25">
      <c r="B170" t="s">
        <v>566</v>
      </c>
      <c r="C170" t="s">
        <v>567</v>
      </c>
      <c r="D170" s="43">
        <v>3881</v>
      </c>
    </row>
    <row r="171" spans="2:4" x14ac:dyDescent="0.25">
      <c r="B171" t="s">
        <v>568</v>
      </c>
      <c r="C171" t="s">
        <v>569</v>
      </c>
      <c r="D171" s="43">
        <v>3862</v>
      </c>
    </row>
    <row r="172" spans="2:4" x14ac:dyDescent="0.25">
      <c r="B172" t="s">
        <v>570</v>
      </c>
      <c r="C172" t="s">
        <v>571</v>
      </c>
      <c r="D172" s="43">
        <v>5125</v>
      </c>
    </row>
    <row r="173" spans="2:4" x14ac:dyDescent="0.25">
      <c r="B173" t="s">
        <v>572</v>
      </c>
      <c r="C173" t="s">
        <v>573</v>
      </c>
      <c r="D173" s="43">
        <v>5491</v>
      </c>
    </row>
    <row r="174" spans="2:4" x14ac:dyDescent="0.25">
      <c r="B174" t="s">
        <v>574</v>
      </c>
      <c r="C174" t="s">
        <v>575</v>
      </c>
      <c r="D174" s="43">
        <v>10506</v>
      </c>
    </row>
    <row r="175" spans="2:4" x14ac:dyDescent="0.25">
      <c r="B175" t="s">
        <v>576</v>
      </c>
      <c r="C175" t="s">
        <v>577</v>
      </c>
      <c r="D175" s="43">
        <v>11675</v>
      </c>
    </row>
    <row r="176" spans="2:4" x14ac:dyDescent="0.25">
      <c r="B176" t="s">
        <v>578</v>
      </c>
      <c r="C176" t="s">
        <v>579</v>
      </c>
      <c r="D176" s="43">
        <v>10352</v>
      </c>
    </row>
    <row r="177" spans="2:4" x14ac:dyDescent="0.25">
      <c r="B177" t="s">
        <v>580</v>
      </c>
      <c r="C177" t="s">
        <v>581</v>
      </c>
      <c r="D177" s="43">
        <v>8071</v>
      </c>
    </row>
    <row r="178" spans="2:4" x14ac:dyDescent="0.25">
      <c r="B178" t="s">
        <v>582</v>
      </c>
      <c r="C178" t="s">
        <v>583</v>
      </c>
      <c r="D178" s="43">
        <v>3739</v>
      </c>
    </row>
    <row r="179" spans="2:4" x14ac:dyDescent="0.25">
      <c r="B179" t="s">
        <v>584</v>
      </c>
      <c r="C179" t="s">
        <v>585</v>
      </c>
      <c r="D179" s="43">
        <v>14491</v>
      </c>
    </row>
    <row r="180" spans="2:4" x14ac:dyDescent="0.25">
      <c r="B180" t="s">
        <v>586</v>
      </c>
      <c r="C180" t="s">
        <v>587</v>
      </c>
      <c r="D180" s="43">
        <v>13999</v>
      </c>
    </row>
    <row r="181" spans="2:4" x14ac:dyDescent="0.25">
      <c r="B181" t="s">
        <v>588</v>
      </c>
      <c r="C181" t="s">
        <v>589</v>
      </c>
      <c r="D181" s="43">
        <v>3310</v>
      </c>
    </row>
    <row r="182" spans="2:4" x14ac:dyDescent="0.25">
      <c r="B182" t="s">
        <v>590</v>
      </c>
      <c r="C182" t="s">
        <v>591</v>
      </c>
      <c r="D182" s="43">
        <v>10808</v>
      </c>
    </row>
    <row r="183" spans="2:4" x14ac:dyDescent="0.25">
      <c r="B183" t="s">
        <v>592</v>
      </c>
      <c r="C183" t="s">
        <v>593</v>
      </c>
      <c r="D183" s="43">
        <v>67427</v>
      </c>
    </row>
    <row r="184" spans="2:4" x14ac:dyDescent="0.25">
      <c r="B184" t="s">
        <v>594</v>
      </c>
      <c r="C184" t="s">
        <v>595</v>
      </c>
      <c r="D184" s="43">
        <v>267597</v>
      </c>
    </row>
    <row r="185" spans="2:4" x14ac:dyDescent="0.25">
      <c r="B185" t="s">
        <v>596</v>
      </c>
      <c r="C185" t="s">
        <v>597</v>
      </c>
      <c r="D185" s="43">
        <v>35528</v>
      </c>
    </row>
    <row r="186" spans="2:4" x14ac:dyDescent="0.25">
      <c r="B186" t="s">
        <v>598</v>
      </c>
      <c r="C186" t="s">
        <v>599</v>
      </c>
      <c r="D186" s="43">
        <v>14072</v>
      </c>
    </row>
    <row r="187" spans="2:4" x14ac:dyDescent="0.25">
      <c r="B187" t="s">
        <v>600</v>
      </c>
      <c r="C187" t="s">
        <v>601</v>
      </c>
      <c r="D187" s="43">
        <v>10276</v>
      </c>
    </row>
    <row r="188" spans="2:4" x14ac:dyDescent="0.25">
      <c r="B188" t="s">
        <v>602</v>
      </c>
      <c r="C188" t="s">
        <v>603</v>
      </c>
      <c r="D188" s="43">
        <v>4256</v>
      </c>
    </row>
    <row r="189" spans="2:4" x14ac:dyDescent="0.25">
      <c r="B189" t="s">
        <v>604</v>
      </c>
      <c r="C189" t="s">
        <v>605</v>
      </c>
      <c r="D189" s="43">
        <v>14299</v>
      </c>
    </row>
    <row r="190" spans="2:4" x14ac:dyDescent="0.25">
      <c r="B190" t="s">
        <v>606</v>
      </c>
      <c r="C190" t="s">
        <v>607</v>
      </c>
      <c r="D190" s="43">
        <v>34899</v>
      </c>
    </row>
    <row r="191" spans="2:4" x14ac:dyDescent="0.25">
      <c r="B191" t="s">
        <v>608</v>
      </c>
      <c r="C191" t="s">
        <v>609</v>
      </c>
      <c r="D191" s="43">
        <v>25253</v>
      </c>
    </row>
    <row r="192" spans="2:4" x14ac:dyDescent="0.25">
      <c r="B192" t="s">
        <v>610</v>
      </c>
      <c r="C192" t="s">
        <v>611</v>
      </c>
      <c r="D192" s="43">
        <v>38361</v>
      </c>
    </row>
    <row r="193" spans="2:4" x14ac:dyDescent="0.25">
      <c r="B193" t="s">
        <v>612</v>
      </c>
      <c r="C193" t="s">
        <v>613</v>
      </c>
      <c r="D193" s="43">
        <v>32361</v>
      </c>
    </row>
    <row r="194" spans="2:4" x14ac:dyDescent="0.25">
      <c r="B194" t="s">
        <v>614</v>
      </c>
      <c r="C194" t="s">
        <v>615</v>
      </c>
      <c r="D194" s="43">
        <v>37764</v>
      </c>
    </row>
    <row r="195" spans="2:4" x14ac:dyDescent="0.25">
      <c r="B195" t="s">
        <v>616</v>
      </c>
      <c r="C195" t="s">
        <v>617</v>
      </c>
      <c r="D195" s="43">
        <v>68959</v>
      </c>
    </row>
    <row r="196" spans="2:4" x14ac:dyDescent="0.25">
      <c r="B196" t="s">
        <v>618</v>
      </c>
      <c r="C196" t="s">
        <v>619</v>
      </c>
      <c r="D196" s="43">
        <v>26026</v>
      </c>
    </row>
    <row r="197" spans="2:4" x14ac:dyDescent="0.25">
      <c r="B197" t="s">
        <v>620</v>
      </c>
      <c r="C197" t="s">
        <v>621</v>
      </c>
      <c r="D197" s="43">
        <v>137534</v>
      </c>
    </row>
    <row r="198" spans="2:4" x14ac:dyDescent="0.25">
      <c r="B198" t="s">
        <v>622</v>
      </c>
      <c r="C198" t="s">
        <v>623</v>
      </c>
      <c r="D198" s="43">
        <v>50032</v>
      </c>
    </row>
    <row r="199" spans="2:4" x14ac:dyDescent="0.25">
      <c r="B199" t="s">
        <v>624</v>
      </c>
      <c r="C199" t="s">
        <v>625</v>
      </c>
      <c r="D199" s="43">
        <v>40127</v>
      </c>
    </row>
    <row r="200" spans="2:4" x14ac:dyDescent="0.25">
      <c r="B200" t="s">
        <v>626</v>
      </c>
      <c r="C200" t="s">
        <v>627</v>
      </c>
      <c r="D200" s="43">
        <v>21738</v>
      </c>
    </row>
    <row r="201" spans="2:4" x14ac:dyDescent="0.25">
      <c r="B201" t="s">
        <v>628</v>
      </c>
      <c r="C201" t="s">
        <v>629</v>
      </c>
      <c r="D201" s="43">
        <v>5902</v>
      </c>
    </row>
    <row r="202" spans="2:4" x14ac:dyDescent="0.25">
      <c r="B202" t="s">
        <v>630</v>
      </c>
      <c r="C202" t="s">
        <v>631</v>
      </c>
      <c r="D202" s="43">
        <v>21968</v>
      </c>
    </row>
    <row r="203" spans="2:4" x14ac:dyDescent="0.25">
      <c r="B203" t="s">
        <v>632</v>
      </c>
      <c r="C203" t="s">
        <v>633</v>
      </c>
      <c r="D203" s="43">
        <v>26079</v>
      </c>
    </row>
    <row r="204" spans="2:4" x14ac:dyDescent="0.25">
      <c r="B204" t="s">
        <v>634</v>
      </c>
      <c r="C204" t="s">
        <v>635</v>
      </c>
      <c r="D204" s="43">
        <v>9645</v>
      </c>
    </row>
    <row r="205" spans="2:4" x14ac:dyDescent="0.25">
      <c r="B205" t="s">
        <v>636</v>
      </c>
      <c r="C205" t="s">
        <v>637</v>
      </c>
      <c r="D205" s="43">
        <v>6712</v>
      </c>
    </row>
    <row r="206" spans="2:4" x14ac:dyDescent="0.25">
      <c r="B206" t="s">
        <v>638</v>
      </c>
      <c r="C206" t="s">
        <v>639</v>
      </c>
      <c r="D206" s="43">
        <v>4176</v>
      </c>
    </row>
    <row r="207" spans="2:4" x14ac:dyDescent="0.25">
      <c r="B207" t="s">
        <v>640</v>
      </c>
      <c r="C207" t="s">
        <v>641</v>
      </c>
      <c r="D207" s="43">
        <v>9213</v>
      </c>
    </row>
    <row r="208" spans="2:4" x14ac:dyDescent="0.25">
      <c r="B208" t="s">
        <v>642</v>
      </c>
      <c r="C208" t="s">
        <v>643</v>
      </c>
      <c r="D208" s="43">
        <v>15041</v>
      </c>
    </row>
    <row r="209" spans="2:4" x14ac:dyDescent="0.25">
      <c r="B209" t="s">
        <v>644</v>
      </c>
      <c r="C209" t="s">
        <v>645</v>
      </c>
      <c r="D209" s="43">
        <v>11419</v>
      </c>
    </row>
    <row r="210" spans="2:4" x14ac:dyDescent="0.25">
      <c r="B210" t="s">
        <v>646</v>
      </c>
      <c r="C210" t="s">
        <v>647</v>
      </c>
      <c r="D210" s="43">
        <v>4252</v>
      </c>
    </row>
    <row r="211" spans="2:4" x14ac:dyDescent="0.25">
      <c r="B211" t="s">
        <v>648</v>
      </c>
      <c r="C211" t="s">
        <v>649</v>
      </c>
      <c r="D211" s="43">
        <v>4806</v>
      </c>
    </row>
    <row r="212" spans="2:4" x14ac:dyDescent="0.25">
      <c r="B212" t="s">
        <v>650</v>
      </c>
      <c r="C212" t="s">
        <v>651</v>
      </c>
      <c r="D212" s="43">
        <v>3237</v>
      </c>
    </row>
    <row r="213" spans="2:4" x14ac:dyDescent="0.25">
      <c r="B213" t="s">
        <v>652</v>
      </c>
      <c r="C213" t="s">
        <v>653</v>
      </c>
      <c r="D213" s="43">
        <v>7431</v>
      </c>
    </row>
    <row r="214" spans="2:4" x14ac:dyDescent="0.25">
      <c r="B214" t="s">
        <v>654</v>
      </c>
      <c r="C214" t="s">
        <v>655</v>
      </c>
      <c r="D214" s="43">
        <v>17274</v>
      </c>
    </row>
    <row r="215" spans="2:4" x14ac:dyDescent="0.25">
      <c r="B215" t="s">
        <v>656</v>
      </c>
      <c r="C215" t="s">
        <v>657</v>
      </c>
      <c r="D215" s="43">
        <v>10328</v>
      </c>
    </row>
    <row r="216" spans="2:4" x14ac:dyDescent="0.25">
      <c r="B216" t="s">
        <v>658</v>
      </c>
      <c r="C216" t="s">
        <v>659</v>
      </c>
      <c r="D216" s="43">
        <v>43172</v>
      </c>
    </row>
    <row r="217" spans="2:4" x14ac:dyDescent="0.25">
      <c r="B217" t="s">
        <v>660</v>
      </c>
      <c r="C217" t="s">
        <v>661</v>
      </c>
      <c r="D217" s="43">
        <v>36144</v>
      </c>
    </row>
    <row r="218" spans="2:4" x14ac:dyDescent="0.25">
      <c r="B218" t="s">
        <v>662</v>
      </c>
      <c r="C218" t="s">
        <v>663</v>
      </c>
      <c r="D218" s="43">
        <v>4994</v>
      </c>
    </row>
    <row r="219" spans="2:4" x14ac:dyDescent="0.25">
      <c r="B219" t="s">
        <v>664</v>
      </c>
      <c r="C219" t="s">
        <v>665</v>
      </c>
      <c r="D219" s="43">
        <v>8110</v>
      </c>
    </row>
    <row r="220" spans="2:4" x14ac:dyDescent="0.25">
      <c r="B220" t="s">
        <v>666</v>
      </c>
      <c r="C220" t="s">
        <v>667</v>
      </c>
      <c r="D220" s="43">
        <v>5774</v>
      </c>
    </row>
    <row r="221" spans="2:4" x14ac:dyDescent="0.25">
      <c r="B221" t="s">
        <v>668</v>
      </c>
      <c r="C221" t="s">
        <v>669</v>
      </c>
      <c r="D221" s="43">
        <v>8080</v>
      </c>
    </row>
    <row r="222" spans="2:4" x14ac:dyDescent="0.25">
      <c r="B222" t="s">
        <v>670</v>
      </c>
      <c r="C222" t="s">
        <v>671</v>
      </c>
      <c r="D222" s="43">
        <v>10355</v>
      </c>
    </row>
    <row r="223" spans="2:4" x14ac:dyDescent="0.25">
      <c r="B223" t="s">
        <v>672</v>
      </c>
      <c r="C223" t="s">
        <v>673</v>
      </c>
      <c r="D223" s="43">
        <v>1624</v>
      </c>
    </row>
    <row r="224" spans="2:4" x14ac:dyDescent="0.25">
      <c r="B224" t="s">
        <v>674</v>
      </c>
      <c r="C224" t="s">
        <v>675</v>
      </c>
      <c r="D224" s="43">
        <v>3179</v>
      </c>
    </row>
    <row r="225" spans="2:4" x14ac:dyDescent="0.25">
      <c r="B225" t="s">
        <v>676</v>
      </c>
      <c r="C225" t="s">
        <v>677</v>
      </c>
      <c r="D225" s="43">
        <v>13946</v>
      </c>
    </row>
    <row r="226" spans="2:4" x14ac:dyDescent="0.25">
      <c r="B226" t="s">
        <v>678</v>
      </c>
      <c r="C226" t="s">
        <v>679</v>
      </c>
      <c r="D226" s="43">
        <v>30899</v>
      </c>
    </row>
    <row r="227" spans="2:4" x14ac:dyDescent="0.25">
      <c r="B227" t="s">
        <v>680</v>
      </c>
      <c r="C227" t="s">
        <v>681</v>
      </c>
      <c r="D227" s="43">
        <v>22672</v>
      </c>
    </row>
    <row r="228" spans="2:4" x14ac:dyDescent="0.25">
      <c r="B228" t="s">
        <v>682</v>
      </c>
      <c r="C228" t="s">
        <v>683</v>
      </c>
      <c r="D228" s="43">
        <v>34308</v>
      </c>
    </row>
    <row r="229" spans="2:4" x14ac:dyDescent="0.25">
      <c r="B229" t="s">
        <v>684</v>
      </c>
      <c r="C229" t="s">
        <v>685</v>
      </c>
      <c r="D229" s="43">
        <v>19639</v>
      </c>
    </row>
    <row r="230" spans="2:4" x14ac:dyDescent="0.25">
      <c r="B230" t="s">
        <v>686</v>
      </c>
      <c r="C230" t="s">
        <v>687</v>
      </c>
      <c r="D230" s="43">
        <v>10510</v>
      </c>
    </row>
    <row r="231" spans="2:4" x14ac:dyDescent="0.25">
      <c r="B231" t="s">
        <v>688</v>
      </c>
      <c r="C231" t="s">
        <v>689</v>
      </c>
      <c r="D231" s="43">
        <v>12012</v>
      </c>
    </row>
    <row r="232" spans="2:4" x14ac:dyDescent="0.25">
      <c r="B232" t="s">
        <v>690</v>
      </c>
      <c r="C232" t="s">
        <v>691</v>
      </c>
      <c r="D232" s="43">
        <v>35390</v>
      </c>
    </row>
    <row r="233" spans="2:4" x14ac:dyDescent="0.25">
      <c r="B233" t="s">
        <v>692</v>
      </c>
      <c r="C233" t="s">
        <v>693</v>
      </c>
      <c r="D233" s="43">
        <v>9839</v>
      </c>
    </row>
    <row r="234" spans="2:4" x14ac:dyDescent="0.25">
      <c r="B234" t="s">
        <v>694</v>
      </c>
      <c r="C234" t="s">
        <v>695</v>
      </c>
      <c r="D234" s="43">
        <v>34461</v>
      </c>
    </row>
    <row r="235" spans="2:4" x14ac:dyDescent="0.25">
      <c r="B235" t="s">
        <v>696</v>
      </c>
      <c r="C235" t="s">
        <v>697</v>
      </c>
      <c r="D235" s="43">
        <v>32490</v>
      </c>
    </row>
    <row r="236" spans="2:4" x14ac:dyDescent="0.25">
      <c r="B236" t="s">
        <v>698</v>
      </c>
      <c r="C236" t="s">
        <v>699</v>
      </c>
      <c r="D236" s="43">
        <v>35271</v>
      </c>
    </row>
    <row r="237" spans="2:4" x14ac:dyDescent="0.25">
      <c r="B237" t="s">
        <v>119</v>
      </c>
      <c r="C237" t="s">
        <v>700</v>
      </c>
      <c r="D237" s="43">
        <v>44820</v>
      </c>
    </row>
    <row r="238" spans="2:4" x14ac:dyDescent="0.25">
      <c r="B238" t="s">
        <v>701</v>
      </c>
      <c r="C238" t="s">
        <v>702</v>
      </c>
      <c r="D238" s="43">
        <v>24834</v>
      </c>
    </row>
    <row r="239" spans="2:4" x14ac:dyDescent="0.25">
      <c r="B239" t="s">
        <v>703</v>
      </c>
      <c r="C239" t="s">
        <v>704</v>
      </c>
      <c r="D239" s="43">
        <v>42935</v>
      </c>
    </row>
    <row r="240" spans="2:4" x14ac:dyDescent="0.25">
      <c r="B240" t="s">
        <v>705</v>
      </c>
      <c r="C240" t="s">
        <v>706</v>
      </c>
      <c r="D240" s="43">
        <v>7409</v>
      </c>
    </row>
    <row r="241" spans="2:4" x14ac:dyDescent="0.25">
      <c r="B241" t="s">
        <v>707</v>
      </c>
      <c r="C241" t="s">
        <v>708</v>
      </c>
      <c r="D241" s="43">
        <v>63516</v>
      </c>
    </row>
    <row r="242" spans="2:4" x14ac:dyDescent="0.25">
      <c r="B242" t="s">
        <v>709</v>
      </c>
      <c r="C242" t="s">
        <v>710</v>
      </c>
      <c r="D242" s="43">
        <v>151763</v>
      </c>
    </row>
    <row r="243" spans="2:4" x14ac:dyDescent="0.25">
      <c r="B243" t="s">
        <v>711</v>
      </c>
      <c r="C243" t="s">
        <v>712</v>
      </c>
      <c r="D243" s="43">
        <v>13437</v>
      </c>
    </row>
    <row r="244" spans="2:4" x14ac:dyDescent="0.25">
      <c r="B244" t="s">
        <v>713</v>
      </c>
      <c r="C244" t="s">
        <v>714</v>
      </c>
      <c r="D244" s="43">
        <v>41588</v>
      </c>
    </row>
    <row r="245" spans="2:4" x14ac:dyDescent="0.25">
      <c r="B245" t="s">
        <v>715</v>
      </c>
      <c r="C245" t="s">
        <v>716</v>
      </c>
      <c r="D245" s="43">
        <v>28299</v>
      </c>
    </row>
    <row r="246" spans="2:4" x14ac:dyDescent="0.25">
      <c r="B246" t="s">
        <v>717</v>
      </c>
      <c r="C246" t="s">
        <v>718</v>
      </c>
      <c r="D246" s="43">
        <v>35923</v>
      </c>
    </row>
    <row r="247" spans="2:4" x14ac:dyDescent="0.25">
      <c r="B247" t="s">
        <v>719</v>
      </c>
      <c r="C247" t="s">
        <v>720</v>
      </c>
      <c r="D247" s="43">
        <v>13989</v>
      </c>
    </row>
    <row r="248" spans="2:4" x14ac:dyDescent="0.25">
      <c r="B248" t="s">
        <v>721</v>
      </c>
      <c r="C248" t="s">
        <v>722</v>
      </c>
      <c r="D248" s="43">
        <v>10059</v>
      </c>
    </row>
    <row r="249" spans="2:4" x14ac:dyDescent="0.25">
      <c r="B249" t="s">
        <v>723</v>
      </c>
      <c r="C249" t="s">
        <v>724</v>
      </c>
      <c r="D249" s="43">
        <v>18967</v>
      </c>
    </row>
    <row r="250" spans="2:4" x14ac:dyDescent="0.25">
      <c r="B250" t="s">
        <v>725</v>
      </c>
      <c r="C250" t="s">
        <v>726</v>
      </c>
      <c r="D250" s="43">
        <v>26996</v>
      </c>
    </row>
    <row r="251" spans="2:4" x14ac:dyDescent="0.25">
      <c r="B251" t="s">
        <v>727</v>
      </c>
      <c r="C251" t="s">
        <v>728</v>
      </c>
      <c r="D251" s="43">
        <v>47738</v>
      </c>
    </row>
    <row r="252" spans="2:4" x14ac:dyDescent="0.25">
      <c r="B252" t="s">
        <v>729</v>
      </c>
      <c r="C252" t="s">
        <v>730</v>
      </c>
      <c r="D252" s="43">
        <v>33801</v>
      </c>
    </row>
    <row r="253" spans="2:4" x14ac:dyDescent="0.25">
      <c r="B253" t="s">
        <v>731</v>
      </c>
      <c r="C253" t="s">
        <v>732</v>
      </c>
      <c r="D253" s="43">
        <v>20987</v>
      </c>
    </row>
    <row r="254" spans="2:4" x14ac:dyDescent="0.25">
      <c r="B254" t="s">
        <v>733</v>
      </c>
      <c r="C254" t="s">
        <v>734</v>
      </c>
      <c r="D254" s="43">
        <v>17027</v>
      </c>
    </row>
    <row r="255" spans="2:4" x14ac:dyDescent="0.25">
      <c r="B255" t="s">
        <v>735</v>
      </c>
      <c r="C255" t="s">
        <v>736</v>
      </c>
      <c r="D255" s="43">
        <v>55533</v>
      </c>
    </row>
    <row r="256" spans="2:4" x14ac:dyDescent="0.25">
      <c r="B256" t="s">
        <v>737</v>
      </c>
      <c r="C256" t="s">
        <v>738</v>
      </c>
      <c r="D256" s="43">
        <v>7797</v>
      </c>
    </row>
    <row r="257" spans="2:4" x14ac:dyDescent="0.25">
      <c r="B257" t="s">
        <v>739</v>
      </c>
      <c r="C257" t="s">
        <v>740</v>
      </c>
      <c r="D257" s="43">
        <v>13469</v>
      </c>
    </row>
    <row r="258" spans="2:4" x14ac:dyDescent="0.25">
      <c r="B258" t="s">
        <v>741</v>
      </c>
      <c r="C258" t="s">
        <v>742</v>
      </c>
      <c r="D258" s="43">
        <v>7913</v>
      </c>
    </row>
    <row r="259" spans="2:4" x14ac:dyDescent="0.25">
      <c r="B259" t="s">
        <v>743</v>
      </c>
      <c r="C259" t="s">
        <v>744</v>
      </c>
      <c r="D259" s="43">
        <v>9793</v>
      </c>
    </row>
    <row r="260" spans="2:4" x14ac:dyDescent="0.25">
      <c r="B260" t="s">
        <v>745</v>
      </c>
      <c r="C260" t="s">
        <v>746</v>
      </c>
      <c r="D260" s="43">
        <v>4432</v>
      </c>
    </row>
    <row r="261" spans="2:4" x14ac:dyDescent="0.25">
      <c r="B261" t="s">
        <v>747</v>
      </c>
      <c r="C261" t="s">
        <v>748</v>
      </c>
      <c r="D261" s="43">
        <v>10139</v>
      </c>
    </row>
    <row r="262" spans="2:4" x14ac:dyDescent="0.25">
      <c r="B262" t="s">
        <v>749</v>
      </c>
      <c r="C262" t="s">
        <v>750</v>
      </c>
      <c r="D262" s="43">
        <v>11575</v>
      </c>
    </row>
    <row r="263" spans="2:4" x14ac:dyDescent="0.25">
      <c r="B263" t="s">
        <v>751</v>
      </c>
      <c r="C263" t="s">
        <v>752</v>
      </c>
      <c r="D263" s="43">
        <v>7059</v>
      </c>
    </row>
    <row r="264" spans="2:4" x14ac:dyDescent="0.25">
      <c r="B264" t="s">
        <v>753</v>
      </c>
      <c r="C264" t="s">
        <v>754</v>
      </c>
      <c r="D264" s="43">
        <v>6202</v>
      </c>
    </row>
    <row r="265" spans="2:4" x14ac:dyDescent="0.25">
      <c r="B265" t="s">
        <v>755</v>
      </c>
      <c r="C265" t="s">
        <v>756</v>
      </c>
      <c r="D265" s="43">
        <v>44437</v>
      </c>
    </row>
    <row r="266" spans="2:4" x14ac:dyDescent="0.25">
      <c r="B266" t="s">
        <v>757</v>
      </c>
      <c r="C266" t="s">
        <v>758</v>
      </c>
      <c r="D266" s="43">
        <v>29952</v>
      </c>
    </row>
    <row r="267" spans="2:4" x14ac:dyDescent="0.25">
      <c r="B267" t="s">
        <v>759</v>
      </c>
      <c r="C267" t="s">
        <v>760</v>
      </c>
      <c r="D267" s="43">
        <v>59159</v>
      </c>
    </row>
    <row r="268" spans="2:4" x14ac:dyDescent="0.25">
      <c r="B268" t="s">
        <v>761</v>
      </c>
      <c r="C268" t="s">
        <v>762</v>
      </c>
      <c r="D268" s="43">
        <v>20873</v>
      </c>
    </row>
    <row r="269" spans="2:4" x14ac:dyDescent="0.25">
      <c r="B269" t="s">
        <v>763</v>
      </c>
      <c r="C269" t="s">
        <v>764</v>
      </c>
      <c r="D269" s="43">
        <v>6152</v>
      </c>
    </row>
    <row r="270" spans="2:4" x14ac:dyDescent="0.25">
      <c r="B270" t="s">
        <v>765</v>
      </c>
      <c r="C270" t="s">
        <v>766</v>
      </c>
      <c r="D270" s="43">
        <v>11383</v>
      </c>
    </row>
    <row r="271" spans="2:4" x14ac:dyDescent="0.25">
      <c r="B271" t="s">
        <v>767</v>
      </c>
      <c r="C271" t="s">
        <v>768</v>
      </c>
      <c r="D271" s="43">
        <v>4732</v>
      </c>
    </row>
    <row r="272" spans="2:4" x14ac:dyDescent="0.25">
      <c r="B272" t="s">
        <v>769</v>
      </c>
      <c r="C272" t="s">
        <v>770</v>
      </c>
      <c r="D272" s="43">
        <v>78433</v>
      </c>
    </row>
    <row r="273" spans="2:5" x14ac:dyDescent="0.25">
      <c r="B273" t="s">
        <v>771</v>
      </c>
      <c r="C273" t="s">
        <v>772</v>
      </c>
      <c r="D273" s="43">
        <v>3763</v>
      </c>
    </row>
    <row r="274" spans="2:5" x14ac:dyDescent="0.25">
      <c r="B274" t="s">
        <v>773</v>
      </c>
      <c r="C274" t="s">
        <v>774</v>
      </c>
      <c r="D274" s="43">
        <v>457760</v>
      </c>
    </row>
    <row r="275" spans="2:5" x14ac:dyDescent="0.25">
      <c r="B275" t="s">
        <v>775</v>
      </c>
      <c r="C275" t="s">
        <v>776</v>
      </c>
      <c r="D275" s="43">
        <v>13419</v>
      </c>
    </row>
    <row r="276" spans="2:5" x14ac:dyDescent="0.25">
      <c r="B276" t="s">
        <v>777</v>
      </c>
      <c r="C276" t="s">
        <v>778</v>
      </c>
      <c r="D276" s="43">
        <v>9115</v>
      </c>
    </row>
    <row r="277" spans="2:5" x14ac:dyDescent="0.25">
      <c r="B277" t="s">
        <v>779</v>
      </c>
      <c r="C277" t="s">
        <v>780</v>
      </c>
      <c r="D277" s="43">
        <v>20551</v>
      </c>
    </row>
    <row r="278" spans="2:5" x14ac:dyDescent="0.2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2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2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2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2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2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2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2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2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2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2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2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2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2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2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2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2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2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2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25">
      <c r="B297" t="s">
        <v>819</v>
      </c>
      <c r="C297" t="s">
        <v>820</v>
      </c>
      <c r="D297" s="43">
        <v>40444</v>
      </c>
    </row>
    <row r="298" spans="2:5" x14ac:dyDescent="0.25">
      <c r="B298" t="s">
        <v>821</v>
      </c>
      <c r="C298" t="s">
        <v>822</v>
      </c>
      <c r="D298" s="43">
        <v>17753</v>
      </c>
    </row>
    <row r="299" spans="2:5" x14ac:dyDescent="0.25">
      <c r="B299" t="s">
        <v>823</v>
      </c>
      <c r="C299" t="s">
        <v>824</v>
      </c>
      <c r="D299" s="43">
        <v>3844</v>
      </c>
    </row>
    <row r="300" spans="2:5" x14ac:dyDescent="0.25">
      <c r="B300" t="s">
        <v>825</v>
      </c>
      <c r="C300" t="s">
        <v>826</v>
      </c>
      <c r="D300" s="43">
        <v>8354</v>
      </c>
    </row>
    <row r="301" spans="2:5" x14ac:dyDescent="0.25">
      <c r="B301" t="s">
        <v>827</v>
      </c>
      <c r="C301" t="s">
        <v>828</v>
      </c>
      <c r="D301" s="43">
        <v>10613</v>
      </c>
    </row>
    <row r="302" spans="2:5" x14ac:dyDescent="0.25">
      <c r="B302" t="s">
        <v>829</v>
      </c>
      <c r="C302" t="s">
        <v>830</v>
      </c>
      <c r="D302" s="43">
        <v>11961</v>
      </c>
    </row>
    <row r="303" spans="2:5" x14ac:dyDescent="0.25">
      <c r="B303" t="s">
        <v>831</v>
      </c>
      <c r="C303" t="s">
        <v>832</v>
      </c>
      <c r="D303" s="43">
        <v>96787</v>
      </c>
    </row>
    <row r="304" spans="2:5" x14ac:dyDescent="0.25">
      <c r="B304" t="s">
        <v>833</v>
      </c>
      <c r="C304" t="s">
        <v>834</v>
      </c>
      <c r="D304" s="43">
        <v>20488</v>
      </c>
    </row>
    <row r="305" spans="2:4" x14ac:dyDescent="0.25">
      <c r="B305" t="s">
        <v>835</v>
      </c>
      <c r="C305" t="s">
        <v>836</v>
      </c>
      <c r="D305" s="43">
        <v>5369</v>
      </c>
    </row>
    <row r="306" spans="2:4" x14ac:dyDescent="0.25">
      <c r="B306" t="s">
        <v>837</v>
      </c>
      <c r="C306" t="s">
        <v>838</v>
      </c>
      <c r="D306" s="43">
        <v>17928</v>
      </c>
    </row>
    <row r="307" spans="2:4" x14ac:dyDescent="0.25">
      <c r="B307" t="s">
        <v>839</v>
      </c>
      <c r="C307" t="s">
        <v>840</v>
      </c>
      <c r="D307" s="43">
        <v>124484</v>
      </c>
    </row>
    <row r="308" spans="2:4" x14ac:dyDescent="0.25">
      <c r="B308" t="s">
        <v>841</v>
      </c>
      <c r="C308" t="s">
        <v>842</v>
      </c>
      <c r="D308" s="43">
        <v>219053</v>
      </c>
    </row>
    <row r="309" spans="2:4" x14ac:dyDescent="0.25">
      <c r="B309" t="s">
        <v>843</v>
      </c>
      <c r="C309" t="s">
        <v>844</v>
      </c>
      <c r="D309" s="43">
        <v>171121</v>
      </c>
    </row>
    <row r="310" spans="2:4" x14ac:dyDescent="0.25">
      <c r="B310" t="s">
        <v>845</v>
      </c>
      <c r="C310" t="s">
        <v>846</v>
      </c>
      <c r="D310" s="43">
        <v>179070</v>
      </c>
    </row>
    <row r="311" spans="2:4" x14ac:dyDescent="0.25">
      <c r="B311" t="s">
        <v>847</v>
      </c>
      <c r="C311" t="s">
        <v>848</v>
      </c>
      <c r="D311" s="43">
        <v>242634</v>
      </c>
    </row>
    <row r="312" spans="2:4" x14ac:dyDescent="0.25">
      <c r="B312" t="s">
        <v>849</v>
      </c>
      <c r="C312" t="s">
        <v>850</v>
      </c>
      <c r="D312" s="43">
        <v>176440</v>
      </c>
    </row>
    <row r="313" spans="2:4" x14ac:dyDescent="0.25">
      <c r="B313" t="s">
        <v>851</v>
      </c>
      <c r="C313" t="s">
        <v>852</v>
      </c>
      <c r="D313" s="43">
        <v>148392</v>
      </c>
    </row>
    <row r="314" spans="2:4" x14ac:dyDescent="0.25">
      <c r="B314" t="s">
        <v>853</v>
      </c>
      <c r="C314" t="s">
        <v>854</v>
      </c>
      <c r="D314" s="43">
        <v>146367</v>
      </c>
    </row>
    <row r="315" spans="2:4" x14ac:dyDescent="0.25">
      <c r="B315" t="s">
        <v>855</v>
      </c>
      <c r="C315" t="s">
        <v>856</v>
      </c>
      <c r="D315" s="43">
        <v>322061</v>
      </c>
    </row>
    <row r="316" spans="2:4" x14ac:dyDescent="0.25">
      <c r="B316" t="s">
        <v>857</v>
      </c>
      <c r="C316" t="s">
        <v>858</v>
      </c>
      <c r="D316" s="43">
        <v>83011</v>
      </c>
    </row>
    <row r="317" spans="2:4" x14ac:dyDescent="0.25">
      <c r="B317" t="s">
        <v>859</v>
      </c>
      <c r="C317" t="s">
        <v>860</v>
      </c>
      <c r="D317" s="43">
        <v>38123</v>
      </c>
    </row>
    <row r="318" spans="2:4" x14ac:dyDescent="0.25">
      <c r="B318" t="s">
        <v>861</v>
      </c>
      <c r="C318" t="s">
        <v>862</v>
      </c>
      <c r="D318" s="43">
        <v>279078</v>
      </c>
    </row>
    <row r="319" spans="2:4" x14ac:dyDescent="0.25">
      <c r="B319" t="s">
        <v>863</v>
      </c>
      <c r="C319" t="s">
        <v>864</v>
      </c>
      <c r="D319" s="43">
        <v>227964</v>
      </c>
    </row>
    <row r="320" spans="2:4" x14ac:dyDescent="0.25">
      <c r="B320" t="s">
        <v>865</v>
      </c>
      <c r="C320" t="s">
        <v>866</v>
      </c>
      <c r="D320" s="43">
        <v>230215</v>
      </c>
    </row>
    <row r="321" spans="2:4" x14ac:dyDescent="0.25">
      <c r="B321" t="s">
        <v>867</v>
      </c>
      <c r="C321" t="s">
        <v>868</v>
      </c>
      <c r="D321" s="43">
        <v>140227</v>
      </c>
    </row>
    <row r="322" spans="2:4" x14ac:dyDescent="0.25">
      <c r="B322" t="s">
        <v>869</v>
      </c>
      <c r="C322" t="s">
        <v>870</v>
      </c>
      <c r="D322" s="43">
        <v>101522</v>
      </c>
    </row>
    <row r="323" spans="2:4" x14ac:dyDescent="0.25">
      <c r="B323" t="s">
        <v>871</v>
      </c>
      <c r="C323" t="s">
        <v>872</v>
      </c>
      <c r="D323" s="43">
        <v>92474</v>
      </c>
    </row>
    <row r="324" spans="2:4" x14ac:dyDescent="0.25">
      <c r="B324" t="s">
        <v>873</v>
      </c>
      <c r="C324" t="s">
        <v>874</v>
      </c>
      <c r="D324" s="43">
        <v>137915</v>
      </c>
    </row>
    <row r="325" spans="2:4" x14ac:dyDescent="0.25">
      <c r="B325" t="s">
        <v>875</v>
      </c>
      <c r="C325" t="s">
        <v>876</v>
      </c>
      <c r="D325" s="43">
        <v>229646</v>
      </c>
    </row>
    <row r="326" spans="2:4" x14ac:dyDescent="0.25">
      <c r="B326" t="s">
        <v>877</v>
      </c>
      <c r="C326" t="s">
        <v>878</v>
      </c>
      <c r="D326" s="43">
        <v>57722</v>
      </c>
    </row>
    <row r="327" spans="2:4" x14ac:dyDescent="0.25">
      <c r="B327" t="s">
        <v>879</v>
      </c>
      <c r="C327" t="s">
        <v>880</v>
      </c>
      <c r="D327" s="43">
        <v>35581</v>
      </c>
    </row>
    <row r="328" spans="2:4" x14ac:dyDescent="0.25">
      <c r="B328" t="s">
        <v>881</v>
      </c>
      <c r="C328" t="s">
        <v>882</v>
      </c>
      <c r="D328" s="43">
        <v>43933</v>
      </c>
    </row>
    <row r="329" spans="2:4" x14ac:dyDescent="0.25">
      <c r="B329" t="s">
        <v>883</v>
      </c>
      <c r="C329" t="s">
        <v>884</v>
      </c>
      <c r="D329" s="43">
        <v>68922</v>
      </c>
    </row>
    <row r="330" spans="2:4" x14ac:dyDescent="0.25">
      <c r="B330" t="s">
        <v>885</v>
      </c>
      <c r="C330" t="s">
        <v>886</v>
      </c>
      <c r="D330" s="43">
        <v>211318</v>
      </c>
    </row>
    <row r="331" spans="2:4" x14ac:dyDescent="0.25">
      <c r="B331" t="s">
        <v>887</v>
      </c>
      <c r="C331" t="s">
        <v>888</v>
      </c>
      <c r="D331" s="43">
        <v>82025</v>
      </c>
    </row>
    <row r="332" spans="2:4" x14ac:dyDescent="0.25">
      <c r="B332" t="s">
        <v>889</v>
      </c>
      <c r="C332" t="s">
        <v>890</v>
      </c>
      <c r="D332" s="43">
        <v>47194</v>
      </c>
    </row>
    <row r="333" spans="2:4" x14ac:dyDescent="0.25">
      <c r="B333" t="s">
        <v>891</v>
      </c>
      <c r="C333" t="s">
        <v>892</v>
      </c>
      <c r="D333" s="43">
        <v>332550</v>
      </c>
    </row>
    <row r="334" spans="2:4" x14ac:dyDescent="0.25">
      <c r="B334" t="s">
        <v>893</v>
      </c>
      <c r="C334" t="s">
        <v>894</v>
      </c>
      <c r="D334" s="43">
        <v>65769</v>
      </c>
    </row>
    <row r="335" spans="2:4" x14ac:dyDescent="0.25">
      <c r="B335" t="s">
        <v>895</v>
      </c>
      <c r="C335" t="s">
        <v>896</v>
      </c>
      <c r="D335" s="43">
        <v>43699</v>
      </c>
    </row>
    <row r="336" spans="2:4" x14ac:dyDescent="0.25">
      <c r="B336" t="s">
        <v>897</v>
      </c>
      <c r="C336" t="s">
        <v>898</v>
      </c>
      <c r="D336" s="43">
        <v>137453</v>
      </c>
    </row>
    <row r="337" spans="2:4" x14ac:dyDescent="0.25">
      <c r="B337" t="s">
        <v>899</v>
      </c>
      <c r="C337" t="s">
        <v>900</v>
      </c>
      <c r="D337" s="43">
        <v>80430</v>
      </c>
    </row>
    <row r="338" spans="2:4" x14ac:dyDescent="0.25">
      <c r="B338" t="s">
        <v>901</v>
      </c>
      <c r="C338" t="s">
        <v>902</v>
      </c>
      <c r="D338" s="43">
        <v>120074</v>
      </c>
    </row>
    <row r="339" spans="2:4" x14ac:dyDescent="0.25">
      <c r="B339" t="s">
        <v>903</v>
      </c>
      <c r="C339" t="s">
        <v>904</v>
      </c>
      <c r="D339" s="43">
        <v>27110</v>
      </c>
    </row>
    <row r="340" spans="2:4" x14ac:dyDescent="0.25">
      <c r="B340" t="s">
        <v>905</v>
      </c>
      <c r="C340" t="s">
        <v>906</v>
      </c>
      <c r="D340" s="43">
        <v>29340</v>
      </c>
    </row>
    <row r="341" spans="2:4" x14ac:dyDescent="0.25">
      <c r="B341" t="s">
        <v>907</v>
      </c>
      <c r="C341" t="s">
        <v>908</v>
      </c>
      <c r="D341" s="43">
        <v>38375</v>
      </c>
    </row>
    <row r="342" spans="2:4" x14ac:dyDescent="0.25">
      <c r="B342" t="s">
        <v>909</v>
      </c>
      <c r="C342" t="s">
        <v>910</v>
      </c>
      <c r="D342" s="43">
        <v>14438</v>
      </c>
    </row>
    <row r="343" spans="2:4" x14ac:dyDescent="0.25">
      <c r="B343" t="s">
        <v>911</v>
      </c>
      <c r="C343" t="s">
        <v>912</v>
      </c>
      <c r="D343" s="43">
        <v>212383</v>
      </c>
    </row>
    <row r="344" spans="2:4" x14ac:dyDescent="0.25">
      <c r="B344" t="s">
        <v>913</v>
      </c>
      <c r="C344" t="s">
        <v>914</v>
      </c>
      <c r="D344" s="43">
        <v>126697</v>
      </c>
    </row>
    <row r="345" spans="2:4" x14ac:dyDescent="0.25">
      <c r="B345" t="s">
        <v>915</v>
      </c>
      <c r="C345" t="s">
        <v>916</v>
      </c>
      <c r="D345" s="43">
        <v>16643</v>
      </c>
    </row>
    <row r="346" spans="2:4" x14ac:dyDescent="0.25">
      <c r="B346" t="s">
        <v>917</v>
      </c>
      <c r="C346" t="s">
        <v>918</v>
      </c>
      <c r="D346" s="43">
        <v>83920</v>
      </c>
    </row>
    <row r="347" spans="2:4" x14ac:dyDescent="0.25">
      <c r="B347" t="s">
        <v>919</v>
      </c>
      <c r="C347" t="s">
        <v>920</v>
      </c>
      <c r="D347" s="43">
        <v>97373</v>
      </c>
    </row>
    <row r="348" spans="2:4" x14ac:dyDescent="0.25">
      <c r="B348" t="s">
        <v>921</v>
      </c>
      <c r="C348" t="s">
        <v>922</v>
      </c>
      <c r="D348" s="43">
        <v>334092</v>
      </c>
    </row>
    <row r="349" spans="2:4" x14ac:dyDescent="0.25">
      <c r="B349" t="s">
        <v>923</v>
      </c>
      <c r="C349" t="s">
        <v>924</v>
      </c>
      <c r="D349" s="43">
        <v>261627</v>
      </c>
    </row>
    <row r="350" spans="2:4" x14ac:dyDescent="0.25">
      <c r="B350" t="s">
        <v>925</v>
      </c>
      <c r="C350" t="s">
        <v>926</v>
      </c>
      <c r="D350" s="43">
        <v>45066</v>
      </c>
    </row>
    <row r="351" spans="2:4" x14ac:dyDescent="0.25">
      <c r="B351" t="s">
        <v>927</v>
      </c>
      <c r="C351" t="s">
        <v>928</v>
      </c>
      <c r="D351" s="43">
        <v>148620</v>
      </c>
    </row>
    <row r="352" spans="2:4" x14ac:dyDescent="0.25">
      <c r="B352" t="s">
        <v>929</v>
      </c>
      <c r="C352" t="s">
        <v>930</v>
      </c>
      <c r="D352" s="43">
        <v>132937</v>
      </c>
    </row>
    <row r="353" spans="2:4" x14ac:dyDescent="0.25">
      <c r="B353" t="s">
        <v>931</v>
      </c>
      <c r="C353" t="s">
        <v>932</v>
      </c>
      <c r="D353" s="43">
        <v>9245</v>
      </c>
    </row>
    <row r="354" spans="2:4" x14ac:dyDescent="0.25">
      <c r="B354" t="s">
        <v>933</v>
      </c>
      <c r="C354" t="s">
        <v>934</v>
      </c>
      <c r="D354" s="43">
        <v>296293</v>
      </c>
    </row>
    <row r="355" spans="2:4" x14ac:dyDescent="0.25">
      <c r="B355" t="s">
        <v>935</v>
      </c>
      <c r="C355" t="s">
        <v>936</v>
      </c>
      <c r="D355" s="43">
        <v>520425</v>
      </c>
    </row>
    <row r="356" spans="2:4" x14ac:dyDescent="0.25">
      <c r="B356" t="s">
        <v>937</v>
      </c>
      <c r="C356" t="s">
        <v>938</v>
      </c>
      <c r="D356" s="43">
        <v>349439</v>
      </c>
    </row>
    <row r="357" spans="2:4" x14ac:dyDescent="0.25">
      <c r="B357" t="s">
        <v>939</v>
      </c>
      <c r="C357" t="s">
        <v>940</v>
      </c>
      <c r="D357" s="43">
        <v>218793</v>
      </c>
    </row>
    <row r="358" spans="2:4" x14ac:dyDescent="0.25">
      <c r="B358" t="s">
        <v>941</v>
      </c>
      <c r="C358" t="s">
        <v>942</v>
      </c>
      <c r="D358" s="43">
        <v>88034</v>
      </c>
    </row>
    <row r="359" spans="2:4" x14ac:dyDescent="0.25">
      <c r="B359" t="s">
        <v>943</v>
      </c>
      <c r="C359" t="s">
        <v>944</v>
      </c>
      <c r="D359" s="43">
        <v>586732</v>
      </c>
    </row>
    <row r="360" spans="2:4" x14ac:dyDescent="0.25">
      <c r="B360" t="s">
        <v>945</v>
      </c>
      <c r="C360" t="s">
        <v>946</v>
      </c>
      <c r="D360" s="43">
        <v>344723</v>
      </c>
    </row>
    <row r="361" spans="2:4" x14ac:dyDescent="0.25">
      <c r="B361" t="s">
        <v>947</v>
      </c>
      <c r="C361" t="s">
        <v>948</v>
      </c>
      <c r="D361" s="43">
        <v>163544</v>
      </c>
    </row>
    <row r="362" spans="2:4" x14ac:dyDescent="0.25">
      <c r="B362" t="s">
        <v>949</v>
      </c>
      <c r="C362" t="s">
        <v>950</v>
      </c>
      <c r="D362" s="43">
        <v>1416584</v>
      </c>
    </row>
    <row r="363" spans="2:4" x14ac:dyDescent="0.25">
      <c r="B363" t="s">
        <v>951</v>
      </c>
      <c r="C363" t="s">
        <v>952</v>
      </c>
      <c r="D363" s="43">
        <v>530391</v>
      </c>
    </row>
    <row r="364" spans="2:4" x14ac:dyDescent="0.25">
      <c r="B364" t="s">
        <v>953</v>
      </c>
      <c r="C364" t="s">
        <v>954</v>
      </c>
      <c r="D364" s="43">
        <v>1123901</v>
      </c>
    </row>
    <row r="365" spans="2:4" x14ac:dyDescent="0.25">
      <c r="B365" t="s">
        <v>955</v>
      </c>
      <c r="C365" t="s">
        <v>956</v>
      </c>
      <c r="D365" s="43">
        <v>61256</v>
      </c>
    </row>
    <row r="366" spans="2:4" x14ac:dyDescent="0.25">
      <c r="B366" t="s">
        <v>957</v>
      </c>
      <c r="C366" t="s">
        <v>958</v>
      </c>
      <c r="D366" s="43">
        <v>77621</v>
      </c>
    </row>
    <row r="367" spans="2:4" x14ac:dyDescent="0.25">
      <c r="B367" t="s">
        <v>959</v>
      </c>
      <c r="C367" t="s">
        <v>960</v>
      </c>
      <c r="D367" s="43">
        <v>29242</v>
      </c>
    </row>
    <row r="368" spans="2:4" x14ac:dyDescent="0.25">
      <c r="B368" t="s">
        <v>961</v>
      </c>
      <c r="C368" t="s">
        <v>962</v>
      </c>
      <c r="D368" s="43">
        <v>161188</v>
      </c>
    </row>
    <row r="369" spans="2:4" x14ac:dyDescent="0.25">
      <c r="B369" t="s">
        <v>963</v>
      </c>
      <c r="C369" t="s">
        <v>964</v>
      </c>
      <c r="D369" s="43">
        <v>331383</v>
      </c>
    </row>
    <row r="370" spans="2:4" x14ac:dyDescent="0.25">
      <c r="B370" t="s">
        <v>965</v>
      </c>
      <c r="C370" t="s">
        <v>966</v>
      </c>
      <c r="D370" s="43">
        <v>155017</v>
      </c>
    </row>
    <row r="371" spans="2:4" x14ac:dyDescent="0.25">
      <c r="B371" t="s">
        <v>967</v>
      </c>
      <c r="C371" t="s">
        <v>968</v>
      </c>
      <c r="D371" s="43">
        <v>163308</v>
      </c>
    </row>
    <row r="372" spans="2:4" x14ac:dyDescent="0.25">
      <c r="B372" t="s">
        <v>969</v>
      </c>
      <c r="C372" t="s">
        <v>970</v>
      </c>
      <c r="D372" s="43">
        <v>63364</v>
      </c>
    </row>
    <row r="373" spans="2:4" x14ac:dyDescent="0.25">
      <c r="B373" t="s">
        <v>971</v>
      </c>
      <c r="C373" t="s">
        <v>972</v>
      </c>
      <c r="D373" s="43">
        <v>193482</v>
      </c>
    </row>
    <row r="374" spans="2:4" x14ac:dyDescent="0.25">
      <c r="B374" t="s">
        <v>973</v>
      </c>
      <c r="C374" t="s">
        <v>974</v>
      </c>
      <c r="D374" s="43">
        <v>311584</v>
      </c>
    </row>
    <row r="375" spans="2:4" x14ac:dyDescent="0.25">
      <c r="B375" t="s">
        <v>975</v>
      </c>
      <c r="C375" t="s">
        <v>976</v>
      </c>
      <c r="D375" s="43">
        <v>232966</v>
      </c>
    </row>
    <row r="376" spans="2:4" x14ac:dyDescent="0.25">
      <c r="B376" t="s">
        <v>977</v>
      </c>
      <c r="C376" t="s">
        <v>978</v>
      </c>
      <c r="D376" s="43">
        <v>49844</v>
      </c>
    </row>
    <row r="377" spans="2:4" x14ac:dyDescent="0.25">
      <c r="B377" t="s">
        <v>979</v>
      </c>
      <c r="C377" t="s">
        <v>980</v>
      </c>
      <c r="D377" s="43">
        <v>202086</v>
      </c>
    </row>
    <row r="378" spans="2:4" x14ac:dyDescent="0.25">
      <c r="B378" t="s">
        <v>981</v>
      </c>
      <c r="C378" t="s">
        <v>982</v>
      </c>
      <c r="D378" s="43">
        <v>125875</v>
      </c>
    </row>
    <row r="379" spans="2:4" x14ac:dyDescent="0.25">
      <c r="B379" t="s">
        <v>983</v>
      </c>
      <c r="C379" t="s">
        <v>984</v>
      </c>
      <c r="D379" s="43">
        <v>33044</v>
      </c>
    </row>
    <row r="380" spans="2:4" x14ac:dyDescent="0.25">
      <c r="B380" t="s">
        <v>985</v>
      </c>
      <c r="C380" t="s">
        <v>986</v>
      </c>
      <c r="D380" s="43">
        <v>11848</v>
      </c>
    </row>
    <row r="381" spans="2:4" x14ac:dyDescent="0.25">
      <c r="B381" t="s">
        <v>987</v>
      </c>
      <c r="C381" t="s">
        <v>988</v>
      </c>
      <c r="D381" s="43">
        <v>36577</v>
      </c>
    </row>
    <row r="382" spans="2:4" x14ac:dyDescent="0.25">
      <c r="B382" t="s">
        <v>989</v>
      </c>
      <c r="C382" t="s">
        <v>990</v>
      </c>
      <c r="D382" s="43">
        <v>88795</v>
      </c>
    </row>
    <row r="383" spans="2:4" x14ac:dyDescent="0.25">
      <c r="B383" t="s">
        <v>991</v>
      </c>
      <c r="C383" t="s">
        <v>992</v>
      </c>
      <c r="D383" s="43">
        <v>561730</v>
      </c>
    </row>
    <row r="384" spans="2:4" x14ac:dyDescent="0.25">
      <c r="B384" t="s">
        <v>993</v>
      </c>
      <c r="C384" t="s">
        <v>994</v>
      </c>
      <c r="D384" s="43">
        <v>330772</v>
      </c>
    </row>
    <row r="385" spans="2:5" x14ac:dyDescent="0.25">
      <c r="B385" t="s">
        <v>995</v>
      </c>
      <c r="C385" t="s">
        <v>996</v>
      </c>
      <c r="D385" s="43">
        <v>171767</v>
      </c>
    </row>
    <row r="386" spans="2:5" x14ac:dyDescent="0.25">
      <c r="B386" t="s">
        <v>997</v>
      </c>
      <c r="C386" t="s">
        <v>998</v>
      </c>
      <c r="D386" s="43">
        <v>56592</v>
      </c>
    </row>
    <row r="387" spans="2:5" x14ac:dyDescent="0.25">
      <c r="B387" t="s">
        <v>999</v>
      </c>
      <c r="C387" t="s">
        <v>1000</v>
      </c>
      <c r="D387" s="43">
        <v>28243</v>
      </c>
    </row>
    <row r="388" spans="2:5" x14ac:dyDescent="0.25">
      <c r="B388" t="s">
        <v>1001</v>
      </c>
      <c r="C388" t="s">
        <v>1002</v>
      </c>
      <c r="D388" s="43">
        <v>71905</v>
      </c>
    </row>
    <row r="389" spans="2:5" x14ac:dyDescent="0.25">
      <c r="B389" t="s">
        <v>1003</v>
      </c>
      <c r="C389" t="s">
        <v>1004</v>
      </c>
      <c r="D389" s="43">
        <v>44806</v>
      </c>
    </row>
    <row r="390" spans="2:5" x14ac:dyDescent="0.25">
      <c r="B390" t="s">
        <v>1005</v>
      </c>
      <c r="C390" t="s">
        <v>1006</v>
      </c>
      <c r="D390" s="43">
        <v>56610</v>
      </c>
    </row>
    <row r="391" spans="2:5" x14ac:dyDescent="0.25">
      <c r="B391" t="s">
        <v>1007</v>
      </c>
      <c r="C391" t="s">
        <v>1008</v>
      </c>
      <c r="D391" s="43">
        <v>47162</v>
      </c>
    </row>
    <row r="392" spans="2:5" x14ac:dyDescent="0.2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25">
      <c r="B393" t="s">
        <v>1011</v>
      </c>
      <c r="C393" t="s">
        <v>1012</v>
      </c>
      <c r="D393" s="43">
        <v>43618</v>
      </c>
    </row>
    <row r="394" spans="2:5" x14ac:dyDescent="0.25">
      <c r="B394" t="s">
        <v>1013</v>
      </c>
      <c r="C394" t="s">
        <v>1014</v>
      </c>
      <c r="D394" s="43">
        <v>225344</v>
      </c>
    </row>
    <row r="395" spans="2:5" x14ac:dyDescent="0.25">
      <c r="B395" t="s">
        <v>1015</v>
      </c>
      <c r="C395" t="s">
        <v>1016</v>
      </c>
      <c r="D395" s="43">
        <v>72133</v>
      </c>
    </row>
    <row r="396" spans="2:5" x14ac:dyDescent="0.25">
      <c r="B396" t="s">
        <v>1017</v>
      </c>
      <c r="C396" t="s">
        <v>1018</v>
      </c>
      <c r="D396" s="43">
        <v>465471</v>
      </c>
    </row>
    <row r="397" spans="2:5" x14ac:dyDescent="0.25">
      <c r="B397" t="s">
        <v>1019</v>
      </c>
      <c r="C397" t="s">
        <v>1020</v>
      </c>
      <c r="D397" s="43">
        <v>116720</v>
      </c>
    </row>
    <row r="398" spans="2:5" x14ac:dyDescent="0.25">
      <c r="B398" t="s">
        <v>1021</v>
      </c>
      <c r="C398" t="s">
        <v>1022</v>
      </c>
      <c r="D398" s="43">
        <v>99000</v>
      </c>
    </row>
    <row r="399" spans="2:5" x14ac:dyDescent="0.25">
      <c r="B399" t="s">
        <v>1023</v>
      </c>
      <c r="C399" t="s">
        <v>1024</v>
      </c>
      <c r="D399" s="43">
        <v>110970</v>
      </c>
    </row>
    <row r="400" spans="2:5" x14ac:dyDescent="0.25">
      <c r="B400" t="s">
        <v>1025</v>
      </c>
      <c r="C400" t="s">
        <v>1026</v>
      </c>
      <c r="D400" s="43">
        <v>53964</v>
      </c>
    </row>
    <row r="401" spans="2:4" x14ac:dyDescent="0.25">
      <c r="B401" t="s">
        <v>1027</v>
      </c>
      <c r="C401" t="s">
        <v>1028</v>
      </c>
      <c r="D401" s="43">
        <v>75155</v>
      </c>
    </row>
    <row r="402" spans="2:4" x14ac:dyDescent="0.25">
      <c r="B402" t="s">
        <v>1029</v>
      </c>
      <c r="C402" t="s">
        <v>1030</v>
      </c>
      <c r="D402" s="43">
        <v>35396</v>
      </c>
    </row>
    <row r="403" spans="2:4" x14ac:dyDescent="0.25">
      <c r="B403" t="s">
        <v>1031</v>
      </c>
      <c r="C403" t="s">
        <v>1032</v>
      </c>
      <c r="D403" s="43">
        <v>813054</v>
      </c>
    </row>
    <row r="404" spans="2:4" x14ac:dyDescent="0.25">
      <c r="B404" t="s">
        <v>1033</v>
      </c>
      <c r="C404" t="s">
        <v>1034</v>
      </c>
      <c r="D404" s="43">
        <v>184319</v>
      </c>
    </row>
    <row r="405" spans="2:4" x14ac:dyDescent="0.25">
      <c r="B405" t="s">
        <v>1035</v>
      </c>
      <c r="C405" t="s">
        <v>1036</v>
      </c>
      <c r="D405" s="43">
        <v>46401</v>
      </c>
    </row>
    <row r="406" spans="2:4" x14ac:dyDescent="0.25">
      <c r="B406" t="s">
        <v>1037</v>
      </c>
      <c r="C406" t="s">
        <v>1038</v>
      </c>
      <c r="D406" s="43">
        <v>93433</v>
      </c>
    </row>
    <row r="407" spans="2:4" x14ac:dyDescent="0.25">
      <c r="B407" t="s">
        <v>1039</v>
      </c>
      <c r="C407" t="s">
        <v>1040</v>
      </c>
      <c r="D407" s="43">
        <v>48681</v>
      </c>
    </row>
    <row r="408" spans="2:4" x14ac:dyDescent="0.25">
      <c r="B408" t="s">
        <v>1041</v>
      </c>
      <c r="C408" t="s">
        <v>1042</v>
      </c>
      <c r="D408" s="43">
        <v>45458</v>
      </c>
    </row>
    <row r="409" spans="2:4" x14ac:dyDescent="0.25">
      <c r="B409" t="s">
        <v>1043</v>
      </c>
      <c r="C409" t="s">
        <v>1044</v>
      </c>
      <c r="D409" s="43">
        <v>22884</v>
      </c>
    </row>
    <row r="410" spans="2:4" x14ac:dyDescent="0.25">
      <c r="B410" t="s">
        <v>1045</v>
      </c>
      <c r="C410" t="s">
        <v>1046</v>
      </c>
      <c r="D410" s="43">
        <v>45096</v>
      </c>
    </row>
    <row r="411" spans="2:4" x14ac:dyDescent="0.25">
      <c r="B411" t="s">
        <v>1047</v>
      </c>
      <c r="C411" t="s">
        <v>1048</v>
      </c>
      <c r="D411" s="43">
        <v>41997</v>
      </c>
    </row>
    <row r="412" spans="2:4" x14ac:dyDescent="0.25">
      <c r="B412" t="s">
        <v>1049</v>
      </c>
      <c r="C412" t="s">
        <v>1050</v>
      </c>
      <c r="D412" s="43">
        <v>44265</v>
      </c>
    </row>
    <row r="413" spans="2:4" x14ac:dyDescent="0.25">
      <c r="B413" t="s">
        <v>1051</v>
      </c>
      <c r="C413" t="s">
        <v>1052</v>
      </c>
      <c r="D413" s="43">
        <v>14730</v>
      </c>
    </row>
    <row r="414" spans="2:4" x14ac:dyDescent="0.25">
      <c r="B414" t="s">
        <v>1053</v>
      </c>
      <c r="C414" t="s">
        <v>1054</v>
      </c>
      <c r="D414" s="43">
        <v>18301</v>
      </c>
    </row>
    <row r="415" spans="2:4" x14ac:dyDescent="0.25">
      <c r="B415" t="s">
        <v>1055</v>
      </c>
      <c r="C415" t="s">
        <v>1056</v>
      </c>
      <c r="D415" s="43">
        <v>35926</v>
      </c>
    </row>
    <row r="416" spans="2:4" x14ac:dyDescent="0.25">
      <c r="B416" t="s">
        <v>1057</v>
      </c>
      <c r="C416" t="s">
        <v>1058</v>
      </c>
      <c r="D416" s="43">
        <v>81758</v>
      </c>
    </row>
    <row r="417" spans="2:4" x14ac:dyDescent="0.25">
      <c r="B417" t="s">
        <v>1059</v>
      </c>
      <c r="C417" t="s">
        <v>1060</v>
      </c>
      <c r="D417" s="43">
        <v>258628</v>
      </c>
    </row>
    <row r="418" spans="2:4" x14ac:dyDescent="0.25">
      <c r="B418" t="s">
        <v>1061</v>
      </c>
      <c r="C418" t="s">
        <v>1062</v>
      </c>
      <c r="D418" s="43">
        <v>336211</v>
      </c>
    </row>
    <row r="419" spans="2:4" x14ac:dyDescent="0.25">
      <c r="B419" t="s">
        <v>1063</v>
      </c>
      <c r="C419" t="s">
        <v>1064</v>
      </c>
      <c r="D419" s="43">
        <v>303694</v>
      </c>
    </row>
    <row r="420" spans="2:4" x14ac:dyDescent="0.25">
      <c r="B420" t="s">
        <v>1065</v>
      </c>
      <c r="C420" t="s">
        <v>1066</v>
      </c>
      <c r="D420" s="43">
        <v>98573</v>
      </c>
    </row>
    <row r="421" spans="2:4" x14ac:dyDescent="0.25">
      <c r="B421" t="s">
        <v>1067</v>
      </c>
      <c r="C421" t="s">
        <v>1068</v>
      </c>
      <c r="D421" s="43">
        <v>120747</v>
      </c>
    </row>
    <row r="422" spans="2:4" x14ac:dyDescent="0.25">
      <c r="B422" t="s">
        <v>1069</v>
      </c>
      <c r="C422" t="s">
        <v>1070</v>
      </c>
      <c r="D422" s="43">
        <v>22166</v>
      </c>
    </row>
    <row r="423" spans="2:4" x14ac:dyDescent="0.25">
      <c r="B423" t="s">
        <v>1071</v>
      </c>
      <c r="C423" t="s">
        <v>1072</v>
      </c>
      <c r="D423" s="43">
        <v>37604</v>
      </c>
    </row>
    <row r="424" spans="2:4" x14ac:dyDescent="0.25">
      <c r="B424" t="s">
        <v>1073</v>
      </c>
      <c r="C424" t="s">
        <v>1074</v>
      </c>
      <c r="D424" s="43">
        <v>22329</v>
      </c>
    </row>
    <row r="425" spans="2:4" x14ac:dyDescent="0.25">
      <c r="B425" t="s">
        <v>1075</v>
      </c>
      <c r="C425" t="s">
        <v>1076</v>
      </c>
      <c r="D425" s="43">
        <v>80111</v>
      </c>
    </row>
    <row r="426" spans="2:4" x14ac:dyDescent="0.25">
      <c r="B426" t="s">
        <v>1077</v>
      </c>
      <c r="C426" t="s">
        <v>1078</v>
      </c>
      <c r="D426" s="43">
        <v>20088</v>
      </c>
    </row>
    <row r="427" spans="2:4" x14ac:dyDescent="0.25">
      <c r="B427" t="s">
        <v>1079</v>
      </c>
      <c r="C427" t="s">
        <v>1080</v>
      </c>
      <c r="D427" s="43">
        <v>28962</v>
      </c>
    </row>
    <row r="428" spans="2:4" x14ac:dyDescent="0.25">
      <c r="B428" t="s">
        <v>1081</v>
      </c>
      <c r="C428" t="s">
        <v>1082</v>
      </c>
      <c r="D428" s="43">
        <v>62899</v>
      </c>
    </row>
    <row r="429" spans="2:4" x14ac:dyDescent="0.25">
      <c r="B429" t="s">
        <v>1083</v>
      </c>
      <c r="C429" t="s">
        <v>1084</v>
      </c>
      <c r="D429" s="43">
        <v>93020</v>
      </c>
    </row>
    <row r="430" spans="2:4" x14ac:dyDescent="0.25">
      <c r="B430" t="s">
        <v>1085</v>
      </c>
      <c r="C430" t="s">
        <v>1086</v>
      </c>
      <c r="D430" s="43">
        <v>57520</v>
      </c>
    </row>
    <row r="431" spans="2:4" x14ac:dyDescent="0.25">
      <c r="B431" t="s">
        <v>1087</v>
      </c>
      <c r="C431" t="s">
        <v>1088</v>
      </c>
      <c r="D431" s="43">
        <v>75682</v>
      </c>
    </row>
    <row r="432" spans="2:4" x14ac:dyDescent="0.25">
      <c r="B432" t="s">
        <v>1089</v>
      </c>
      <c r="C432" t="s">
        <v>1090</v>
      </c>
      <c r="D432" s="43">
        <v>21314</v>
      </c>
    </row>
    <row r="433" spans="2:4" x14ac:dyDescent="0.25">
      <c r="B433" t="s">
        <v>1091</v>
      </c>
      <c r="C433" t="s">
        <v>1092</v>
      </c>
      <c r="D433" s="43">
        <v>613306</v>
      </c>
    </row>
    <row r="434" spans="2:4" x14ac:dyDescent="0.25">
      <c r="B434" t="s">
        <v>1093</v>
      </c>
      <c r="C434" t="s">
        <v>1094</v>
      </c>
      <c r="D434" s="43">
        <v>390322</v>
      </c>
    </row>
    <row r="435" spans="2:4" x14ac:dyDescent="0.25">
      <c r="B435" t="s">
        <v>1095</v>
      </c>
      <c r="C435" t="s">
        <v>1096</v>
      </c>
      <c r="D435" s="43">
        <v>62768</v>
      </c>
    </row>
    <row r="436" spans="2:4" x14ac:dyDescent="0.25">
      <c r="B436" t="s">
        <v>1097</v>
      </c>
      <c r="C436" t="s">
        <v>1098</v>
      </c>
      <c r="D436" s="43">
        <v>13843</v>
      </c>
    </row>
    <row r="437" spans="2:4" x14ac:dyDescent="0.25">
      <c r="B437" t="s">
        <v>1099</v>
      </c>
      <c r="C437" t="s">
        <v>1100</v>
      </c>
      <c r="D437" s="43">
        <v>17451</v>
      </c>
    </row>
    <row r="438" spans="2:4" x14ac:dyDescent="0.25">
      <c r="B438" t="s">
        <v>1101</v>
      </c>
      <c r="C438" t="s">
        <v>1102</v>
      </c>
      <c r="D438" s="43">
        <v>974593</v>
      </c>
    </row>
    <row r="439" spans="2:4" x14ac:dyDescent="0.25">
      <c r="B439" t="s">
        <v>1103</v>
      </c>
      <c r="C439" t="s">
        <v>1104</v>
      </c>
      <c r="D439" s="43">
        <v>286138</v>
      </c>
    </row>
    <row r="440" spans="2:4" x14ac:dyDescent="0.25">
      <c r="B440" t="s">
        <v>1105</v>
      </c>
      <c r="C440" t="s">
        <v>1106</v>
      </c>
      <c r="D440" s="43">
        <v>879668</v>
      </c>
    </row>
    <row r="441" spans="2:4" x14ac:dyDescent="0.25">
      <c r="B441" t="s">
        <v>1107</v>
      </c>
      <c r="C441" t="s">
        <v>1108</v>
      </c>
      <c r="D441" s="43">
        <v>16399</v>
      </c>
    </row>
    <row r="442" spans="2:4" x14ac:dyDescent="0.25">
      <c r="B442" t="s">
        <v>1109</v>
      </c>
      <c r="C442" t="s">
        <v>1110</v>
      </c>
      <c r="D442" s="43">
        <v>62898</v>
      </c>
    </row>
    <row r="443" spans="2:4" x14ac:dyDescent="0.2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>
      <selection activeCell="B4" sqref="B4"/>
    </sheetView>
  </sheetViews>
  <sheetFormatPr defaultRowHeight="15" x14ac:dyDescent="0.25"/>
  <cols>
    <col min="2" max="2" width="15.85546875" customWidth="1"/>
    <col min="3" max="3" width="22.42578125" customWidth="1"/>
    <col min="4" max="4" width="17" customWidth="1"/>
    <col min="5" max="5" width="20" customWidth="1"/>
    <col min="6" max="6" width="16.85546875" customWidth="1"/>
    <col min="7" max="7" width="23.5703125" customWidth="1"/>
    <col min="8" max="8" width="16.5703125" customWidth="1"/>
    <col min="9" max="9" width="14.5703125" customWidth="1"/>
    <col min="10" max="10" width="21.7109375" customWidth="1"/>
    <col min="11" max="11" width="18.85546875" customWidth="1"/>
    <col min="12" max="12" width="17" customWidth="1"/>
  </cols>
  <sheetData>
    <row r="1" spans="1:12" s="19" customFormat="1" ht="30" x14ac:dyDescent="0.2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2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2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2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.75" thickBot="1" x14ac:dyDescent="0.3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80050-1D14-4897-AD94-D481429DD431}">
  <dimension ref="B11:AR22"/>
  <sheetViews>
    <sheetView workbookViewId="0">
      <selection activeCell="B22" sqref="B22"/>
    </sheetView>
  </sheetViews>
  <sheetFormatPr defaultRowHeight="15" x14ac:dyDescent="0.25"/>
  <cols>
    <col min="2" max="2" width="31.140625" bestFit="1" customWidth="1"/>
    <col min="3" max="3" width="20.42578125" bestFit="1" customWidth="1"/>
  </cols>
  <sheetData>
    <row r="11" spans="2:44" x14ac:dyDescent="0.25">
      <c r="B11" s="49" t="s">
        <v>1144</v>
      </c>
      <c r="C11" s="106">
        <v>8.5599999999999996E-2</v>
      </c>
    </row>
    <row r="14" spans="2:44" x14ac:dyDescent="0.25">
      <c r="B14" t="s">
        <v>1150</v>
      </c>
      <c r="C14" t="s">
        <v>10</v>
      </c>
      <c r="D14" t="s">
        <v>142</v>
      </c>
      <c r="E14" t="s">
        <v>143</v>
      </c>
      <c r="F14" t="s">
        <v>11</v>
      </c>
      <c r="G14" t="s">
        <v>12</v>
      </c>
      <c r="H14" t="s">
        <v>13</v>
      </c>
      <c r="I14" t="s">
        <v>14</v>
      </c>
      <c r="J14" t="s">
        <v>15</v>
      </c>
      <c r="K14" t="s">
        <v>16</v>
      </c>
      <c r="L14" t="s">
        <v>17</v>
      </c>
      <c r="M14" t="s">
        <v>106</v>
      </c>
      <c r="N14" t="s">
        <v>107</v>
      </c>
      <c r="O14" t="s">
        <v>18</v>
      </c>
      <c r="P14" t="s">
        <v>1113</v>
      </c>
      <c r="Q14" t="s">
        <v>1114</v>
      </c>
      <c r="R14" t="s">
        <v>1118</v>
      </c>
      <c r="S14" t="s">
        <v>1119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1115</v>
      </c>
      <c r="AB14" t="s">
        <v>1116</v>
      </c>
      <c r="AC14" t="s">
        <v>1117</v>
      </c>
      <c r="AD14" t="s">
        <v>26</v>
      </c>
      <c r="AE14" t="s">
        <v>27</v>
      </c>
      <c r="AF14" t="s">
        <v>28</v>
      </c>
      <c r="AG14" t="s">
        <v>29</v>
      </c>
      <c r="AH14" t="s">
        <v>30</v>
      </c>
      <c r="AI14" t="s">
        <v>31</v>
      </c>
      <c r="AJ14" t="s">
        <v>32</v>
      </c>
      <c r="AK14" t="s">
        <v>33</v>
      </c>
      <c r="AL14" t="s">
        <v>34</v>
      </c>
      <c r="AM14" t="s">
        <v>35</v>
      </c>
      <c r="AN14" t="s">
        <v>36</v>
      </c>
      <c r="AO14" t="s">
        <v>37</v>
      </c>
      <c r="AP14" t="s">
        <v>38</v>
      </c>
      <c r="AQ14" t="s">
        <v>39</v>
      </c>
      <c r="AR14" t="s">
        <v>40</v>
      </c>
    </row>
    <row r="15" spans="2:44" x14ac:dyDescent="0.25">
      <c r="B15" t="s">
        <v>1148</v>
      </c>
      <c r="C15">
        <v>99694400011.640091</v>
      </c>
      <c r="D15">
        <v>0</v>
      </c>
      <c r="E15">
        <v>9927382726.1087189</v>
      </c>
      <c r="F15">
        <v>3226785080.6975036</v>
      </c>
      <c r="G15">
        <v>2393137578.9985418</v>
      </c>
      <c r="H15">
        <v>91139043179.883209</v>
      </c>
      <c r="I15">
        <v>8539750454.6605587</v>
      </c>
      <c r="J15">
        <v>5818484305.6629887</v>
      </c>
      <c r="K15">
        <v>15828928114.766878</v>
      </c>
      <c r="L15">
        <v>64351590726.24881</v>
      </c>
      <c r="M15">
        <v>20423836909.294197</v>
      </c>
      <c r="N15">
        <v>69785350256.481201</v>
      </c>
      <c r="O15">
        <v>11866789069.654385</v>
      </c>
      <c r="P15">
        <v>1755798784.5222609</v>
      </c>
      <c r="Q15">
        <v>6974841267.5497723</v>
      </c>
      <c r="R15">
        <v>4367582452.0335732</v>
      </c>
      <c r="S15">
        <v>3826748169.1892252</v>
      </c>
      <c r="T15">
        <v>28007264986.300152</v>
      </c>
      <c r="U15">
        <v>111441274758.76079</v>
      </c>
      <c r="V15">
        <v>9035359947.2393417</v>
      </c>
      <c r="W15">
        <v>24627977114.924477</v>
      </c>
      <c r="X15">
        <v>23257428171.973629</v>
      </c>
      <c r="Y15">
        <v>33260078591.213097</v>
      </c>
      <c r="Z15">
        <v>27135933144.196373</v>
      </c>
      <c r="AA15">
        <v>38855456622.170898</v>
      </c>
      <c r="AB15">
        <v>14689257991.30851</v>
      </c>
      <c r="AC15">
        <v>11976994807.28443</v>
      </c>
      <c r="AD15">
        <v>180789416808.18146</v>
      </c>
      <c r="AE15">
        <v>417726768986.40747</v>
      </c>
      <c r="AF15">
        <v>137419711833.52512</v>
      </c>
      <c r="AG15">
        <v>132756141378.6507</v>
      </c>
      <c r="AH15">
        <v>131998086852.99777</v>
      </c>
      <c r="AI15">
        <v>122240174920.77301</v>
      </c>
      <c r="AJ15">
        <v>120660048970.20287</v>
      </c>
      <c r="AK15">
        <v>239063154316.89569</v>
      </c>
      <c r="AL15">
        <v>473126607182.0376</v>
      </c>
      <c r="AM15">
        <v>588258773444.51392</v>
      </c>
      <c r="AN15">
        <v>422288413725.71826</v>
      </c>
      <c r="AO15">
        <v>39570367153.529556</v>
      </c>
      <c r="AP15">
        <v>263432207327.38986</v>
      </c>
      <c r="AQ15">
        <v>52649128602.53318</v>
      </c>
      <c r="AR15">
        <v>0</v>
      </c>
    </row>
    <row r="17" spans="2:44" x14ac:dyDescent="0.25">
      <c r="B17" t="s">
        <v>1149</v>
      </c>
      <c r="C17" t="s">
        <v>10</v>
      </c>
      <c r="D17" t="s">
        <v>142</v>
      </c>
      <c r="E17" t="s">
        <v>143</v>
      </c>
      <c r="F17" t="s">
        <v>11</v>
      </c>
      <c r="G17" t="s">
        <v>12</v>
      </c>
      <c r="H17" t="s">
        <v>13</v>
      </c>
      <c r="I17" t="s">
        <v>14</v>
      </c>
      <c r="J17" t="s">
        <v>15</v>
      </c>
      <c r="K17" t="s">
        <v>16</v>
      </c>
      <c r="L17" t="s">
        <v>17</v>
      </c>
      <c r="M17" t="s">
        <v>106</v>
      </c>
      <c r="N17" t="s">
        <v>107</v>
      </c>
      <c r="O17" t="s">
        <v>18</v>
      </c>
      <c r="P17" t="s">
        <v>1113</v>
      </c>
      <c r="Q17" t="s">
        <v>1114</v>
      </c>
      <c r="R17" t="s">
        <v>1118</v>
      </c>
      <c r="S17" t="s">
        <v>1119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1115</v>
      </c>
      <c r="AB17" t="s">
        <v>1116</v>
      </c>
      <c r="AC17" t="s">
        <v>1117</v>
      </c>
      <c r="AD17" t="s">
        <v>26</v>
      </c>
      <c r="AE17" t="s">
        <v>27</v>
      </c>
      <c r="AF17" t="s">
        <v>28</v>
      </c>
      <c r="AG17" t="s">
        <v>29</v>
      </c>
      <c r="AH17" t="s">
        <v>30</v>
      </c>
      <c r="AI17" t="s">
        <v>31</v>
      </c>
      <c r="AJ17" t="s">
        <v>32</v>
      </c>
      <c r="AK17" t="s">
        <v>33</v>
      </c>
      <c r="AL17" t="s">
        <v>34</v>
      </c>
      <c r="AM17" t="s">
        <v>35</v>
      </c>
      <c r="AN17" t="s">
        <v>36</v>
      </c>
      <c r="AO17" t="s">
        <v>37</v>
      </c>
      <c r="AP17" t="s">
        <v>38</v>
      </c>
      <c r="AQ17" t="s">
        <v>39</v>
      </c>
      <c r="AR17" t="s">
        <v>40</v>
      </c>
    </row>
    <row r="18" spans="2:44" x14ac:dyDescent="0.25">
      <c r="B18" t="s">
        <v>1148</v>
      </c>
      <c r="C18">
        <v>31018347107.438015</v>
      </c>
      <c r="D18">
        <v>0</v>
      </c>
      <c r="E18">
        <v>5016115702.4793386</v>
      </c>
      <c r="F18">
        <v>1934958677.6859505</v>
      </c>
      <c r="G18">
        <v>1213636363.6363635</v>
      </c>
      <c r="H18">
        <v>23878016528.925621</v>
      </c>
      <c r="I18">
        <v>3605206611.5702481</v>
      </c>
      <c r="J18">
        <v>2118760330.5785122</v>
      </c>
      <c r="K18">
        <v>5436528925.6198349</v>
      </c>
      <c r="L18">
        <v>25064380165.289257</v>
      </c>
      <c r="M18">
        <v>13488197883.852139</v>
      </c>
      <c r="N18">
        <v>46087256661.602409</v>
      </c>
      <c r="O18">
        <v>3970661157.0247931</v>
      </c>
      <c r="P18">
        <v>895278215.41077685</v>
      </c>
      <c r="Q18">
        <v>3556457321.7793059</v>
      </c>
      <c r="R18">
        <v>1024241983.9292297</v>
      </c>
      <c r="S18">
        <v>897410908.63275373</v>
      </c>
      <c r="T18">
        <v>12087272727.272728</v>
      </c>
      <c r="U18">
        <v>98794049586.776855</v>
      </c>
      <c r="V18">
        <v>4603305785.1239672</v>
      </c>
      <c r="W18">
        <v>11705454545.454546</v>
      </c>
      <c r="X18">
        <v>6122727272.727273</v>
      </c>
      <c r="Y18">
        <v>15396859504.132231</v>
      </c>
      <c r="Z18">
        <v>15900082644.628098</v>
      </c>
      <c r="AA18">
        <v>24385239523.147812</v>
      </c>
      <c r="AB18">
        <v>9218810063.6290493</v>
      </c>
      <c r="AC18">
        <v>6402892561.9834709</v>
      </c>
      <c r="AD18">
        <v>101055867768.59505</v>
      </c>
      <c r="AE18">
        <v>270812479338.84296</v>
      </c>
      <c r="AF18">
        <v>73693057851.23967</v>
      </c>
      <c r="AG18">
        <v>78675867768.595047</v>
      </c>
      <c r="AH18">
        <v>95382809917.355362</v>
      </c>
      <c r="AI18">
        <v>63047603305.785126</v>
      </c>
      <c r="AJ18">
        <v>93933801652.892548</v>
      </c>
      <c r="AK18">
        <v>130238016528.92561</v>
      </c>
      <c r="AL18">
        <v>335351983471.0744</v>
      </c>
      <c r="AM18">
        <v>391995123966.94214</v>
      </c>
      <c r="AN18">
        <v>286635289256.19836</v>
      </c>
      <c r="AO18">
        <v>29090330578.512398</v>
      </c>
      <c r="AP18">
        <v>161466363636.36362</v>
      </c>
      <c r="AQ18">
        <v>37646776859.504128</v>
      </c>
      <c r="AR18">
        <v>0</v>
      </c>
    </row>
    <row r="20" spans="2:44" x14ac:dyDescent="0.25">
      <c r="C20" t="str">
        <f>C17</f>
        <v>ISIC 01T03</v>
      </c>
      <c r="D20" t="str">
        <f t="shared" ref="D20:AR20" si="0">D17</f>
        <v>ISIC 05</v>
      </c>
      <c r="E20" t="str">
        <f t="shared" si="0"/>
        <v>ISIC 06</v>
      </c>
      <c r="F20" t="str">
        <f t="shared" si="0"/>
        <v>ISIC 07T08</v>
      </c>
      <c r="G20" t="str">
        <f t="shared" si="0"/>
        <v>ISIC 09</v>
      </c>
      <c r="H20" t="str">
        <f t="shared" si="0"/>
        <v>ISIC 10T12</v>
      </c>
      <c r="I20" t="str">
        <f t="shared" si="0"/>
        <v>ISIC 13T15</v>
      </c>
      <c r="J20" t="str">
        <f t="shared" si="0"/>
        <v>ISIC 16</v>
      </c>
      <c r="K20" t="str">
        <f t="shared" si="0"/>
        <v>ISIC 17T18</v>
      </c>
      <c r="L20" t="str">
        <f t="shared" si="0"/>
        <v>ISIC 19</v>
      </c>
      <c r="M20" t="str">
        <f t="shared" si="0"/>
        <v>ISIC 20</v>
      </c>
      <c r="N20" t="str">
        <f t="shared" si="0"/>
        <v>ISIC 21</v>
      </c>
      <c r="O20" t="str">
        <f t="shared" si="0"/>
        <v>ISIC 22</v>
      </c>
      <c r="P20" t="str">
        <f t="shared" si="0"/>
        <v>ISIC 231</v>
      </c>
      <c r="Q20" t="str">
        <f t="shared" si="0"/>
        <v>ISIC 239</v>
      </c>
      <c r="R20" t="str">
        <f t="shared" si="0"/>
        <v>ISIC 241</v>
      </c>
      <c r="S20" t="str">
        <f t="shared" si="0"/>
        <v>ISIC 242</v>
      </c>
      <c r="T20" t="str">
        <f t="shared" si="0"/>
        <v>ISIC 25</v>
      </c>
      <c r="U20" t="str">
        <f t="shared" si="0"/>
        <v>ISIC 26</v>
      </c>
      <c r="V20" t="str">
        <f t="shared" si="0"/>
        <v>ISIC 27</v>
      </c>
      <c r="W20" t="str">
        <f t="shared" si="0"/>
        <v>ISIC 28</v>
      </c>
      <c r="X20" t="str">
        <f t="shared" si="0"/>
        <v>ISIC 29</v>
      </c>
      <c r="Y20" t="str">
        <f t="shared" si="0"/>
        <v>ISIC 30</v>
      </c>
      <c r="Z20" t="str">
        <f t="shared" si="0"/>
        <v>ISIC 31T33</v>
      </c>
      <c r="AA20" t="str">
        <f t="shared" si="0"/>
        <v>ISIC 351</v>
      </c>
      <c r="AB20" t="str">
        <f t="shared" si="0"/>
        <v>ISIC 352T353</v>
      </c>
      <c r="AC20" t="str">
        <f t="shared" si="0"/>
        <v>ISIC 36T39</v>
      </c>
      <c r="AD20" t="str">
        <f t="shared" si="0"/>
        <v>ISIC 41T43</v>
      </c>
      <c r="AE20" t="str">
        <f t="shared" si="0"/>
        <v>ISIC 45T47</v>
      </c>
      <c r="AF20" t="str">
        <f t="shared" si="0"/>
        <v>ISIC 49T53</v>
      </c>
      <c r="AG20" t="str">
        <f t="shared" si="0"/>
        <v>ISIC 55T56</v>
      </c>
      <c r="AH20" t="str">
        <f t="shared" si="0"/>
        <v>ISIC 58T60</v>
      </c>
      <c r="AI20" t="str">
        <f t="shared" si="0"/>
        <v>ISIC 61</v>
      </c>
      <c r="AJ20" t="str">
        <f t="shared" si="0"/>
        <v>ISIC 62T63</v>
      </c>
      <c r="AK20" t="str">
        <f t="shared" si="0"/>
        <v>ISIC 64T66</v>
      </c>
      <c r="AL20" t="str">
        <f t="shared" si="0"/>
        <v>ISIC 68</v>
      </c>
      <c r="AM20" t="str">
        <f t="shared" si="0"/>
        <v>ISIC 69T82</v>
      </c>
      <c r="AN20" t="str">
        <f t="shared" si="0"/>
        <v>ISIC 84</v>
      </c>
      <c r="AO20" t="str">
        <f t="shared" si="0"/>
        <v>ISIC 85</v>
      </c>
      <c r="AP20" t="str">
        <f t="shared" si="0"/>
        <v>ISIC 86T88</v>
      </c>
      <c r="AQ20" t="str">
        <f t="shared" si="0"/>
        <v>ISIC 90T96</v>
      </c>
      <c r="AR20" t="str">
        <f t="shared" si="0"/>
        <v>ISIC 97T98</v>
      </c>
    </row>
    <row r="21" spans="2:44" x14ac:dyDescent="0.25">
      <c r="B21" s="24" t="s">
        <v>1151</v>
      </c>
      <c r="C21" s="105">
        <f>C18/C15</f>
        <v>0.3111342974511746</v>
      </c>
      <c r="D21" s="105" t="e">
        <f t="shared" ref="D21:AR21" si="1">D18/D15</f>
        <v>#DIV/0!</v>
      </c>
      <c r="E21" s="105">
        <f t="shared" si="1"/>
        <v>0.50528078153843159</v>
      </c>
      <c r="F21" s="105">
        <f t="shared" si="1"/>
        <v>0.59965526965548288</v>
      </c>
      <c r="G21" s="105">
        <f t="shared" si="1"/>
        <v>0.50713188171330914</v>
      </c>
      <c r="H21" s="105">
        <f t="shared" si="1"/>
        <v>0.26199547083018015</v>
      </c>
      <c r="I21" s="105">
        <f t="shared" si="1"/>
        <v>0.42216767699607788</v>
      </c>
      <c r="J21" s="105">
        <f t="shared" si="1"/>
        <v>0.36414300001056538</v>
      </c>
      <c r="K21" s="105">
        <f t="shared" si="1"/>
        <v>0.34345527923322067</v>
      </c>
      <c r="L21" s="105">
        <f t="shared" si="1"/>
        <v>0.38949122908107969</v>
      </c>
      <c r="M21" s="105">
        <f t="shared" si="1"/>
        <v>0.660414492328526</v>
      </c>
      <c r="N21" s="105">
        <f t="shared" si="1"/>
        <v>0.66041449232852611</v>
      </c>
      <c r="O21" s="105">
        <f t="shared" si="1"/>
        <v>0.33460282589656221</v>
      </c>
      <c r="P21" s="105">
        <f t="shared" si="1"/>
        <v>0.5098979582984362</v>
      </c>
      <c r="Q21" s="105">
        <f t="shared" si="1"/>
        <v>0.5098979582984362</v>
      </c>
      <c r="R21" s="105">
        <f t="shared" si="1"/>
        <v>0.23451005108153972</v>
      </c>
      <c r="S21" s="105">
        <f t="shared" si="1"/>
        <v>0.23451005108153969</v>
      </c>
      <c r="T21" s="105">
        <f t="shared" si="1"/>
        <v>0.43157633325443445</v>
      </c>
      <c r="U21" s="105">
        <f t="shared" si="1"/>
        <v>0.88651219936812786</v>
      </c>
      <c r="V21" s="105">
        <f t="shared" si="1"/>
        <v>0.50947674602941062</v>
      </c>
      <c r="W21" s="105">
        <f t="shared" si="1"/>
        <v>0.47529094618010981</v>
      </c>
      <c r="X21" s="105">
        <f t="shared" si="1"/>
        <v>0.26325899955290272</v>
      </c>
      <c r="Y21" s="105">
        <f t="shared" si="1"/>
        <v>0.46292312454727308</v>
      </c>
      <c r="Z21" s="105">
        <f t="shared" si="1"/>
        <v>0.58594198917492124</v>
      </c>
      <c r="AA21" s="105">
        <f t="shared" si="1"/>
        <v>0.62758854593497715</v>
      </c>
      <c r="AB21" s="105">
        <f t="shared" si="1"/>
        <v>0.62758854593497704</v>
      </c>
      <c r="AC21" s="105">
        <f t="shared" si="1"/>
        <v>0.5345992600822721</v>
      </c>
      <c r="AD21" s="105">
        <f t="shared" si="1"/>
        <v>0.55897004123762328</v>
      </c>
      <c r="AE21" s="105">
        <f t="shared" si="1"/>
        <v>0.64830051470236283</v>
      </c>
      <c r="AF21" s="105">
        <f t="shared" si="1"/>
        <v>0.53626264287698355</v>
      </c>
      <c r="AG21" s="105">
        <f t="shared" si="1"/>
        <v>0.59263448720005796</v>
      </c>
      <c r="AH21" s="105">
        <f t="shared" si="1"/>
        <v>0.72260751796789502</v>
      </c>
      <c r="AI21" s="105">
        <f t="shared" si="1"/>
        <v>0.51576826805629072</v>
      </c>
      <c r="AJ21" s="105">
        <f t="shared" si="1"/>
        <v>0.77849961486497987</v>
      </c>
      <c r="AK21" s="105">
        <f t="shared" si="1"/>
        <v>0.54478498328640645</v>
      </c>
      <c r="AL21" s="105">
        <f t="shared" si="1"/>
        <v>0.70879967091355367</v>
      </c>
      <c r="AM21" s="105">
        <f t="shared" si="1"/>
        <v>0.66636511287649525</v>
      </c>
      <c r="AN21" s="105">
        <f t="shared" si="1"/>
        <v>0.67876664369572703</v>
      </c>
      <c r="AO21" s="105">
        <f t="shared" si="1"/>
        <v>0.73515442668612263</v>
      </c>
      <c r="AP21" s="105">
        <f t="shared" si="1"/>
        <v>0.61293326763077027</v>
      </c>
      <c r="AQ21" s="105">
        <f t="shared" si="1"/>
        <v>0.71505033148246211</v>
      </c>
      <c r="AR21" s="105" t="e">
        <f t="shared" si="1"/>
        <v>#DIV/0!</v>
      </c>
    </row>
    <row r="22" spans="2:44" x14ac:dyDescent="0.25">
      <c r="B22" s="24" t="s">
        <v>1152</v>
      </c>
      <c r="C22" s="107">
        <f>$C$11/C21</f>
        <v>0.27512235295574561</v>
      </c>
      <c r="D22" s="107" t="e">
        <f t="shared" ref="D22:AR22" si="2">$C$11/D21</f>
        <v>#DIV/0!</v>
      </c>
      <c r="E22" s="107">
        <f t="shared" si="2"/>
        <v>0.16941075759773236</v>
      </c>
      <c r="F22" s="107">
        <f t="shared" si="2"/>
        <v>0.14274868300445248</v>
      </c>
      <c r="G22" s="107">
        <f t="shared" si="2"/>
        <v>0.16879238534719304</v>
      </c>
      <c r="H22" s="107">
        <f t="shared" si="2"/>
        <v>0.32672320528580467</v>
      </c>
      <c r="I22" s="107">
        <f t="shared" si="2"/>
        <v>0.20276303626342113</v>
      </c>
      <c r="J22" s="107">
        <f t="shared" si="2"/>
        <v>0.23507248525309113</v>
      </c>
      <c r="K22" s="107">
        <f t="shared" si="2"/>
        <v>0.2492318656190286</v>
      </c>
      <c r="L22" s="107">
        <f t="shared" si="2"/>
        <v>0.2197738834888649</v>
      </c>
      <c r="M22" s="107">
        <f t="shared" si="2"/>
        <v>0.12961556869866192</v>
      </c>
      <c r="N22" s="107">
        <f t="shared" si="2"/>
        <v>0.12961556869866189</v>
      </c>
      <c r="O22" s="107">
        <f t="shared" si="2"/>
        <v>0.25582569355365231</v>
      </c>
      <c r="P22" s="107">
        <f t="shared" si="2"/>
        <v>0.16787672632707326</v>
      </c>
      <c r="Q22" s="107">
        <f t="shared" si="2"/>
        <v>0.16787672632707326</v>
      </c>
      <c r="R22" s="107">
        <f t="shared" si="2"/>
        <v>0.36501633770160524</v>
      </c>
      <c r="S22" s="107">
        <f t="shared" si="2"/>
        <v>0.3650163377016053</v>
      </c>
      <c r="T22" s="107">
        <f t="shared" si="2"/>
        <v>0.19834266479467674</v>
      </c>
      <c r="U22" s="107">
        <f t="shared" si="2"/>
        <v>9.6558174902739546E-2</v>
      </c>
      <c r="V22" s="107">
        <f t="shared" si="2"/>
        <v>0.16801551919124991</v>
      </c>
      <c r="W22" s="107">
        <f t="shared" si="2"/>
        <v>0.18010021164502085</v>
      </c>
      <c r="X22" s="107">
        <f t="shared" si="2"/>
        <v>0.32515507597224008</v>
      </c>
      <c r="Y22" s="107">
        <f t="shared" si="2"/>
        <v>0.1849119118508383</v>
      </c>
      <c r="Z22" s="107">
        <f t="shared" si="2"/>
        <v>0.14608954739791796</v>
      </c>
      <c r="AA22" s="107">
        <f t="shared" si="2"/>
        <v>0.13639509604572803</v>
      </c>
      <c r="AB22" s="107">
        <f t="shared" si="2"/>
        <v>0.13639509604572803</v>
      </c>
      <c r="AC22" s="107">
        <f t="shared" si="2"/>
        <v>0.16011993729064755</v>
      </c>
      <c r="AD22" s="107">
        <f t="shared" si="2"/>
        <v>0.15313879758291135</v>
      </c>
      <c r="AE22" s="107">
        <f t="shared" si="2"/>
        <v>0.13203753206844093</v>
      </c>
      <c r="AF22" s="107">
        <f t="shared" si="2"/>
        <v>0.1596232762751596</v>
      </c>
      <c r="AG22" s="107">
        <f t="shared" si="2"/>
        <v>0.14443978851859099</v>
      </c>
      <c r="AH22" s="107">
        <f t="shared" si="2"/>
        <v>0.1184598801860281</v>
      </c>
      <c r="AI22" s="107">
        <f t="shared" si="2"/>
        <v>0.1659660070259647</v>
      </c>
      <c r="AJ22" s="107">
        <f t="shared" si="2"/>
        <v>0.10995509614329886</v>
      </c>
      <c r="AK22" s="107">
        <f t="shared" si="2"/>
        <v>0.15712621057140636</v>
      </c>
      <c r="AL22" s="107">
        <f t="shared" si="2"/>
        <v>0.12076755042743227</v>
      </c>
      <c r="AM22" s="107">
        <f t="shared" si="2"/>
        <v>0.12845810554290704</v>
      </c>
      <c r="AN22" s="107">
        <f t="shared" si="2"/>
        <v>0.12611108809638588</v>
      </c>
      <c r="AO22" s="107">
        <f t="shared" si="2"/>
        <v>0.11643812088007366</v>
      </c>
      <c r="AP22" s="107">
        <f t="shared" si="2"/>
        <v>0.13965631255565208</v>
      </c>
      <c r="AQ22" s="107">
        <f t="shared" si="2"/>
        <v>0.11971185276221286</v>
      </c>
      <c r="AR22" s="107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tabSelected="1" topLeftCell="X1" workbookViewId="0">
      <selection activeCell="AQ3" sqref="AQ3"/>
    </sheetView>
  </sheetViews>
  <sheetFormatPr defaultRowHeight="15" x14ac:dyDescent="0.25"/>
  <cols>
    <col min="1" max="1" width="23.7109375" customWidth="1"/>
    <col min="2" max="26" width="10.140625" customWidth="1"/>
    <col min="27" max="27" width="14" customWidth="1"/>
    <col min="28" max="28" width="11.7109375" customWidth="1"/>
    <col min="29" max="43" width="10.140625" customWidth="1"/>
  </cols>
  <sheetData>
    <row r="1" spans="1:43" s="4" customFormat="1" x14ac:dyDescent="0.2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30.75" thickBot="1" x14ac:dyDescent="0.3">
      <c r="A2" s="17" t="s">
        <v>104</v>
      </c>
      <c r="B2" s="16">
        <f>'CA calcs'!C22</f>
        <v>0.27512235295574561</v>
      </c>
      <c r="C2" s="70">
        <v>0</v>
      </c>
      <c r="D2" s="71">
        <f>'CA calcs'!E22</f>
        <v>0.16941075759773236</v>
      </c>
      <c r="E2" s="16">
        <f>'CA calcs'!F22</f>
        <v>0.14274868300445248</v>
      </c>
      <c r="F2" s="16">
        <f>'CA calcs'!G22</f>
        <v>0.16879238534719304</v>
      </c>
      <c r="G2" s="16">
        <f>'CA calcs'!H22</f>
        <v>0.32672320528580467</v>
      </c>
      <c r="H2" s="16">
        <f>'CA calcs'!I22</f>
        <v>0.20276303626342113</v>
      </c>
      <c r="I2" s="16">
        <f>'CA calcs'!J22</f>
        <v>0.23507248525309113</v>
      </c>
      <c r="J2" s="16">
        <f>'CA calcs'!K22</f>
        <v>0.2492318656190286</v>
      </c>
      <c r="K2" s="16">
        <f>'CA calcs'!L22</f>
        <v>0.2197738834888649</v>
      </c>
      <c r="L2" s="70">
        <f>'CA calcs'!M22</f>
        <v>0.12961556869866192</v>
      </c>
      <c r="M2" s="71">
        <f>'CA calcs'!N22</f>
        <v>0.12961556869866189</v>
      </c>
      <c r="N2" s="16">
        <f>'CA calcs'!O22</f>
        <v>0.25582569355365231</v>
      </c>
      <c r="O2" s="70">
        <f>'CA calcs'!P22</f>
        <v>0.16787672632707326</v>
      </c>
      <c r="P2" s="71">
        <f>'CA calcs'!Q22</f>
        <v>0.16787672632707326</v>
      </c>
      <c r="Q2" s="70">
        <f>'CA calcs'!R22</f>
        <v>0.36501633770160524</v>
      </c>
      <c r="R2" s="71">
        <f>'CA calcs'!S22</f>
        <v>0.3650163377016053</v>
      </c>
      <c r="S2" s="16">
        <f>'CA calcs'!T22</f>
        <v>0.19834266479467674</v>
      </c>
      <c r="T2" s="16">
        <f>'CA calcs'!U22</f>
        <v>9.6558174902739546E-2</v>
      </c>
      <c r="U2" s="16">
        <f>'CA calcs'!V22</f>
        <v>0.16801551919124991</v>
      </c>
      <c r="V2" s="16">
        <f>'CA calcs'!W22</f>
        <v>0.18010021164502085</v>
      </c>
      <c r="W2" s="16">
        <f>'CA calcs'!X22</f>
        <v>0.32515507597224008</v>
      </c>
      <c r="X2" s="16">
        <f>'CA calcs'!Y22</f>
        <v>0.1849119118508383</v>
      </c>
      <c r="Y2" s="16">
        <f>'CA calcs'!Z22</f>
        <v>0.14608954739791796</v>
      </c>
      <c r="Z2" s="70">
        <f>'CA calcs'!AA22</f>
        <v>0.13639509604572803</v>
      </c>
      <c r="AA2" s="72">
        <f>'CA calcs'!AB22</f>
        <v>0.13639509604572803</v>
      </c>
      <c r="AB2" s="71">
        <f>'CA calcs'!AC22</f>
        <v>0.16011993729064755</v>
      </c>
      <c r="AC2" s="16">
        <f>'CA calcs'!AD22</f>
        <v>0.15313879758291135</v>
      </c>
      <c r="AD2" s="16">
        <f>'CA calcs'!AE22</f>
        <v>0.13203753206844093</v>
      </c>
      <c r="AE2" s="16">
        <f>'CA calcs'!AF22</f>
        <v>0.1596232762751596</v>
      </c>
      <c r="AF2" s="16">
        <f>'CA calcs'!AG22</f>
        <v>0.14443978851859099</v>
      </c>
      <c r="AG2" s="16">
        <f>'CA calcs'!AH22</f>
        <v>0.1184598801860281</v>
      </c>
      <c r="AH2" s="16">
        <f>'CA calcs'!AI22</f>
        <v>0.1659660070259647</v>
      </c>
      <c r="AI2" s="16">
        <f>'CA calcs'!AJ22</f>
        <v>0.10995509614329886</v>
      </c>
      <c r="AJ2" s="16">
        <f>'CA calcs'!AK22</f>
        <v>0.15712621057140636</v>
      </c>
      <c r="AK2" s="16">
        <f>'CA calcs'!AL22</f>
        <v>0.12076755042743227</v>
      </c>
      <c r="AL2" s="16">
        <f>'CA calcs'!AM22</f>
        <v>0.12845810554290704</v>
      </c>
      <c r="AM2" s="16">
        <f>'CA calcs'!AN22</f>
        <v>0.12611108809638588</v>
      </c>
      <c r="AN2" s="16">
        <f>'CA calcs'!AO22</f>
        <v>0.11643812088007366</v>
      </c>
      <c r="AO2" s="16">
        <f>'CA calcs'!AP22</f>
        <v>0.13965631255565208</v>
      </c>
      <c r="AP2" s="16">
        <f>'CA calcs'!AQ22</f>
        <v>0.11971185276221286</v>
      </c>
      <c r="AQ2" s="16">
        <v>0</v>
      </c>
    </row>
    <row r="3" spans="1:43" x14ac:dyDescent="0.2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VAL</vt:lpstr>
      <vt:lpstr>U.S. Data for ISIC Splits</vt:lpstr>
      <vt:lpstr>Split ISIC Code Shares</vt:lpstr>
      <vt:lpstr>CA calcs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2019-12-02T22:49:06Z</dcterms:created>
  <dcterms:modified xsi:type="dcterms:W3CDTF">2022-06-14T16:45:58Z</dcterms:modified>
</cp:coreProperties>
</file>