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E945F1C1-9A2D-4555-99D8-EAE06E1F648E}" xr6:coauthVersionLast="47" xr6:coauthVersionMax="47" xr10:uidLastSave="{00000000-0000-0000-0000-000000000000}"/>
  <bookViews>
    <workbookView xWindow="-120" yWindow="-120" windowWidth="29040" windowHeight="17640" activeTab="2" xr2:uid="{429CCD5D-B57A-4ED4-A98F-CAA83B5DFE0B}"/>
  </bookViews>
  <sheets>
    <sheet name="Summary" sheetId="10" r:id="rId1"/>
    <sheet name="summary by isic code" sheetId="13" r:id="rId2"/>
    <sheet name="Sheet2" sheetId="16" r:id="rId3"/>
    <sheet name="contribution test results_CA" sheetId="12" r:id="rId4"/>
    <sheet name="percent total jobs" sheetId="11" r:id="rId5"/>
    <sheet name="copy paste" sheetId="1" state="hidden" r:id="rId6"/>
    <sheet name="US_Pivot" sheetId="7" r:id="rId7"/>
    <sheet name="State_Difference" sheetId="9" r:id="rId8"/>
    <sheet name="US_Difference" sheetId="5" r:id="rId9"/>
    <sheet name="State_ContributionTestResults" sheetId="8" r:id="rId10"/>
    <sheet name="US_ContributionTestResults" sheetId="6" r:id="rId11"/>
    <sheet name="Policy groups" sheetId="3" r:id="rId12"/>
    <sheet name="Script Setup" sheetId="2" r:id="rId13"/>
    <sheet name="Sheet1" sheetId="15" r:id="rId14"/>
  </sheets>
  <definedNames>
    <definedName name="_xlnm._FilterDatabase" localSheetId="11" hidden="1">'Policy groups'!$A$1:$C$1</definedName>
    <definedName name="_xlnm._FilterDatabase" localSheetId="12" hidden="1">'Script Setup'!$A$1:$F$255</definedName>
  </definedNames>
  <calcPr calcId="191029"/>
  <pivotCaches>
    <pivotCache cacheId="5" r:id="rId15"/>
    <pivotCache cacheId="8" r:id="rId16"/>
    <pivotCache cacheId="16" r:id="rId17"/>
    <pivotCache cacheId="2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6" l="1"/>
  <c r="F31" i="6"/>
  <c r="G31" i="6"/>
  <c r="H31" i="6"/>
  <c r="I31" i="6"/>
  <c r="J31" i="6"/>
  <c r="K31" i="6"/>
  <c r="D31" i="6"/>
  <c r="D22" i="5"/>
  <c r="D31" i="9" s="1"/>
  <c r="B31" i="9"/>
  <c r="C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31" i="9"/>
  <c r="B5" i="11" l="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4" i="11"/>
  <c r="N36" i="11"/>
  <c r="AD36" i="11"/>
  <c r="M42" i="11"/>
  <c r="T42" i="11"/>
  <c r="K45" i="11"/>
  <c r="AC47" i="11"/>
  <c r="AB50" i="11"/>
  <c r="AG55" i="11"/>
  <c r="AG57" i="11"/>
  <c r="S61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B63" i="11"/>
  <c r="B3" i="9"/>
  <c r="C37" i="11" s="1"/>
  <c r="C2" i="9"/>
  <c r="D36" i="11" s="1"/>
  <c r="D2" i="9"/>
  <c r="E36" i="11" s="1"/>
  <c r="E2" i="9"/>
  <c r="F36" i="11" s="1"/>
  <c r="F2" i="9"/>
  <c r="G36" i="11" s="1"/>
  <c r="G2" i="9"/>
  <c r="H36" i="11" s="1"/>
  <c r="H2" i="9"/>
  <c r="I36" i="11" s="1"/>
  <c r="I2" i="9"/>
  <c r="J36" i="11" s="1"/>
  <c r="J2" i="9"/>
  <c r="K36" i="11" s="1"/>
  <c r="K2" i="9"/>
  <c r="L36" i="11" s="1"/>
  <c r="L2" i="9"/>
  <c r="M36" i="11" s="1"/>
  <c r="M2" i="9"/>
  <c r="N2" i="9"/>
  <c r="O36" i="11" s="1"/>
  <c r="O2" i="9"/>
  <c r="P36" i="11" s="1"/>
  <c r="P2" i="9"/>
  <c r="Q36" i="11" s="1"/>
  <c r="Q2" i="9"/>
  <c r="R36" i="11" s="1"/>
  <c r="R2" i="9"/>
  <c r="S36" i="11" s="1"/>
  <c r="S2" i="9"/>
  <c r="T36" i="11" s="1"/>
  <c r="T2" i="9"/>
  <c r="U36" i="11" s="1"/>
  <c r="U2" i="9"/>
  <c r="V36" i="11" s="1"/>
  <c r="V2" i="9"/>
  <c r="W36" i="11" s="1"/>
  <c r="W2" i="9"/>
  <c r="X36" i="11" s="1"/>
  <c r="X2" i="9"/>
  <c r="Y36" i="11" s="1"/>
  <c r="Y2" i="9"/>
  <c r="Z36" i="11" s="1"/>
  <c r="Z2" i="9"/>
  <c r="AA36" i="11" s="1"/>
  <c r="AA2" i="9"/>
  <c r="AB36" i="11" s="1"/>
  <c r="AB2" i="9"/>
  <c r="AC36" i="11" s="1"/>
  <c r="AC2" i="9"/>
  <c r="AD2" i="9"/>
  <c r="AE36" i="11" s="1"/>
  <c r="AE2" i="9"/>
  <c r="AF36" i="11" s="1"/>
  <c r="AF2" i="9"/>
  <c r="AG36" i="11" s="1"/>
  <c r="C3" i="9"/>
  <c r="D37" i="11" s="1"/>
  <c r="D3" i="9"/>
  <c r="E37" i="11" s="1"/>
  <c r="E3" i="9"/>
  <c r="F37" i="11" s="1"/>
  <c r="F3" i="9"/>
  <c r="G37" i="11" s="1"/>
  <c r="G3" i="9"/>
  <c r="H37" i="11" s="1"/>
  <c r="H3" i="9"/>
  <c r="I37" i="11" s="1"/>
  <c r="I3" i="9"/>
  <c r="J37" i="11" s="1"/>
  <c r="J3" i="9"/>
  <c r="K37" i="11" s="1"/>
  <c r="K3" i="9"/>
  <c r="L37" i="11" s="1"/>
  <c r="L3" i="9"/>
  <c r="M37" i="11" s="1"/>
  <c r="M3" i="9"/>
  <c r="N37" i="11" s="1"/>
  <c r="N3" i="9"/>
  <c r="O37" i="11" s="1"/>
  <c r="O3" i="9"/>
  <c r="P37" i="11" s="1"/>
  <c r="P3" i="9"/>
  <c r="Q37" i="11" s="1"/>
  <c r="Q3" i="9"/>
  <c r="R37" i="11" s="1"/>
  <c r="R3" i="9"/>
  <c r="S37" i="11" s="1"/>
  <c r="S3" i="9"/>
  <c r="T37" i="11" s="1"/>
  <c r="T3" i="9"/>
  <c r="U37" i="11" s="1"/>
  <c r="U3" i="9"/>
  <c r="V37" i="11" s="1"/>
  <c r="V3" i="9"/>
  <c r="W37" i="11" s="1"/>
  <c r="W3" i="9"/>
  <c r="X37" i="11" s="1"/>
  <c r="X3" i="9"/>
  <c r="Y37" i="11" s="1"/>
  <c r="Y3" i="9"/>
  <c r="Z37" i="11" s="1"/>
  <c r="Z3" i="9"/>
  <c r="AA37" i="11" s="1"/>
  <c r="AA3" i="9"/>
  <c r="AB37" i="11" s="1"/>
  <c r="AB3" i="9"/>
  <c r="AC37" i="11" s="1"/>
  <c r="AC3" i="9"/>
  <c r="AD37" i="11" s="1"/>
  <c r="AD3" i="9"/>
  <c r="AE37" i="11" s="1"/>
  <c r="AE3" i="9"/>
  <c r="AF37" i="11" s="1"/>
  <c r="AF3" i="9"/>
  <c r="AG37" i="11" s="1"/>
  <c r="C4" i="9"/>
  <c r="D38" i="11" s="1"/>
  <c r="D4" i="9"/>
  <c r="E38" i="11" s="1"/>
  <c r="E4" i="9"/>
  <c r="F38" i="11" s="1"/>
  <c r="F4" i="9"/>
  <c r="G38" i="11" s="1"/>
  <c r="G4" i="9"/>
  <c r="H38" i="11" s="1"/>
  <c r="H4" i="9"/>
  <c r="I38" i="11" s="1"/>
  <c r="I4" i="9"/>
  <c r="J38" i="11" s="1"/>
  <c r="J4" i="9"/>
  <c r="K38" i="11" s="1"/>
  <c r="K4" i="9"/>
  <c r="L38" i="11" s="1"/>
  <c r="L4" i="9"/>
  <c r="M38" i="11" s="1"/>
  <c r="M4" i="9"/>
  <c r="N38" i="11" s="1"/>
  <c r="N4" i="9"/>
  <c r="O38" i="11" s="1"/>
  <c r="O4" i="9"/>
  <c r="P38" i="11" s="1"/>
  <c r="P4" i="9"/>
  <c r="Q38" i="11" s="1"/>
  <c r="Q4" i="9"/>
  <c r="R38" i="11" s="1"/>
  <c r="R4" i="9"/>
  <c r="S38" i="11" s="1"/>
  <c r="S4" i="9"/>
  <c r="T38" i="11" s="1"/>
  <c r="T4" i="9"/>
  <c r="U38" i="11" s="1"/>
  <c r="U4" i="9"/>
  <c r="V38" i="11" s="1"/>
  <c r="V4" i="9"/>
  <c r="W38" i="11" s="1"/>
  <c r="W4" i="9"/>
  <c r="X38" i="11" s="1"/>
  <c r="X4" i="9"/>
  <c r="Y38" i="11" s="1"/>
  <c r="Y4" i="9"/>
  <c r="Z38" i="11" s="1"/>
  <c r="Z4" i="9"/>
  <c r="AA38" i="11" s="1"/>
  <c r="AA4" i="9"/>
  <c r="AB38" i="11" s="1"/>
  <c r="AB4" i="9"/>
  <c r="AC38" i="11" s="1"/>
  <c r="AC4" i="9"/>
  <c r="AD38" i="11" s="1"/>
  <c r="AD4" i="9"/>
  <c r="AE38" i="11" s="1"/>
  <c r="AE4" i="9"/>
  <c r="AF38" i="11" s="1"/>
  <c r="AF4" i="9"/>
  <c r="AG38" i="11" s="1"/>
  <c r="C5" i="9"/>
  <c r="D39" i="11" s="1"/>
  <c r="D5" i="9"/>
  <c r="E39" i="11" s="1"/>
  <c r="E5" i="9"/>
  <c r="F39" i="11" s="1"/>
  <c r="F5" i="9"/>
  <c r="G39" i="11" s="1"/>
  <c r="G5" i="9"/>
  <c r="H39" i="11" s="1"/>
  <c r="H5" i="9"/>
  <c r="I39" i="11" s="1"/>
  <c r="I5" i="9"/>
  <c r="J39" i="11" s="1"/>
  <c r="J5" i="9"/>
  <c r="K39" i="11" s="1"/>
  <c r="K5" i="9"/>
  <c r="L39" i="11" s="1"/>
  <c r="L5" i="9"/>
  <c r="M39" i="11" s="1"/>
  <c r="M5" i="9"/>
  <c r="N39" i="11" s="1"/>
  <c r="N5" i="9"/>
  <c r="O39" i="11" s="1"/>
  <c r="O5" i="9"/>
  <c r="P39" i="11" s="1"/>
  <c r="P5" i="9"/>
  <c r="Q39" i="11" s="1"/>
  <c r="Q5" i="9"/>
  <c r="R39" i="11" s="1"/>
  <c r="R5" i="9"/>
  <c r="S39" i="11" s="1"/>
  <c r="S5" i="9"/>
  <c r="T39" i="11" s="1"/>
  <c r="T5" i="9"/>
  <c r="U39" i="11" s="1"/>
  <c r="U5" i="9"/>
  <c r="V39" i="11" s="1"/>
  <c r="V5" i="9"/>
  <c r="W39" i="11" s="1"/>
  <c r="W5" i="9"/>
  <c r="X39" i="11" s="1"/>
  <c r="X5" i="9"/>
  <c r="Y39" i="11" s="1"/>
  <c r="Y5" i="9"/>
  <c r="Z39" i="11" s="1"/>
  <c r="Z5" i="9"/>
  <c r="AA39" i="11" s="1"/>
  <c r="AA5" i="9"/>
  <c r="AB39" i="11" s="1"/>
  <c r="AB5" i="9"/>
  <c r="AC39" i="11" s="1"/>
  <c r="AC5" i="9"/>
  <c r="AD39" i="11" s="1"/>
  <c r="AD5" i="9"/>
  <c r="AE39" i="11" s="1"/>
  <c r="AE5" i="9"/>
  <c r="AF39" i="11" s="1"/>
  <c r="AF5" i="9"/>
  <c r="AG39" i="11" s="1"/>
  <c r="C6" i="9"/>
  <c r="D40" i="11" s="1"/>
  <c r="D6" i="9"/>
  <c r="E40" i="11" s="1"/>
  <c r="E6" i="9"/>
  <c r="F40" i="11" s="1"/>
  <c r="F6" i="9"/>
  <c r="G40" i="11" s="1"/>
  <c r="G6" i="9"/>
  <c r="H40" i="11" s="1"/>
  <c r="H6" i="9"/>
  <c r="I40" i="11" s="1"/>
  <c r="I6" i="9"/>
  <c r="J40" i="11" s="1"/>
  <c r="J6" i="9"/>
  <c r="K40" i="11" s="1"/>
  <c r="K6" i="9"/>
  <c r="L40" i="11" s="1"/>
  <c r="L6" i="9"/>
  <c r="M40" i="11" s="1"/>
  <c r="M6" i="9"/>
  <c r="N40" i="11" s="1"/>
  <c r="N6" i="9"/>
  <c r="O40" i="11" s="1"/>
  <c r="O6" i="9"/>
  <c r="P40" i="11" s="1"/>
  <c r="P6" i="9"/>
  <c r="Q40" i="11" s="1"/>
  <c r="Q6" i="9"/>
  <c r="R40" i="11" s="1"/>
  <c r="R6" i="9"/>
  <c r="S40" i="11" s="1"/>
  <c r="S6" i="9"/>
  <c r="T40" i="11" s="1"/>
  <c r="T6" i="9"/>
  <c r="U40" i="11" s="1"/>
  <c r="U6" i="9"/>
  <c r="V40" i="11" s="1"/>
  <c r="V6" i="9"/>
  <c r="W40" i="11" s="1"/>
  <c r="W6" i="9"/>
  <c r="X40" i="11" s="1"/>
  <c r="X6" i="9"/>
  <c r="Y40" i="11" s="1"/>
  <c r="Y6" i="9"/>
  <c r="Z40" i="11" s="1"/>
  <c r="Z6" i="9"/>
  <c r="AA40" i="11" s="1"/>
  <c r="AA6" i="9"/>
  <c r="AB40" i="11" s="1"/>
  <c r="AB6" i="9"/>
  <c r="AC40" i="11" s="1"/>
  <c r="AC6" i="9"/>
  <c r="AD40" i="11" s="1"/>
  <c r="AD6" i="9"/>
  <c r="AE40" i="11" s="1"/>
  <c r="AE6" i="9"/>
  <c r="AF40" i="11" s="1"/>
  <c r="AF6" i="9"/>
  <c r="AG40" i="11" s="1"/>
  <c r="C7" i="9"/>
  <c r="D41" i="11" s="1"/>
  <c r="D7" i="9"/>
  <c r="E41" i="11" s="1"/>
  <c r="E7" i="9"/>
  <c r="F41" i="11" s="1"/>
  <c r="F7" i="9"/>
  <c r="G41" i="11" s="1"/>
  <c r="G7" i="9"/>
  <c r="H41" i="11" s="1"/>
  <c r="H7" i="9"/>
  <c r="I41" i="11" s="1"/>
  <c r="I7" i="9"/>
  <c r="J41" i="11" s="1"/>
  <c r="J7" i="9"/>
  <c r="K41" i="11" s="1"/>
  <c r="K7" i="9"/>
  <c r="L41" i="11" s="1"/>
  <c r="L7" i="9"/>
  <c r="M41" i="11" s="1"/>
  <c r="M7" i="9"/>
  <c r="N41" i="11" s="1"/>
  <c r="N7" i="9"/>
  <c r="O41" i="11" s="1"/>
  <c r="O7" i="9"/>
  <c r="P41" i="11" s="1"/>
  <c r="P7" i="9"/>
  <c r="Q41" i="11" s="1"/>
  <c r="Q7" i="9"/>
  <c r="R41" i="11" s="1"/>
  <c r="R7" i="9"/>
  <c r="S41" i="11" s="1"/>
  <c r="S7" i="9"/>
  <c r="T41" i="11" s="1"/>
  <c r="T7" i="9"/>
  <c r="U41" i="11" s="1"/>
  <c r="U7" i="9"/>
  <c r="V41" i="11" s="1"/>
  <c r="V7" i="9"/>
  <c r="W41" i="11" s="1"/>
  <c r="W7" i="9"/>
  <c r="X41" i="11" s="1"/>
  <c r="X7" i="9"/>
  <c r="Y41" i="11" s="1"/>
  <c r="Y7" i="9"/>
  <c r="Z41" i="11" s="1"/>
  <c r="Z7" i="9"/>
  <c r="AA41" i="11" s="1"/>
  <c r="AA7" i="9"/>
  <c r="AB41" i="11" s="1"/>
  <c r="AB7" i="9"/>
  <c r="AC41" i="11" s="1"/>
  <c r="AC7" i="9"/>
  <c r="AD41" i="11" s="1"/>
  <c r="AD7" i="9"/>
  <c r="AE41" i="11" s="1"/>
  <c r="AE7" i="9"/>
  <c r="AF41" i="11" s="1"/>
  <c r="AF7" i="9"/>
  <c r="AG41" i="11" s="1"/>
  <c r="C8" i="9"/>
  <c r="D42" i="11" s="1"/>
  <c r="D8" i="9"/>
  <c r="E42" i="11" s="1"/>
  <c r="E8" i="9"/>
  <c r="F42" i="11" s="1"/>
  <c r="F8" i="9"/>
  <c r="G42" i="11" s="1"/>
  <c r="G8" i="9"/>
  <c r="H42" i="11" s="1"/>
  <c r="H8" i="9"/>
  <c r="I42" i="11" s="1"/>
  <c r="I8" i="9"/>
  <c r="J42" i="11" s="1"/>
  <c r="J8" i="9"/>
  <c r="K42" i="11" s="1"/>
  <c r="K8" i="9"/>
  <c r="L42" i="11" s="1"/>
  <c r="L8" i="9"/>
  <c r="M8" i="9"/>
  <c r="N42" i="11" s="1"/>
  <c r="N8" i="9"/>
  <c r="O42" i="11" s="1"/>
  <c r="O8" i="9"/>
  <c r="P42" i="11" s="1"/>
  <c r="P8" i="9"/>
  <c r="Q42" i="11" s="1"/>
  <c r="Q8" i="9"/>
  <c r="R42" i="11" s="1"/>
  <c r="R8" i="9"/>
  <c r="S42" i="11" s="1"/>
  <c r="S8" i="9"/>
  <c r="T8" i="9"/>
  <c r="U42" i="11" s="1"/>
  <c r="U8" i="9"/>
  <c r="V42" i="11" s="1"/>
  <c r="V8" i="9"/>
  <c r="W42" i="11" s="1"/>
  <c r="W8" i="9"/>
  <c r="X42" i="11" s="1"/>
  <c r="X8" i="9"/>
  <c r="Y42" i="11" s="1"/>
  <c r="Y8" i="9"/>
  <c r="Z42" i="11" s="1"/>
  <c r="Z8" i="9"/>
  <c r="AA42" i="11" s="1"/>
  <c r="AA8" i="9"/>
  <c r="AB42" i="11" s="1"/>
  <c r="AB8" i="9"/>
  <c r="AC42" i="11" s="1"/>
  <c r="AC8" i="9"/>
  <c r="AD42" i="11" s="1"/>
  <c r="AD8" i="9"/>
  <c r="AE42" i="11" s="1"/>
  <c r="AE8" i="9"/>
  <c r="AF42" i="11" s="1"/>
  <c r="AF8" i="9"/>
  <c r="AG42" i="11" s="1"/>
  <c r="C9" i="9"/>
  <c r="D43" i="11" s="1"/>
  <c r="D9" i="9"/>
  <c r="E43" i="11" s="1"/>
  <c r="E9" i="9"/>
  <c r="F43" i="11" s="1"/>
  <c r="F9" i="9"/>
  <c r="G43" i="11" s="1"/>
  <c r="G9" i="9"/>
  <c r="H43" i="11" s="1"/>
  <c r="H9" i="9"/>
  <c r="I43" i="11" s="1"/>
  <c r="I9" i="9"/>
  <c r="J43" i="11" s="1"/>
  <c r="J9" i="9"/>
  <c r="K43" i="11" s="1"/>
  <c r="K9" i="9"/>
  <c r="L43" i="11" s="1"/>
  <c r="L9" i="9"/>
  <c r="M43" i="11" s="1"/>
  <c r="M9" i="9"/>
  <c r="N43" i="11" s="1"/>
  <c r="N9" i="9"/>
  <c r="O43" i="11" s="1"/>
  <c r="O9" i="9"/>
  <c r="P43" i="11" s="1"/>
  <c r="P9" i="9"/>
  <c r="Q43" i="11" s="1"/>
  <c r="Q9" i="9"/>
  <c r="R43" i="11" s="1"/>
  <c r="R9" i="9"/>
  <c r="S43" i="11" s="1"/>
  <c r="S9" i="9"/>
  <c r="T43" i="11" s="1"/>
  <c r="T9" i="9"/>
  <c r="U43" i="11" s="1"/>
  <c r="U9" i="9"/>
  <c r="V43" i="11" s="1"/>
  <c r="V9" i="9"/>
  <c r="W43" i="11" s="1"/>
  <c r="W9" i="9"/>
  <c r="X43" i="11" s="1"/>
  <c r="X9" i="9"/>
  <c r="Y43" i="11" s="1"/>
  <c r="Y9" i="9"/>
  <c r="Z43" i="11" s="1"/>
  <c r="Z9" i="9"/>
  <c r="AA43" i="11" s="1"/>
  <c r="AA9" i="9"/>
  <c r="AB43" i="11" s="1"/>
  <c r="AB9" i="9"/>
  <c r="AC43" i="11" s="1"/>
  <c r="AC9" i="9"/>
  <c r="AD43" i="11" s="1"/>
  <c r="AD9" i="9"/>
  <c r="AE43" i="11" s="1"/>
  <c r="AE9" i="9"/>
  <c r="AF43" i="11" s="1"/>
  <c r="AF9" i="9"/>
  <c r="AG43" i="11" s="1"/>
  <c r="C10" i="9"/>
  <c r="D44" i="11" s="1"/>
  <c r="D10" i="9"/>
  <c r="E44" i="11" s="1"/>
  <c r="E10" i="9"/>
  <c r="F44" i="11" s="1"/>
  <c r="F10" i="9"/>
  <c r="G44" i="11" s="1"/>
  <c r="G10" i="9"/>
  <c r="H44" i="11" s="1"/>
  <c r="H10" i="9"/>
  <c r="I44" i="11" s="1"/>
  <c r="I10" i="9"/>
  <c r="J44" i="11" s="1"/>
  <c r="J10" i="9"/>
  <c r="K44" i="11" s="1"/>
  <c r="K10" i="9"/>
  <c r="L44" i="11" s="1"/>
  <c r="L10" i="9"/>
  <c r="M44" i="11" s="1"/>
  <c r="M10" i="9"/>
  <c r="N44" i="11" s="1"/>
  <c r="N10" i="9"/>
  <c r="O44" i="11" s="1"/>
  <c r="O10" i="9"/>
  <c r="P44" i="11" s="1"/>
  <c r="P10" i="9"/>
  <c r="Q44" i="11" s="1"/>
  <c r="Q10" i="9"/>
  <c r="R44" i="11" s="1"/>
  <c r="R10" i="9"/>
  <c r="S44" i="11" s="1"/>
  <c r="S10" i="9"/>
  <c r="T44" i="11" s="1"/>
  <c r="T10" i="9"/>
  <c r="U44" i="11" s="1"/>
  <c r="U10" i="9"/>
  <c r="V44" i="11" s="1"/>
  <c r="V10" i="9"/>
  <c r="W44" i="11" s="1"/>
  <c r="W10" i="9"/>
  <c r="X44" i="11" s="1"/>
  <c r="X10" i="9"/>
  <c r="Y44" i="11" s="1"/>
  <c r="Y10" i="9"/>
  <c r="Z44" i="11" s="1"/>
  <c r="Z10" i="9"/>
  <c r="AA44" i="11" s="1"/>
  <c r="AA10" i="9"/>
  <c r="AB44" i="11" s="1"/>
  <c r="AB10" i="9"/>
  <c r="AC44" i="11" s="1"/>
  <c r="AC10" i="9"/>
  <c r="AD44" i="11" s="1"/>
  <c r="AD10" i="9"/>
  <c r="AE44" i="11" s="1"/>
  <c r="AE10" i="9"/>
  <c r="AF44" i="11" s="1"/>
  <c r="AF10" i="9"/>
  <c r="AG44" i="11" s="1"/>
  <c r="C11" i="9"/>
  <c r="D45" i="11" s="1"/>
  <c r="D11" i="9"/>
  <c r="E45" i="11" s="1"/>
  <c r="E11" i="9"/>
  <c r="F45" i="11" s="1"/>
  <c r="F11" i="9"/>
  <c r="G45" i="11" s="1"/>
  <c r="G11" i="9"/>
  <c r="H45" i="11" s="1"/>
  <c r="H11" i="9"/>
  <c r="I45" i="11" s="1"/>
  <c r="I11" i="9"/>
  <c r="J45" i="11" s="1"/>
  <c r="J11" i="9"/>
  <c r="K11" i="9"/>
  <c r="L45" i="11" s="1"/>
  <c r="L11" i="9"/>
  <c r="M45" i="11" s="1"/>
  <c r="M11" i="9"/>
  <c r="N45" i="11" s="1"/>
  <c r="N11" i="9"/>
  <c r="O45" i="11" s="1"/>
  <c r="O11" i="9"/>
  <c r="P45" i="11" s="1"/>
  <c r="P11" i="9"/>
  <c r="Q45" i="11" s="1"/>
  <c r="Q11" i="9"/>
  <c r="R45" i="11" s="1"/>
  <c r="R11" i="9"/>
  <c r="S45" i="11" s="1"/>
  <c r="S11" i="9"/>
  <c r="T45" i="11" s="1"/>
  <c r="T11" i="9"/>
  <c r="U45" i="11" s="1"/>
  <c r="U11" i="9"/>
  <c r="V45" i="11" s="1"/>
  <c r="V11" i="9"/>
  <c r="W45" i="11" s="1"/>
  <c r="W11" i="9"/>
  <c r="X45" i="11" s="1"/>
  <c r="X11" i="9"/>
  <c r="Y45" i="11" s="1"/>
  <c r="Y11" i="9"/>
  <c r="Z45" i="11" s="1"/>
  <c r="Z11" i="9"/>
  <c r="AA45" i="11" s="1"/>
  <c r="AA11" i="9"/>
  <c r="AB45" i="11" s="1"/>
  <c r="AB11" i="9"/>
  <c r="AC45" i="11" s="1"/>
  <c r="AC11" i="9"/>
  <c r="AD45" i="11" s="1"/>
  <c r="AD11" i="9"/>
  <c r="AE45" i="11" s="1"/>
  <c r="AE11" i="9"/>
  <c r="AF45" i="11" s="1"/>
  <c r="AF11" i="9"/>
  <c r="AG45" i="11" s="1"/>
  <c r="C12" i="9"/>
  <c r="D46" i="11" s="1"/>
  <c r="D12" i="9"/>
  <c r="E46" i="11" s="1"/>
  <c r="E12" i="9"/>
  <c r="F46" i="11" s="1"/>
  <c r="F12" i="9"/>
  <c r="G46" i="11" s="1"/>
  <c r="G12" i="9"/>
  <c r="H46" i="11" s="1"/>
  <c r="H12" i="9"/>
  <c r="I46" i="11" s="1"/>
  <c r="I12" i="9"/>
  <c r="J46" i="11" s="1"/>
  <c r="J12" i="9"/>
  <c r="K46" i="11" s="1"/>
  <c r="K12" i="9"/>
  <c r="L46" i="11" s="1"/>
  <c r="L12" i="9"/>
  <c r="M46" i="11" s="1"/>
  <c r="M12" i="9"/>
  <c r="N46" i="11" s="1"/>
  <c r="N12" i="9"/>
  <c r="O46" i="11" s="1"/>
  <c r="O12" i="9"/>
  <c r="P46" i="11" s="1"/>
  <c r="P12" i="9"/>
  <c r="Q46" i="11" s="1"/>
  <c r="Q12" i="9"/>
  <c r="R46" i="11" s="1"/>
  <c r="R12" i="9"/>
  <c r="S46" i="11" s="1"/>
  <c r="S12" i="9"/>
  <c r="T46" i="11" s="1"/>
  <c r="T12" i="9"/>
  <c r="U46" i="11" s="1"/>
  <c r="U12" i="9"/>
  <c r="V46" i="11" s="1"/>
  <c r="V12" i="9"/>
  <c r="W46" i="11" s="1"/>
  <c r="W12" i="9"/>
  <c r="X46" i="11" s="1"/>
  <c r="X12" i="9"/>
  <c r="Y46" i="11" s="1"/>
  <c r="Y12" i="9"/>
  <c r="Z46" i="11" s="1"/>
  <c r="Z12" i="9"/>
  <c r="AA46" i="11" s="1"/>
  <c r="AA12" i="9"/>
  <c r="AB46" i="11" s="1"/>
  <c r="AB12" i="9"/>
  <c r="AC46" i="11" s="1"/>
  <c r="AC12" i="9"/>
  <c r="AD46" i="11" s="1"/>
  <c r="AD12" i="9"/>
  <c r="AE46" i="11" s="1"/>
  <c r="AE12" i="9"/>
  <c r="AF46" i="11" s="1"/>
  <c r="AF12" i="9"/>
  <c r="AG46" i="11" s="1"/>
  <c r="C13" i="9"/>
  <c r="D47" i="11" s="1"/>
  <c r="D13" i="9"/>
  <c r="E47" i="11" s="1"/>
  <c r="E13" i="9"/>
  <c r="F47" i="11" s="1"/>
  <c r="F13" i="9"/>
  <c r="G47" i="11" s="1"/>
  <c r="G13" i="9"/>
  <c r="H47" i="11" s="1"/>
  <c r="H13" i="9"/>
  <c r="I47" i="11" s="1"/>
  <c r="I13" i="9"/>
  <c r="J47" i="11" s="1"/>
  <c r="J13" i="9"/>
  <c r="K47" i="11" s="1"/>
  <c r="K13" i="9"/>
  <c r="L47" i="11" s="1"/>
  <c r="L13" i="9"/>
  <c r="M47" i="11" s="1"/>
  <c r="M13" i="9"/>
  <c r="N47" i="11" s="1"/>
  <c r="N13" i="9"/>
  <c r="O47" i="11" s="1"/>
  <c r="O13" i="9"/>
  <c r="P47" i="11" s="1"/>
  <c r="P13" i="9"/>
  <c r="Q47" i="11" s="1"/>
  <c r="Q13" i="9"/>
  <c r="R47" i="11" s="1"/>
  <c r="R13" i="9"/>
  <c r="S47" i="11" s="1"/>
  <c r="S13" i="9"/>
  <c r="T47" i="11" s="1"/>
  <c r="T13" i="9"/>
  <c r="U47" i="11" s="1"/>
  <c r="U13" i="9"/>
  <c r="V47" i="11" s="1"/>
  <c r="V13" i="9"/>
  <c r="W47" i="11" s="1"/>
  <c r="W13" i="9"/>
  <c r="X47" i="11" s="1"/>
  <c r="X13" i="9"/>
  <c r="Y47" i="11" s="1"/>
  <c r="Y13" i="9"/>
  <c r="Z47" i="11" s="1"/>
  <c r="Z13" i="9"/>
  <c r="AA47" i="11" s="1"/>
  <c r="AA13" i="9"/>
  <c r="AB47" i="11" s="1"/>
  <c r="AB13" i="9"/>
  <c r="AC13" i="9"/>
  <c r="AD47" i="11" s="1"/>
  <c r="AD13" i="9"/>
  <c r="AE47" i="11" s="1"/>
  <c r="AE13" i="9"/>
  <c r="AF47" i="11" s="1"/>
  <c r="AF13" i="9"/>
  <c r="AG47" i="11" s="1"/>
  <c r="C14" i="9"/>
  <c r="D48" i="11" s="1"/>
  <c r="D14" i="9"/>
  <c r="E48" i="11" s="1"/>
  <c r="E14" i="9"/>
  <c r="F48" i="11" s="1"/>
  <c r="F14" i="9"/>
  <c r="G48" i="11" s="1"/>
  <c r="G14" i="9"/>
  <c r="H48" i="11" s="1"/>
  <c r="H14" i="9"/>
  <c r="I48" i="11" s="1"/>
  <c r="I14" i="9"/>
  <c r="J48" i="11" s="1"/>
  <c r="J14" i="9"/>
  <c r="K48" i="11" s="1"/>
  <c r="K14" i="9"/>
  <c r="L48" i="11" s="1"/>
  <c r="L14" i="9"/>
  <c r="M48" i="11" s="1"/>
  <c r="M14" i="9"/>
  <c r="N48" i="11" s="1"/>
  <c r="N14" i="9"/>
  <c r="O48" i="11" s="1"/>
  <c r="O14" i="9"/>
  <c r="P48" i="11" s="1"/>
  <c r="P14" i="9"/>
  <c r="Q48" i="11" s="1"/>
  <c r="Q14" i="9"/>
  <c r="R48" i="11" s="1"/>
  <c r="R14" i="9"/>
  <c r="S48" i="11" s="1"/>
  <c r="S14" i="9"/>
  <c r="T48" i="11" s="1"/>
  <c r="T14" i="9"/>
  <c r="U48" i="11" s="1"/>
  <c r="U14" i="9"/>
  <c r="V48" i="11" s="1"/>
  <c r="V14" i="9"/>
  <c r="W48" i="11" s="1"/>
  <c r="W14" i="9"/>
  <c r="X48" i="11" s="1"/>
  <c r="X14" i="9"/>
  <c r="Y48" i="11" s="1"/>
  <c r="Y14" i="9"/>
  <c r="Z48" i="11" s="1"/>
  <c r="Z14" i="9"/>
  <c r="AA48" i="11" s="1"/>
  <c r="AA14" i="9"/>
  <c r="AB48" i="11" s="1"/>
  <c r="AB14" i="9"/>
  <c r="AC48" i="11" s="1"/>
  <c r="AC14" i="9"/>
  <c r="AD48" i="11" s="1"/>
  <c r="AD14" i="9"/>
  <c r="AE48" i="11" s="1"/>
  <c r="AE14" i="9"/>
  <c r="AF48" i="11" s="1"/>
  <c r="AF14" i="9"/>
  <c r="AG48" i="11" s="1"/>
  <c r="C15" i="9"/>
  <c r="D49" i="11" s="1"/>
  <c r="D15" i="9"/>
  <c r="E49" i="11" s="1"/>
  <c r="E15" i="9"/>
  <c r="F49" i="11" s="1"/>
  <c r="F15" i="9"/>
  <c r="G49" i="11" s="1"/>
  <c r="G15" i="9"/>
  <c r="H49" i="11" s="1"/>
  <c r="H15" i="9"/>
  <c r="I49" i="11" s="1"/>
  <c r="I15" i="9"/>
  <c r="J49" i="11" s="1"/>
  <c r="J15" i="9"/>
  <c r="K49" i="11" s="1"/>
  <c r="K15" i="9"/>
  <c r="L49" i="11" s="1"/>
  <c r="L15" i="9"/>
  <c r="M49" i="11" s="1"/>
  <c r="M15" i="9"/>
  <c r="N49" i="11" s="1"/>
  <c r="N15" i="9"/>
  <c r="O49" i="11" s="1"/>
  <c r="O15" i="9"/>
  <c r="P49" i="11" s="1"/>
  <c r="P15" i="9"/>
  <c r="Q49" i="11" s="1"/>
  <c r="Q15" i="9"/>
  <c r="R49" i="11" s="1"/>
  <c r="R15" i="9"/>
  <c r="S49" i="11" s="1"/>
  <c r="S15" i="9"/>
  <c r="T49" i="11" s="1"/>
  <c r="T15" i="9"/>
  <c r="U49" i="11" s="1"/>
  <c r="U15" i="9"/>
  <c r="V49" i="11" s="1"/>
  <c r="V15" i="9"/>
  <c r="W49" i="11" s="1"/>
  <c r="W15" i="9"/>
  <c r="X49" i="11" s="1"/>
  <c r="X15" i="9"/>
  <c r="Y49" i="11" s="1"/>
  <c r="Y15" i="9"/>
  <c r="Z49" i="11" s="1"/>
  <c r="Z15" i="9"/>
  <c r="AA49" i="11" s="1"/>
  <c r="AA15" i="9"/>
  <c r="AB49" i="11" s="1"/>
  <c r="AB15" i="9"/>
  <c r="AC49" i="11" s="1"/>
  <c r="AC15" i="9"/>
  <c r="AD49" i="11" s="1"/>
  <c r="AD15" i="9"/>
  <c r="AE49" i="11" s="1"/>
  <c r="AE15" i="9"/>
  <c r="AF49" i="11" s="1"/>
  <c r="AF15" i="9"/>
  <c r="AG49" i="11" s="1"/>
  <c r="C16" i="9"/>
  <c r="D50" i="11" s="1"/>
  <c r="D16" i="9"/>
  <c r="E50" i="11" s="1"/>
  <c r="E16" i="9"/>
  <c r="F50" i="11" s="1"/>
  <c r="F16" i="9"/>
  <c r="G50" i="11" s="1"/>
  <c r="G16" i="9"/>
  <c r="H50" i="11" s="1"/>
  <c r="H16" i="9"/>
  <c r="I50" i="11" s="1"/>
  <c r="I16" i="9"/>
  <c r="J50" i="11" s="1"/>
  <c r="J16" i="9"/>
  <c r="K50" i="11" s="1"/>
  <c r="K16" i="9"/>
  <c r="L50" i="11" s="1"/>
  <c r="L16" i="9"/>
  <c r="M50" i="11" s="1"/>
  <c r="M16" i="9"/>
  <c r="N50" i="11" s="1"/>
  <c r="N16" i="9"/>
  <c r="O50" i="11" s="1"/>
  <c r="O16" i="9"/>
  <c r="P50" i="11" s="1"/>
  <c r="P16" i="9"/>
  <c r="Q50" i="11" s="1"/>
  <c r="Q16" i="9"/>
  <c r="R50" i="11" s="1"/>
  <c r="R16" i="9"/>
  <c r="S50" i="11" s="1"/>
  <c r="S16" i="9"/>
  <c r="T50" i="11" s="1"/>
  <c r="T16" i="9"/>
  <c r="U50" i="11" s="1"/>
  <c r="U16" i="9"/>
  <c r="V50" i="11" s="1"/>
  <c r="V16" i="9"/>
  <c r="W50" i="11" s="1"/>
  <c r="W16" i="9"/>
  <c r="X50" i="11" s="1"/>
  <c r="X16" i="9"/>
  <c r="Y50" i="11" s="1"/>
  <c r="Y16" i="9"/>
  <c r="Z50" i="11" s="1"/>
  <c r="Z16" i="9"/>
  <c r="AA50" i="11" s="1"/>
  <c r="AA16" i="9"/>
  <c r="AB16" i="9"/>
  <c r="AC50" i="11" s="1"/>
  <c r="AC16" i="9"/>
  <c r="AD50" i="11" s="1"/>
  <c r="AD16" i="9"/>
  <c r="AE50" i="11" s="1"/>
  <c r="AE16" i="9"/>
  <c r="AF50" i="11" s="1"/>
  <c r="AF16" i="9"/>
  <c r="AG50" i="11" s="1"/>
  <c r="C17" i="9"/>
  <c r="D51" i="11" s="1"/>
  <c r="D17" i="9"/>
  <c r="E51" i="11" s="1"/>
  <c r="E17" i="9"/>
  <c r="F51" i="11" s="1"/>
  <c r="F17" i="9"/>
  <c r="G51" i="11" s="1"/>
  <c r="G17" i="9"/>
  <c r="H51" i="11" s="1"/>
  <c r="H17" i="9"/>
  <c r="I51" i="11" s="1"/>
  <c r="I17" i="9"/>
  <c r="J51" i="11" s="1"/>
  <c r="J17" i="9"/>
  <c r="K51" i="11" s="1"/>
  <c r="K17" i="9"/>
  <c r="L51" i="11" s="1"/>
  <c r="L17" i="9"/>
  <c r="M51" i="11" s="1"/>
  <c r="M17" i="9"/>
  <c r="N51" i="11" s="1"/>
  <c r="N17" i="9"/>
  <c r="O51" i="11" s="1"/>
  <c r="O17" i="9"/>
  <c r="P51" i="11" s="1"/>
  <c r="P17" i="9"/>
  <c r="Q51" i="11" s="1"/>
  <c r="Q17" i="9"/>
  <c r="R51" i="11" s="1"/>
  <c r="R17" i="9"/>
  <c r="S51" i="11" s="1"/>
  <c r="S17" i="9"/>
  <c r="T51" i="11" s="1"/>
  <c r="T17" i="9"/>
  <c r="U51" i="11" s="1"/>
  <c r="U17" i="9"/>
  <c r="V51" i="11" s="1"/>
  <c r="V17" i="9"/>
  <c r="W51" i="11" s="1"/>
  <c r="W17" i="9"/>
  <c r="X51" i="11" s="1"/>
  <c r="X17" i="9"/>
  <c r="Y51" i="11" s="1"/>
  <c r="Y17" i="9"/>
  <c r="Z51" i="11" s="1"/>
  <c r="Z17" i="9"/>
  <c r="AA51" i="11" s="1"/>
  <c r="AA17" i="9"/>
  <c r="AB51" i="11" s="1"/>
  <c r="AB17" i="9"/>
  <c r="AC51" i="11" s="1"/>
  <c r="AC17" i="9"/>
  <c r="AD51" i="11" s="1"/>
  <c r="AD17" i="9"/>
  <c r="AE51" i="11" s="1"/>
  <c r="AE17" i="9"/>
  <c r="AF51" i="11" s="1"/>
  <c r="AF17" i="9"/>
  <c r="AG51" i="11" s="1"/>
  <c r="C18" i="9"/>
  <c r="D52" i="11" s="1"/>
  <c r="D18" i="9"/>
  <c r="E52" i="11" s="1"/>
  <c r="E18" i="9"/>
  <c r="F52" i="11" s="1"/>
  <c r="F18" i="9"/>
  <c r="G52" i="11" s="1"/>
  <c r="G18" i="9"/>
  <c r="H52" i="11" s="1"/>
  <c r="H18" i="9"/>
  <c r="I52" i="11" s="1"/>
  <c r="I18" i="9"/>
  <c r="J52" i="11" s="1"/>
  <c r="J18" i="9"/>
  <c r="K52" i="11" s="1"/>
  <c r="K18" i="9"/>
  <c r="L52" i="11" s="1"/>
  <c r="L18" i="9"/>
  <c r="M52" i="11" s="1"/>
  <c r="M18" i="9"/>
  <c r="N52" i="11" s="1"/>
  <c r="N18" i="9"/>
  <c r="O52" i="11" s="1"/>
  <c r="O18" i="9"/>
  <c r="P52" i="11" s="1"/>
  <c r="P18" i="9"/>
  <c r="Q52" i="11" s="1"/>
  <c r="Q18" i="9"/>
  <c r="R52" i="11" s="1"/>
  <c r="R18" i="9"/>
  <c r="S52" i="11" s="1"/>
  <c r="S18" i="9"/>
  <c r="T52" i="11" s="1"/>
  <c r="T18" i="9"/>
  <c r="U52" i="11" s="1"/>
  <c r="U18" i="9"/>
  <c r="V52" i="11" s="1"/>
  <c r="V18" i="9"/>
  <c r="W52" i="11" s="1"/>
  <c r="W18" i="9"/>
  <c r="X52" i="11" s="1"/>
  <c r="X18" i="9"/>
  <c r="Y52" i="11" s="1"/>
  <c r="Y18" i="9"/>
  <c r="Z52" i="11" s="1"/>
  <c r="Z18" i="9"/>
  <c r="AA52" i="11" s="1"/>
  <c r="AA18" i="9"/>
  <c r="AB52" i="11" s="1"/>
  <c r="AB18" i="9"/>
  <c r="AC52" i="11" s="1"/>
  <c r="AC18" i="9"/>
  <c r="AD52" i="11" s="1"/>
  <c r="AD18" i="9"/>
  <c r="AE52" i="11" s="1"/>
  <c r="AE18" i="9"/>
  <c r="AF52" i="11" s="1"/>
  <c r="AF18" i="9"/>
  <c r="AG52" i="11" s="1"/>
  <c r="C19" i="9"/>
  <c r="D53" i="11" s="1"/>
  <c r="D19" i="9"/>
  <c r="E53" i="11" s="1"/>
  <c r="E19" i="9"/>
  <c r="F53" i="11" s="1"/>
  <c r="F19" i="9"/>
  <c r="G53" i="11" s="1"/>
  <c r="G19" i="9"/>
  <c r="H53" i="11" s="1"/>
  <c r="H19" i="9"/>
  <c r="I53" i="11" s="1"/>
  <c r="I19" i="9"/>
  <c r="J53" i="11" s="1"/>
  <c r="J19" i="9"/>
  <c r="K53" i="11" s="1"/>
  <c r="K19" i="9"/>
  <c r="L53" i="11" s="1"/>
  <c r="L19" i="9"/>
  <c r="M53" i="11" s="1"/>
  <c r="M19" i="9"/>
  <c r="N53" i="11" s="1"/>
  <c r="N19" i="9"/>
  <c r="O53" i="11" s="1"/>
  <c r="O19" i="9"/>
  <c r="P53" i="11" s="1"/>
  <c r="P19" i="9"/>
  <c r="Q53" i="11" s="1"/>
  <c r="Q19" i="9"/>
  <c r="R53" i="11" s="1"/>
  <c r="R19" i="9"/>
  <c r="S53" i="11" s="1"/>
  <c r="S19" i="9"/>
  <c r="T53" i="11" s="1"/>
  <c r="T19" i="9"/>
  <c r="U53" i="11" s="1"/>
  <c r="U19" i="9"/>
  <c r="V53" i="11" s="1"/>
  <c r="V19" i="9"/>
  <c r="W53" i="11" s="1"/>
  <c r="W19" i="9"/>
  <c r="X53" i="11" s="1"/>
  <c r="X19" i="9"/>
  <c r="Y53" i="11" s="1"/>
  <c r="Y19" i="9"/>
  <c r="Z53" i="11" s="1"/>
  <c r="Z19" i="9"/>
  <c r="AA53" i="11" s="1"/>
  <c r="AA19" i="9"/>
  <c r="AB53" i="11" s="1"/>
  <c r="AB19" i="9"/>
  <c r="AC53" i="11" s="1"/>
  <c r="AC19" i="9"/>
  <c r="AD53" i="11" s="1"/>
  <c r="AD19" i="9"/>
  <c r="AE53" i="11" s="1"/>
  <c r="AE19" i="9"/>
  <c r="AF53" i="11" s="1"/>
  <c r="AF19" i="9"/>
  <c r="AG53" i="11" s="1"/>
  <c r="C20" i="9"/>
  <c r="D54" i="11" s="1"/>
  <c r="D20" i="9"/>
  <c r="E54" i="11" s="1"/>
  <c r="E20" i="9"/>
  <c r="F54" i="11" s="1"/>
  <c r="F20" i="9"/>
  <c r="G54" i="11" s="1"/>
  <c r="G20" i="9"/>
  <c r="H54" i="11" s="1"/>
  <c r="H20" i="9"/>
  <c r="I54" i="11" s="1"/>
  <c r="I20" i="9"/>
  <c r="J54" i="11" s="1"/>
  <c r="J20" i="9"/>
  <c r="K54" i="11" s="1"/>
  <c r="K20" i="9"/>
  <c r="L54" i="11" s="1"/>
  <c r="L20" i="9"/>
  <c r="M54" i="11" s="1"/>
  <c r="M20" i="9"/>
  <c r="N54" i="11" s="1"/>
  <c r="N20" i="9"/>
  <c r="O54" i="11" s="1"/>
  <c r="O20" i="9"/>
  <c r="P54" i="11" s="1"/>
  <c r="P20" i="9"/>
  <c r="Q54" i="11" s="1"/>
  <c r="Q20" i="9"/>
  <c r="R54" i="11" s="1"/>
  <c r="R20" i="9"/>
  <c r="S54" i="11" s="1"/>
  <c r="S20" i="9"/>
  <c r="T54" i="11" s="1"/>
  <c r="T20" i="9"/>
  <c r="U54" i="11" s="1"/>
  <c r="U20" i="9"/>
  <c r="V54" i="11" s="1"/>
  <c r="V20" i="9"/>
  <c r="W54" i="11" s="1"/>
  <c r="W20" i="9"/>
  <c r="X54" i="11" s="1"/>
  <c r="X20" i="9"/>
  <c r="Y54" i="11" s="1"/>
  <c r="Y20" i="9"/>
  <c r="Z54" i="11" s="1"/>
  <c r="Z20" i="9"/>
  <c r="AA54" i="11" s="1"/>
  <c r="AA20" i="9"/>
  <c r="AB54" i="11" s="1"/>
  <c r="AB20" i="9"/>
  <c r="AC54" i="11" s="1"/>
  <c r="AC20" i="9"/>
  <c r="AD54" i="11" s="1"/>
  <c r="AD20" i="9"/>
  <c r="AE54" i="11" s="1"/>
  <c r="AE20" i="9"/>
  <c r="AF54" i="11" s="1"/>
  <c r="AF20" i="9"/>
  <c r="AG54" i="11" s="1"/>
  <c r="C21" i="9"/>
  <c r="D55" i="11" s="1"/>
  <c r="D21" i="9"/>
  <c r="E55" i="11" s="1"/>
  <c r="E21" i="9"/>
  <c r="F55" i="11" s="1"/>
  <c r="F21" i="9"/>
  <c r="G55" i="11" s="1"/>
  <c r="G21" i="9"/>
  <c r="H55" i="11" s="1"/>
  <c r="H21" i="9"/>
  <c r="I55" i="11" s="1"/>
  <c r="I21" i="9"/>
  <c r="J55" i="11" s="1"/>
  <c r="J21" i="9"/>
  <c r="K55" i="11" s="1"/>
  <c r="K21" i="9"/>
  <c r="L55" i="11" s="1"/>
  <c r="L21" i="9"/>
  <c r="M55" i="11" s="1"/>
  <c r="M21" i="9"/>
  <c r="N55" i="11" s="1"/>
  <c r="N21" i="9"/>
  <c r="O55" i="11" s="1"/>
  <c r="O21" i="9"/>
  <c r="P55" i="11" s="1"/>
  <c r="P21" i="9"/>
  <c r="Q55" i="11" s="1"/>
  <c r="Q21" i="9"/>
  <c r="R55" i="11" s="1"/>
  <c r="R21" i="9"/>
  <c r="S55" i="11" s="1"/>
  <c r="S21" i="9"/>
  <c r="T55" i="11" s="1"/>
  <c r="T21" i="9"/>
  <c r="U55" i="11" s="1"/>
  <c r="U21" i="9"/>
  <c r="V55" i="11" s="1"/>
  <c r="V21" i="9"/>
  <c r="W55" i="11" s="1"/>
  <c r="W21" i="9"/>
  <c r="X55" i="11" s="1"/>
  <c r="X21" i="9"/>
  <c r="Y55" i="11" s="1"/>
  <c r="Y21" i="9"/>
  <c r="Z55" i="11" s="1"/>
  <c r="Z21" i="9"/>
  <c r="AA55" i="11" s="1"/>
  <c r="AA21" i="9"/>
  <c r="AB55" i="11" s="1"/>
  <c r="AB21" i="9"/>
  <c r="AC55" i="11" s="1"/>
  <c r="AC21" i="9"/>
  <c r="AD55" i="11" s="1"/>
  <c r="AD21" i="9"/>
  <c r="AE55" i="11" s="1"/>
  <c r="AE21" i="9"/>
  <c r="AF55" i="11" s="1"/>
  <c r="AF21" i="9"/>
  <c r="C22" i="9"/>
  <c r="D56" i="11" s="1"/>
  <c r="D22" i="9"/>
  <c r="E56" i="11" s="1"/>
  <c r="E22" i="9"/>
  <c r="F56" i="11" s="1"/>
  <c r="F22" i="9"/>
  <c r="G56" i="11" s="1"/>
  <c r="G22" i="9"/>
  <c r="H56" i="11" s="1"/>
  <c r="H22" i="9"/>
  <c r="I56" i="11" s="1"/>
  <c r="I22" i="9"/>
  <c r="J56" i="11" s="1"/>
  <c r="J22" i="9"/>
  <c r="K56" i="11" s="1"/>
  <c r="K22" i="9"/>
  <c r="L56" i="11" s="1"/>
  <c r="L22" i="9"/>
  <c r="M56" i="11" s="1"/>
  <c r="M22" i="9"/>
  <c r="N56" i="11" s="1"/>
  <c r="N22" i="9"/>
  <c r="O56" i="11" s="1"/>
  <c r="O22" i="9"/>
  <c r="P56" i="11" s="1"/>
  <c r="P22" i="9"/>
  <c r="Q56" i="11" s="1"/>
  <c r="Q22" i="9"/>
  <c r="R56" i="11" s="1"/>
  <c r="R22" i="9"/>
  <c r="S56" i="11" s="1"/>
  <c r="S22" i="9"/>
  <c r="T56" i="11" s="1"/>
  <c r="T22" i="9"/>
  <c r="U56" i="11" s="1"/>
  <c r="U22" i="9"/>
  <c r="V56" i="11" s="1"/>
  <c r="V22" i="9"/>
  <c r="W56" i="11" s="1"/>
  <c r="W22" i="9"/>
  <c r="X56" i="11" s="1"/>
  <c r="X22" i="9"/>
  <c r="Y56" i="11" s="1"/>
  <c r="Y22" i="9"/>
  <c r="Z56" i="11" s="1"/>
  <c r="Z22" i="9"/>
  <c r="AA56" i="11" s="1"/>
  <c r="AA22" i="9"/>
  <c r="AB56" i="11" s="1"/>
  <c r="AB22" i="9"/>
  <c r="AC56" i="11" s="1"/>
  <c r="AC22" i="9"/>
  <c r="AD56" i="11" s="1"/>
  <c r="AD22" i="9"/>
  <c r="AE56" i="11" s="1"/>
  <c r="AE22" i="9"/>
  <c r="AF56" i="11" s="1"/>
  <c r="AF22" i="9"/>
  <c r="AG56" i="11" s="1"/>
  <c r="C23" i="9"/>
  <c r="D57" i="11" s="1"/>
  <c r="D23" i="9"/>
  <c r="E57" i="11" s="1"/>
  <c r="E23" i="9"/>
  <c r="F57" i="11" s="1"/>
  <c r="F23" i="9"/>
  <c r="G57" i="11" s="1"/>
  <c r="G23" i="9"/>
  <c r="H57" i="11" s="1"/>
  <c r="H23" i="9"/>
  <c r="I57" i="11" s="1"/>
  <c r="I23" i="9"/>
  <c r="J57" i="11" s="1"/>
  <c r="J23" i="9"/>
  <c r="K57" i="11" s="1"/>
  <c r="K23" i="9"/>
  <c r="L57" i="11" s="1"/>
  <c r="L23" i="9"/>
  <c r="M57" i="11" s="1"/>
  <c r="M23" i="9"/>
  <c r="N57" i="11" s="1"/>
  <c r="N23" i="9"/>
  <c r="O57" i="11" s="1"/>
  <c r="O23" i="9"/>
  <c r="P57" i="11" s="1"/>
  <c r="P23" i="9"/>
  <c r="Q57" i="11" s="1"/>
  <c r="Q23" i="9"/>
  <c r="R57" i="11" s="1"/>
  <c r="R23" i="9"/>
  <c r="S57" i="11" s="1"/>
  <c r="S23" i="9"/>
  <c r="T57" i="11" s="1"/>
  <c r="T23" i="9"/>
  <c r="U57" i="11" s="1"/>
  <c r="U23" i="9"/>
  <c r="V57" i="11" s="1"/>
  <c r="V23" i="9"/>
  <c r="W57" i="11" s="1"/>
  <c r="W23" i="9"/>
  <c r="X57" i="11" s="1"/>
  <c r="X23" i="9"/>
  <c r="Y57" i="11" s="1"/>
  <c r="Y23" i="9"/>
  <c r="Z57" i="11" s="1"/>
  <c r="Z23" i="9"/>
  <c r="AA57" i="11" s="1"/>
  <c r="AA23" i="9"/>
  <c r="AB57" i="11" s="1"/>
  <c r="AB23" i="9"/>
  <c r="AC57" i="11" s="1"/>
  <c r="AC23" i="9"/>
  <c r="AD57" i="11" s="1"/>
  <c r="AD23" i="9"/>
  <c r="AE57" i="11" s="1"/>
  <c r="AE23" i="9"/>
  <c r="AF57" i="11" s="1"/>
  <c r="AF23" i="9"/>
  <c r="C24" i="9"/>
  <c r="D58" i="11" s="1"/>
  <c r="D24" i="9"/>
  <c r="E58" i="11" s="1"/>
  <c r="E24" i="9"/>
  <c r="F58" i="11" s="1"/>
  <c r="F24" i="9"/>
  <c r="G58" i="11" s="1"/>
  <c r="G24" i="9"/>
  <c r="H58" i="11" s="1"/>
  <c r="H24" i="9"/>
  <c r="I58" i="11" s="1"/>
  <c r="I24" i="9"/>
  <c r="J58" i="11" s="1"/>
  <c r="J24" i="9"/>
  <c r="K58" i="11" s="1"/>
  <c r="K24" i="9"/>
  <c r="L58" i="11" s="1"/>
  <c r="L24" i="9"/>
  <c r="M58" i="11" s="1"/>
  <c r="M24" i="9"/>
  <c r="N58" i="11" s="1"/>
  <c r="N24" i="9"/>
  <c r="O58" i="11" s="1"/>
  <c r="O24" i="9"/>
  <c r="P58" i="11" s="1"/>
  <c r="P24" i="9"/>
  <c r="Q58" i="11" s="1"/>
  <c r="Q24" i="9"/>
  <c r="R58" i="11" s="1"/>
  <c r="R24" i="9"/>
  <c r="S58" i="11" s="1"/>
  <c r="S24" i="9"/>
  <c r="T58" i="11" s="1"/>
  <c r="T24" i="9"/>
  <c r="U58" i="11" s="1"/>
  <c r="U24" i="9"/>
  <c r="V58" i="11" s="1"/>
  <c r="V24" i="9"/>
  <c r="W58" i="11" s="1"/>
  <c r="W24" i="9"/>
  <c r="X58" i="11" s="1"/>
  <c r="X24" i="9"/>
  <c r="Y58" i="11" s="1"/>
  <c r="Y24" i="9"/>
  <c r="Z58" i="11" s="1"/>
  <c r="Z24" i="9"/>
  <c r="AA58" i="11" s="1"/>
  <c r="AA24" i="9"/>
  <c r="AB58" i="11" s="1"/>
  <c r="AB24" i="9"/>
  <c r="AC58" i="11" s="1"/>
  <c r="AC24" i="9"/>
  <c r="AD58" i="11" s="1"/>
  <c r="AD24" i="9"/>
  <c r="AE58" i="11" s="1"/>
  <c r="AE24" i="9"/>
  <c r="AF58" i="11" s="1"/>
  <c r="AF24" i="9"/>
  <c r="AG58" i="11" s="1"/>
  <c r="C25" i="9"/>
  <c r="D59" i="11" s="1"/>
  <c r="D25" i="9"/>
  <c r="E59" i="11" s="1"/>
  <c r="E25" i="9"/>
  <c r="F59" i="11" s="1"/>
  <c r="F25" i="9"/>
  <c r="G59" i="11" s="1"/>
  <c r="G25" i="9"/>
  <c r="H59" i="11" s="1"/>
  <c r="H25" i="9"/>
  <c r="I59" i="11" s="1"/>
  <c r="I25" i="9"/>
  <c r="J59" i="11" s="1"/>
  <c r="J25" i="9"/>
  <c r="K59" i="11" s="1"/>
  <c r="K25" i="9"/>
  <c r="L59" i="11" s="1"/>
  <c r="L25" i="9"/>
  <c r="M59" i="11" s="1"/>
  <c r="M25" i="9"/>
  <c r="N59" i="11" s="1"/>
  <c r="N25" i="9"/>
  <c r="O59" i="11" s="1"/>
  <c r="O25" i="9"/>
  <c r="P59" i="11" s="1"/>
  <c r="P25" i="9"/>
  <c r="Q59" i="11" s="1"/>
  <c r="Q25" i="9"/>
  <c r="R59" i="11" s="1"/>
  <c r="R25" i="9"/>
  <c r="S59" i="11" s="1"/>
  <c r="S25" i="9"/>
  <c r="T59" i="11" s="1"/>
  <c r="T25" i="9"/>
  <c r="U59" i="11" s="1"/>
  <c r="U25" i="9"/>
  <c r="V59" i="11" s="1"/>
  <c r="V25" i="9"/>
  <c r="W59" i="11" s="1"/>
  <c r="W25" i="9"/>
  <c r="X59" i="11" s="1"/>
  <c r="X25" i="9"/>
  <c r="Y59" i="11" s="1"/>
  <c r="Y25" i="9"/>
  <c r="Z59" i="11" s="1"/>
  <c r="Z25" i="9"/>
  <c r="AA59" i="11" s="1"/>
  <c r="AA25" i="9"/>
  <c r="AB59" i="11" s="1"/>
  <c r="AB25" i="9"/>
  <c r="AC59" i="11" s="1"/>
  <c r="AC25" i="9"/>
  <c r="AD59" i="11" s="1"/>
  <c r="AD25" i="9"/>
  <c r="AE59" i="11" s="1"/>
  <c r="AE25" i="9"/>
  <c r="AF59" i="11" s="1"/>
  <c r="AF25" i="9"/>
  <c r="AG59" i="11" s="1"/>
  <c r="C26" i="9"/>
  <c r="D60" i="11" s="1"/>
  <c r="D26" i="9"/>
  <c r="E60" i="11" s="1"/>
  <c r="E26" i="9"/>
  <c r="F60" i="11" s="1"/>
  <c r="F26" i="9"/>
  <c r="G60" i="11" s="1"/>
  <c r="G26" i="9"/>
  <c r="H60" i="11" s="1"/>
  <c r="H26" i="9"/>
  <c r="I60" i="11" s="1"/>
  <c r="I26" i="9"/>
  <c r="J60" i="11" s="1"/>
  <c r="J26" i="9"/>
  <c r="K60" i="11" s="1"/>
  <c r="K26" i="9"/>
  <c r="L60" i="11" s="1"/>
  <c r="L26" i="9"/>
  <c r="M60" i="11" s="1"/>
  <c r="M26" i="9"/>
  <c r="N60" i="11" s="1"/>
  <c r="N26" i="9"/>
  <c r="O60" i="11" s="1"/>
  <c r="O26" i="9"/>
  <c r="P60" i="11" s="1"/>
  <c r="P26" i="9"/>
  <c r="Q60" i="11" s="1"/>
  <c r="Q26" i="9"/>
  <c r="R60" i="11" s="1"/>
  <c r="R26" i="9"/>
  <c r="S60" i="11" s="1"/>
  <c r="S26" i="9"/>
  <c r="T60" i="11" s="1"/>
  <c r="T26" i="9"/>
  <c r="U60" i="11" s="1"/>
  <c r="U26" i="9"/>
  <c r="V60" i="11" s="1"/>
  <c r="V26" i="9"/>
  <c r="W60" i="11" s="1"/>
  <c r="W26" i="9"/>
  <c r="X60" i="11" s="1"/>
  <c r="X26" i="9"/>
  <c r="Y60" i="11" s="1"/>
  <c r="Y26" i="9"/>
  <c r="Z60" i="11" s="1"/>
  <c r="Z26" i="9"/>
  <c r="AA60" i="11" s="1"/>
  <c r="AA26" i="9"/>
  <c r="AB60" i="11" s="1"/>
  <c r="AB26" i="9"/>
  <c r="AC60" i="11" s="1"/>
  <c r="AC26" i="9"/>
  <c r="AD60" i="11" s="1"/>
  <c r="AD26" i="9"/>
  <c r="AE60" i="11" s="1"/>
  <c r="AE26" i="9"/>
  <c r="AF60" i="11" s="1"/>
  <c r="AF26" i="9"/>
  <c r="AG60" i="11" s="1"/>
  <c r="C27" i="9"/>
  <c r="D61" i="11" s="1"/>
  <c r="D27" i="9"/>
  <c r="E61" i="11" s="1"/>
  <c r="E27" i="9"/>
  <c r="F61" i="11" s="1"/>
  <c r="F27" i="9"/>
  <c r="G61" i="11" s="1"/>
  <c r="G27" i="9"/>
  <c r="H61" i="11" s="1"/>
  <c r="H27" i="9"/>
  <c r="I61" i="11" s="1"/>
  <c r="I27" i="9"/>
  <c r="J61" i="11" s="1"/>
  <c r="J27" i="9"/>
  <c r="K61" i="11" s="1"/>
  <c r="K27" i="9"/>
  <c r="L61" i="11" s="1"/>
  <c r="L27" i="9"/>
  <c r="M61" i="11" s="1"/>
  <c r="M27" i="9"/>
  <c r="N61" i="11" s="1"/>
  <c r="N27" i="9"/>
  <c r="O61" i="11" s="1"/>
  <c r="O27" i="9"/>
  <c r="P61" i="11" s="1"/>
  <c r="P27" i="9"/>
  <c r="Q61" i="11" s="1"/>
  <c r="Q27" i="9"/>
  <c r="R61" i="11" s="1"/>
  <c r="R27" i="9"/>
  <c r="S27" i="9"/>
  <c r="T61" i="11" s="1"/>
  <c r="T27" i="9"/>
  <c r="U61" i="11" s="1"/>
  <c r="U27" i="9"/>
  <c r="V61" i="11" s="1"/>
  <c r="V27" i="9"/>
  <c r="W61" i="11" s="1"/>
  <c r="W27" i="9"/>
  <c r="X61" i="11" s="1"/>
  <c r="X27" i="9"/>
  <c r="Y61" i="11" s="1"/>
  <c r="Y27" i="9"/>
  <c r="Z61" i="11" s="1"/>
  <c r="Z27" i="9"/>
  <c r="AA61" i="11" s="1"/>
  <c r="AA27" i="9"/>
  <c r="AB61" i="11" s="1"/>
  <c r="AB27" i="9"/>
  <c r="AC61" i="11" s="1"/>
  <c r="AC27" i="9"/>
  <c r="AD61" i="11" s="1"/>
  <c r="AD27" i="9"/>
  <c r="AE61" i="11" s="1"/>
  <c r="AE27" i="9"/>
  <c r="AF61" i="11" s="1"/>
  <c r="AF27" i="9"/>
  <c r="AG61" i="11" s="1"/>
  <c r="C28" i="9"/>
  <c r="D62" i="11" s="1"/>
  <c r="D28" i="9"/>
  <c r="E62" i="11" s="1"/>
  <c r="E28" i="9"/>
  <c r="F62" i="11" s="1"/>
  <c r="F28" i="9"/>
  <c r="G62" i="11" s="1"/>
  <c r="G28" i="9"/>
  <c r="H62" i="11" s="1"/>
  <c r="H28" i="9"/>
  <c r="I62" i="11" s="1"/>
  <c r="I28" i="9"/>
  <c r="J62" i="11" s="1"/>
  <c r="J28" i="9"/>
  <c r="K62" i="11" s="1"/>
  <c r="K28" i="9"/>
  <c r="L62" i="11" s="1"/>
  <c r="L28" i="9"/>
  <c r="M62" i="11" s="1"/>
  <c r="M28" i="9"/>
  <c r="N62" i="11" s="1"/>
  <c r="N28" i="9"/>
  <c r="O62" i="11" s="1"/>
  <c r="O28" i="9"/>
  <c r="P62" i="11" s="1"/>
  <c r="P28" i="9"/>
  <c r="Q62" i="11" s="1"/>
  <c r="Q28" i="9"/>
  <c r="R62" i="11" s="1"/>
  <c r="R28" i="9"/>
  <c r="S62" i="11" s="1"/>
  <c r="S28" i="9"/>
  <c r="T62" i="11" s="1"/>
  <c r="T28" i="9"/>
  <c r="U62" i="11" s="1"/>
  <c r="U28" i="9"/>
  <c r="V62" i="11" s="1"/>
  <c r="V28" i="9"/>
  <c r="W62" i="11" s="1"/>
  <c r="W28" i="9"/>
  <c r="X62" i="11" s="1"/>
  <c r="X28" i="9"/>
  <c r="Y62" i="11" s="1"/>
  <c r="Y28" i="9"/>
  <c r="Z62" i="11" s="1"/>
  <c r="Z28" i="9"/>
  <c r="AA62" i="11" s="1"/>
  <c r="AA28" i="9"/>
  <c r="AB62" i="11" s="1"/>
  <c r="AB28" i="9"/>
  <c r="AC62" i="11" s="1"/>
  <c r="AC28" i="9"/>
  <c r="AD62" i="11" s="1"/>
  <c r="AD28" i="9"/>
  <c r="AE62" i="11" s="1"/>
  <c r="AE28" i="9"/>
  <c r="AF62" i="11" s="1"/>
  <c r="AF28" i="9"/>
  <c r="AG62" i="11" s="1"/>
  <c r="B4" i="9"/>
  <c r="C38" i="11" s="1"/>
  <c r="B5" i="9"/>
  <c r="C39" i="11" s="1"/>
  <c r="B6" i="9"/>
  <c r="C40" i="11" s="1"/>
  <c r="B7" i="9"/>
  <c r="C41" i="11" s="1"/>
  <c r="B8" i="9"/>
  <c r="C42" i="11" s="1"/>
  <c r="B9" i="9"/>
  <c r="C43" i="11" s="1"/>
  <c r="B10" i="9"/>
  <c r="C44" i="11" s="1"/>
  <c r="B11" i="9"/>
  <c r="C45" i="11" s="1"/>
  <c r="B12" i="9"/>
  <c r="C46" i="11" s="1"/>
  <c r="B13" i="9"/>
  <c r="C47" i="11" s="1"/>
  <c r="B14" i="9"/>
  <c r="C48" i="11" s="1"/>
  <c r="B15" i="9"/>
  <c r="C49" i="11" s="1"/>
  <c r="B16" i="9"/>
  <c r="C50" i="11" s="1"/>
  <c r="B17" i="9"/>
  <c r="C51" i="11" s="1"/>
  <c r="B18" i="9"/>
  <c r="C52" i="11" s="1"/>
  <c r="B19" i="9"/>
  <c r="C53" i="11" s="1"/>
  <c r="B20" i="9"/>
  <c r="C54" i="11" s="1"/>
  <c r="B21" i="9"/>
  <c r="C55" i="11" s="1"/>
  <c r="B22" i="9"/>
  <c r="C56" i="11" s="1"/>
  <c r="B23" i="9"/>
  <c r="C57" i="11" s="1"/>
  <c r="B24" i="9"/>
  <c r="C58" i="11" s="1"/>
  <c r="B25" i="9"/>
  <c r="C59" i="11" s="1"/>
  <c r="B26" i="9"/>
  <c r="C60" i="11" s="1"/>
  <c r="B27" i="9"/>
  <c r="C61" i="11" s="1"/>
  <c r="B28" i="9"/>
  <c r="C62" i="11" s="1"/>
  <c r="B2" i="9"/>
  <c r="C36" i="11" s="1"/>
  <c r="A3" i="9"/>
  <c r="B37" i="11" s="1"/>
  <c r="A4" i="9"/>
  <c r="B38" i="11" s="1"/>
  <c r="A5" i="9"/>
  <c r="B39" i="11" s="1"/>
  <c r="A6" i="9"/>
  <c r="B40" i="11" s="1"/>
  <c r="A7" i="9"/>
  <c r="B41" i="11" s="1"/>
  <c r="A8" i="9"/>
  <c r="B42" i="11" s="1"/>
  <c r="A9" i="9"/>
  <c r="B43" i="11" s="1"/>
  <c r="A10" i="9"/>
  <c r="B44" i="11" s="1"/>
  <c r="A11" i="9"/>
  <c r="B45" i="11" s="1"/>
  <c r="A12" i="9"/>
  <c r="B46" i="11" s="1"/>
  <c r="A13" i="9"/>
  <c r="B47" i="11" s="1"/>
  <c r="A14" i="9"/>
  <c r="B48" i="11" s="1"/>
  <c r="A15" i="9"/>
  <c r="B49" i="11" s="1"/>
  <c r="A16" i="9"/>
  <c r="B50" i="11" s="1"/>
  <c r="A17" i="9"/>
  <c r="B51" i="11" s="1"/>
  <c r="A18" i="9"/>
  <c r="B52" i="11" s="1"/>
  <c r="A19" i="9"/>
  <c r="B53" i="11" s="1"/>
  <c r="A20" i="9"/>
  <c r="B54" i="11" s="1"/>
  <c r="A21" i="9"/>
  <c r="B55" i="11" s="1"/>
  <c r="A22" i="9"/>
  <c r="B56" i="11" s="1"/>
  <c r="A23" i="9"/>
  <c r="B57" i="11" s="1"/>
  <c r="A24" i="9"/>
  <c r="B58" i="11" s="1"/>
  <c r="A25" i="9"/>
  <c r="B59" i="11" s="1"/>
  <c r="A26" i="9"/>
  <c r="B60" i="11" s="1"/>
  <c r="A27" i="9"/>
  <c r="B61" i="11" s="1"/>
  <c r="A28" i="9"/>
  <c r="B62" i="11" s="1"/>
  <c r="A2" i="9"/>
  <c r="B36" i="11" s="1"/>
  <c r="C3" i="2"/>
  <c r="E3" i="2" s="1"/>
  <c r="D3" i="2"/>
  <c r="C4" i="2"/>
  <c r="E4" i="2" s="1"/>
  <c r="D4" i="2"/>
  <c r="C5" i="2"/>
  <c r="E5" i="2" s="1"/>
  <c r="D5" i="2"/>
  <c r="C6" i="2"/>
  <c r="E6" i="2" s="1"/>
  <c r="D6" i="2"/>
  <c r="C7" i="2"/>
  <c r="E7" i="2" s="1"/>
  <c r="D7" i="2"/>
  <c r="C8" i="2"/>
  <c r="E8" i="2" s="1"/>
  <c r="D8" i="2"/>
  <c r="C9" i="2"/>
  <c r="E9" i="2" s="1"/>
  <c r="D9" i="2"/>
  <c r="C10" i="2"/>
  <c r="E10" i="2" s="1"/>
  <c r="D10" i="2"/>
  <c r="C11" i="2"/>
  <c r="E11" i="2" s="1"/>
  <c r="D11" i="2"/>
  <c r="C12" i="2"/>
  <c r="E12" i="2" s="1"/>
  <c r="D12" i="2"/>
  <c r="C13" i="2"/>
  <c r="E13" i="2" s="1"/>
  <c r="D13" i="2"/>
  <c r="C14" i="2"/>
  <c r="E14" i="2" s="1"/>
  <c r="D14" i="2"/>
  <c r="C15" i="2"/>
  <c r="E15" i="2" s="1"/>
  <c r="D15" i="2"/>
  <c r="C16" i="2"/>
  <c r="E16" i="2" s="1"/>
  <c r="D16" i="2"/>
  <c r="C17" i="2"/>
  <c r="E17" i="2" s="1"/>
  <c r="D17" i="2"/>
  <c r="C18" i="2"/>
  <c r="E18" i="2" s="1"/>
  <c r="D18" i="2"/>
  <c r="C19" i="2"/>
  <c r="E19" i="2" s="1"/>
  <c r="D19" i="2"/>
  <c r="C20" i="2"/>
  <c r="E20" i="2" s="1"/>
  <c r="D20" i="2"/>
  <c r="C21" i="2"/>
  <c r="D21" i="2"/>
  <c r="E21" i="2"/>
  <c r="C22" i="2"/>
  <c r="E22" i="2" s="1"/>
  <c r="D22" i="2"/>
  <c r="C23" i="2"/>
  <c r="E23" i="2" s="1"/>
  <c r="D23" i="2"/>
  <c r="C24" i="2"/>
  <c r="E24" i="2" s="1"/>
  <c r="D24" i="2"/>
  <c r="C25" i="2"/>
  <c r="D25" i="2"/>
  <c r="E25" i="2"/>
  <c r="C26" i="2"/>
  <c r="E26" i="2" s="1"/>
  <c r="D26" i="2"/>
  <c r="C27" i="2"/>
  <c r="E27" i="2" s="1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37" i="2"/>
  <c r="E37" i="2" s="1"/>
  <c r="D37" i="2"/>
  <c r="C38" i="2"/>
  <c r="E38" i="2" s="1"/>
  <c r="D38" i="2"/>
  <c r="C39" i="2"/>
  <c r="E39" i="2" s="1"/>
  <c r="D39" i="2"/>
  <c r="C40" i="2"/>
  <c r="E40" i="2" s="1"/>
  <c r="D40" i="2"/>
  <c r="C41" i="2"/>
  <c r="E41" i="2" s="1"/>
  <c r="D41" i="2"/>
  <c r="C42" i="2"/>
  <c r="E42" i="2" s="1"/>
  <c r="D42" i="2"/>
  <c r="C43" i="2"/>
  <c r="E43" i="2" s="1"/>
  <c r="D43" i="2"/>
  <c r="C44" i="2"/>
  <c r="E44" i="2" s="1"/>
  <c r="D44" i="2"/>
  <c r="C45" i="2"/>
  <c r="E45" i="2" s="1"/>
  <c r="D45" i="2"/>
  <c r="C46" i="2"/>
  <c r="E46" i="2" s="1"/>
  <c r="D46" i="2"/>
  <c r="C47" i="2"/>
  <c r="E47" i="2" s="1"/>
  <c r="D47" i="2"/>
  <c r="C48" i="2"/>
  <c r="E48" i="2" s="1"/>
  <c r="D48" i="2"/>
  <c r="C49" i="2"/>
  <c r="E49" i="2" s="1"/>
  <c r="D49" i="2"/>
  <c r="C50" i="2"/>
  <c r="E50" i="2" s="1"/>
  <c r="D50" i="2"/>
  <c r="C51" i="2"/>
  <c r="E51" i="2" s="1"/>
  <c r="D51" i="2"/>
  <c r="C52" i="2"/>
  <c r="E52" i="2" s="1"/>
  <c r="D52" i="2"/>
  <c r="C53" i="2"/>
  <c r="D53" i="2"/>
  <c r="E53" i="2"/>
  <c r="C54" i="2"/>
  <c r="E54" i="2" s="1"/>
  <c r="D54" i="2"/>
  <c r="C55" i="2"/>
  <c r="E55" i="2" s="1"/>
  <c r="D55" i="2"/>
  <c r="C56" i="2"/>
  <c r="E56" i="2" s="1"/>
  <c r="D56" i="2"/>
  <c r="C57" i="2"/>
  <c r="E57" i="2" s="1"/>
  <c r="D57" i="2"/>
  <c r="C58" i="2"/>
  <c r="E58" i="2" s="1"/>
  <c r="D58" i="2"/>
  <c r="C59" i="2"/>
  <c r="E59" i="2" s="1"/>
  <c r="D59" i="2"/>
  <c r="C60" i="2"/>
  <c r="E60" i="2" s="1"/>
  <c r="D60" i="2"/>
  <c r="C61" i="2"/>
  <c r="E61" i="2" s="1"/>
  <c r="D61" i="2"/>
  <c r="C62" i="2"/>
  <c r="E62" i="2" s="1"/>
  <c r="D62" i="2"/>
  <c r="C63" i="2"/>
  <c r="E63" i="2" s="1"/>
  <c r="D63" i="2"/>
  <c r="C64" i="2"/>
  <c r="E64" i="2" s="1"/>
  <c r="D64" i="2"/>
  <c r="C65" i="2"/>
  <c r="E65" i="2" s="1"/>
  <c r="D65" i="2"/>
  <c r="C66" i="2"/>
  <c r="E66" i="2" s="1"/>
  <c r="D66" i="2"/>
  <c r="C67" i="2"/>
  <c r="E67" i="2" s="1"/>
  <c r="D67" i="2"/>
  <c r="C68" i="2"/>
  <c r="E68" i="2" s="1"/>
  <c r="D68" i="2"/>
  <c r="C69" i="2"/>
  <c r="E69" i="2" s="1"/>
  <c r="D69" i="2"/>
  <c r="C70" i="2"/>
  <c r="E70" i="2" s="1"/>
  <c r="D70" i="2"/>
  <c r="C71" i="2"/>
  <c r="E71" i="2" s="1"/>
  <c r="D71" i="2"/>
  <c r="C72" i="2"/>
  <c r="E72" i="2" s="1"/>
  <c r="D72" i="2"/>
  <c r="C73" i="2"/>
  <c r="E73" i="2" s="1"/>
  <c r="D73" i="2"/>
  <c r="C74" i="2"/>
  <c r="E74" i="2" s="1"/>
  <c r="D74" i="2"/>
  <c r="C75" i="2"/>
  <c r="E75" i="2" s="1"/>
  <c r="D75" i="2"/>
  <c r="C76" i="2"/>
  <c r="E76" i="2" s="1"/>
  <c r="D76" i="2"/>
  <c r="C77" i="2"/>
  <c r="E77" i="2" s="1"/>
  <c r="D77" i="2"/>
  <c r="C78" i="2"/>
  <c r="E78" i="2" s="1"/>
  <c r="D78" i="2"/>
  <c r="C79" i="2"/>
  <c r="E79" i="2" s="1"/>
  <c r="D79" i="2"/>
  <c r="C80" i="2"/>
  <c r="E80" i="2" s="1"/>
  <c r="D80" i="2"/>
  <c r="C81" i="2"/>
  <c r="E81" i="2" s="1"/>
  <c r="D81" i="2"/>
  <c r="C82" i="2"/>
  <c r="E82" i="2" s="1"/>
  <c r="D82" i="2"/>
  <c r="C83" i="2"/>
  <c r="E83" i="2" s="1"/>
  <c r="D83" i="2"/>
  <c r="C84" i="2"/>
  <c r="E84" i="2" s="1"/>
  <c r="D84" i="2"/>
  <c r="C85" i="2"/>
  <c r="D85" i="2"/>
  <c r="E85" i="2"/>
  <c r="C86" i="2"/>
  <c r="E86" i="2" s="1"/>
  <c r="D86" i="2"/>
  <c r="C87" i="2"/>
  <c r="E87" i="2" s="1"/>
  <c r="D87" i="2"/>
  <c r="C88" i="2"/>
  <c r="E88" i="2" s="1"/>
  <c r="D88" i="2"/>
  <c r="C89" i="2"/>
  <c r="E89" i="2" s="1"/>
  <c r="D89" i="2"/>
  <c r="C90" i="2"/>
  <c r="E90" i="2" s="1"/>
  <c r="D90" i="2"/>
  <c r="C91" i="2"/>
  <c r="E91" i="2" s="1"/>
  <c r="D91" i="2"/>
  <c r="C92" i="2"/>
  <c r="D92" i="2"/>
  <c r="E92" i="2"/>
  <c r="C93" i="2"/>
  <c r="E93" i="2" s="1"/>
  <c r="D93" i="2"/>
  <c r="C94" i="2"/>
  <c r="E94" i="2" s="1"/>
  <c r="D94" i="2"/>
  <c r="C95" i="2"/>
  <c r="E95" i="2" s="1"/>
  <c r="D95" i="2"/>
  <c r="C96" i="2"/>
  <c r="E96" i="2" s="1"/>
  <c r="D96" i="2"/>
  <c r="C97" i="2"/>
  <c r="E97" i="2" s="1"/>
  <c r="D97" i="2"/>
  <c r="C98" i="2"/>
  <c r="E98" i="2" s="1"/>
  <c r="D98" i="2"/>
  <c r="C99" i="2"/>
  <c r="E99" i="2" s="1"/>
  <c r="D99" i="2"/>
  <c r="C100" i="2"/>
  <c r="E100" i="2" s="1"/>
  <c r="D100" i="2"/>
  <c r="C101" i="2"/>
  <c r="E101" i="2" s="1"/>
  <c r="D101" i="2"/>
  <c r="C102" i="2"/>
  <c r="E102" i="2" s="1"/>
  <c r="D102" i="2"/>
  <c r="C103" i="2"/>
  <c r="E103" i="2" s="1"/>
  <c r="D103" i="2"/>
  <c r="C104" i="2"/>
  <c r="E104" i="2" s="1"/>
  <c r="D104" i="2"/>
  <c r="C105" i="2"/>
  <c r="E105" i="2" s="1"/>
  <c r="D105" i="2"/>
  <c r="C106" i="2"/>
  <c r="E106" i="2" s="1"/>
  <c r="D106" i="2"/>
  <c r="C107" i="2"/>
  <c r="E107" i="2" s="1"/>
  <c r="D107" i="2"/>
  <c r="C108" i="2"/>
  <c r="E108" i="2" s="1"/>
  <c r="D108" i="2"/>
  <c r="C109" i="2"/>
  <c r="E109" i="2" s="1"/>
  <c r="D109" i="2"/>
  <c r="C110" i="2"/>
  <c r="E110" i="2" s="1"/>
  <c r="D110" i="2"/>
  <c r="C111" i="2"/>
  <c r="E111" i="2" s="1"/>
  <c r="D111" i="2"/>
  <c r="C112" i="2"/>
  <c r="E112" i="2" s="1"/>
  <c r="D112" i="2"/>
  <c r="C113" i="2"/>
  <c r="E113" i="2" s="1"/>
  <c r="D113" i="2"/>
  <c r="C114" i="2"/>
  <c r="E114" i="2" s="1"/>
  <c r="D114" i="2"/>
  <c r="C115" i="2"/>
  <c r="E115" i="2" s="1"/>
  <c r="D115" i="2"/>
  <c r="C116" i="2"/>
  <c r="E116" i="2" s="1"/>
  <c r="D116" i="2"/>
  <c r="C117" i="2"/>
  <c r="E117" i="2" s="1"/>
  <c r="D117" i="2"/>
  <c r="C118" i="2"/>
  <c r="E118" i="2" s="1"/>
  <c r="D118" i="2"/>
  <c r="C119" i="2"/>
  <c r="E119" i="2" s="1"/>
  <c r="D119" i="2"/>
  <c r="C120" i="2"/>
  <c r="E120" i="2" s="1"/>
  <c r="D120" i="2"/>
  <c r="C121" i="2"/>
  <c r="E121" i="2" s="1"/>
  <c r="D121" i="2"/>
  <c r="C122" i="2"/>
  <c r="E122" i="2" s="1"/>
  <c r="D122" i="2"/>
  <c r="C123" i="2"/>
  <c r="E123" i="2" s="1"/>
  <c r="D123" i="2"/>
  <c r="C124" i="2"/>
  <c r="E124" i="2" s="1"/>
  <c r="D124" i="2"/>
  <c r="C125" i="2"/>
  <c r="E125" i="2" s="1"/>
  <c r="D125" i="2"/>
  <c r="C126" i="2"/>
  <c r="E126" i="2" s="1"/>
  <c r="D126" i="2"/>
  <c r="C127" i="2"/>
  <c r="E127" i="2" s="1"/>
  <c r="D127" i="2"/>
  <c r="C128" i="2"/>
  <c r="E128" i="2" s="1"/>
  <c r="D128" i="2"/>
  <c r="C129" i="2"/>
  <c r="E129" i="2" s="1"/>
  <c r="D129" i="2"/>
  <c r="C130" i="2"/>
  <c r="E130" i="2" s="1"/>
  <c r="D130" i="2"/>
  <c r="C131" i="2"/>
  <c r="E131" i="2" s="1"/>
  <c r="D131" i="2"/>
  <c r="C132" i="2"/>
  <c r="E132" i="2" s="1"/>
  <c r="D132" i="2"/>
  <c r="C133" i="2"/>
  <c r="E133" i="2" s="1"/>
  <c r="D133" i="2"/>
  <c r="C134" i="2"/>
  <c r="E134" i="2" s="1"/>
  <c r="D134" i="2"/>
  <c r="C135" i="2"/>
  <c r="E135" i="2" s="1"/>
  <c r="D135" i="2"/>
  <c r="C136" i="2"/>
  <c r="E136" i="2" s="1"/>
  <c r="D136" i="2"/>
  <c r="C137" i="2"/>
  <c r="E137" i="2" s="1"/>
  <c r="D137" i="2"/>
  <c r="C138" i="2"/>
  <c r="E138" i="2" s="1"/>
  <c r="D138" i="2"/>
  <c r="C139" i="2"/>
  <c r="E139" i="2" s="1"/>
  <c r="D139" i="2"/>
  <c r="C140" i="2"/>
  <c r="D140" i="2"/>
  <c r="E140" i="2"/>
  <c r="C141" i="2"/>
  <c r="E141" i="2" s="1"/>
  <c r="D141" i="2"/>
  <c r="C142" i="2"/>
  <c r="E142" i="2" s="1"/>
  <c r="D142" i="2"/>
  <c r="C143" i="2"/>
  <c r="E143" i="2" s="1"/>
  <c r="D143" i="2"/>
  <c r="C144" i="2"/>
  <c r="E144" i="2" s="1"/>
  <c r="D144" i="2"/>
  <c r="C145" i="2"/>
  <c r="E145" i="2" s="1"/>
  <c r="D145" i="2"/>
  <c r="C146" i="2"/>
  <c r="E146" i="2" s="1"/>
  <c r="D146" i="2"/>
  <c r="C147" i="2"/>
  <c r="E147" i="2" s="1"/>
  <c r="D147" i="2"/>
  <c r="C148" i="2"/>
  <c r="E148" i="2" s="1"/>
  <c r="D148" i="2"/>
  <c r="C149" i="2"/>
  <c r="E149" i="2" s="1"/>
  <c r="D149" i="2"/>
  <c r="C150" i="2"/>
  <c r="E150" i="2" s="1"/>
  <c r="D150" i="2"/>
  <c r="C151" i="2"/>
  <c r="E151" i="2" s="1"/>
  <c r="D151" i="2"/>
  <c r="C152" i="2"/>
  <c r="E152" i="2" s="1"/>
  <c r="D152" i="2"/>
  <c r="C153" i="2"/>
  <c r="E153" i="2" s="1"/>
  <c r="D153" i="2"/>
  <c r="C154" i="2"/>
  <c r="E154" i="2" s="1"/>
  <c r="D154" i="2"/>
  <c r="C155" i="2"/>
  <c r="E155" i="2" s="1"/>
  <c r="D155" i="2"/>
  <c r="C156" i="2"/>
  <c r="E156" i="2" s="1"/>
  <c r="D156" i="2"/>
  <c r="C157" i="2"/>
  <c r="E157" i="2" s="1"/>
  <c r="D157" i="2"/>
  <c r="C158" i="2"/>
  <c r="E158" i="2" s="1"/>
  <c r="D158" i="2"/>
  <c r="C159" i="2"/>
  <c r="E159" i="2" s="1"/>
  <c r="D159" i="2"/>
  <c r="C160" i="2"/>
  <c r="E160" i="2" s="1"/>
  <c r="D160" i="2"/>
  <c r="C161" i="2"/>
  <c r="E161" i="2" s="1"/>
  <c r="D161" i="2"/>
  <c r="C162" i="2"/>
  <c r="E162" i="2" s="1"/>
  <c r="D162" i="2"/>
  <c r="C163" i="2"/>
  <c r="E163" i="2" s="1"/>
  <c r="D163" i="2"/>
  <c r="C164" i="2"/>
  <c r="E164" i="2" s="1"/>
  <c r="D164" i="2"/>
  <c r="C165" i="2"/>
  <c r="E165" i="2" s="1"/>
  <c r="D165" i="2"/>
  <c r="C166" i="2"/>
  <c r="E166" i="2" s="1"/>
  <c r="D166" i="2"/>
  <c r="C167" i="2"/>
  <c r="E167" i="2" s="1"/>
  <c r="D167" i="2"/>
  <c r="C168" i="2"/>
  <c r="E168" i="2" s="1"/>
  <c r="D168" i="2"/>
  <c r="C169" i="2"/>
  <c r="E169" i="2" s="1"/>
  <c r="D169" i="2"/>
  <c r="C170" i="2"/>
  <c r="E170" i="2" s="1"/>
  <c r="D170" i="2"/>
  <c r="C171" i="2"/>
  <c r="E171" i="2" s="1"/>
  <c r="D171" i="2"/>
  <c r="C172" i="2"/>
  <c r="E172" i="2" s="1"/>
  <c r="D172" i="2"/>
  <c r="C173" i="2"/>
  <c r="E173" i="2" s="1"/>
  <c r="D173" i="2"/>
  <c r="C174" i="2"/>
  <c r="E174" i="2" s="1"/>
  <c r="D174" i="2"/>
  <c r="C175" i="2"/>
  <c r="E175" i="2" s="1"/>
  <c r="D175" i="2"/>
  <c r="C176" i="2"/>
  <c r="E176" i="2" s="1"/>
  <c r="D176" i="2"/>
  <c r="C177" i="2"/>
  <c r="E177" i="2" s="1"/>
  <c r="D177" i="2"/>
  <c r="C178" i="2"/>
  <c r="E178" i="2" s="1"/>
  <c r="D178" i="2"/>
  <c r="C179" i="2"/>
  <c r="E179" i="2" s="1"/>
  <c r="D179" i="2"/>
  <c r="C180" i="2"/>
  <c r="E180" i="2" s="1"/>
  <c r="D180" i="2"/>
  <c r="C181" i="2"/>
  <c r="E181" i="2" s="1"/>
  <c r="D181" i="2"/>
  <c r="C182" i="2"/>
  <c r="E182" i="2" s="1"/>
  <c r="D182" i="2"/>
  <c r="C183" i="2"/>
  <c r="E183" i="2" s="1"/>
  <c r="D183" i="2"/>
  <c r="C184" i="2"/>
  <c r="E184" i="2" s="1"/>
  <c r="D184" i="2"/>
  <c r="C185" i="2"/>
  <c r="E185" i="2" s="1"/>
  <c r="D185" i="2"/>
  <c r="C186" i="2"/>
  <c r="E186" i="2" s="1"/>
  <c r="D186" i="2"/>
  <c r="C187" i="2"/>
  <c r="E187" i="2" s="1"/>
  <c r="D187" i="2"/>
  <c r="C188" i="2"/>
  <c r="E188" i="2" s="1"/>
  <c r="D188" i="2"/>
  <c r="C189" i="2"/>
  <c r="D189" i="2"/>
  <c r="E189" i="2"/>
  <c r="C190" i="2"/>
  <c r="E190" i="2" s="1"/>
  <c r="D190" i="2"/>
  <c r="C191" i="2"/>
  <c r="E191" i="2" s="1"/>
  <c r="D191" i="2"/>
  <c r="C192" i="2"/>
  <c r="E192" i="2" s="1"/>
  <c r="D192" i="2"/>
  <c r="C193" i="2"/>
  <c r="E193" i="2" s="1"/>
  <c r="D193" i="2"/>
  <c r="C194" i="2"/>
  <c r="E194" i="2" s="1"/>
  <c r="D194" i="2"/>
  <c r="C195" i="2"/>
  <c r="E195" i="2" s="1"/>
  <c r="D195" i="2"/>
  <c r="C196" i="2"/>
  <c r="E196" i="2" s="1"/>
  <c r="D196" i="2"/>
  <c r="C197" i="2"/>
  <c r="E197" i="2" s="1"/>
  <c r="D197" i="2"/>
  <c r="C198" i="2"/>
  <c r="E198" i="2" s="1"/>
  <c r="D198" i="2"/>
  <c r="C199" i="2"/>
  <c r="E199" i="2" s="1"/>
  <c r="D199" i="2"/>
  <c r="C200" i="2"/>
  <c r="E200" i="2" s="1"/>
  <c r="D200" i="2"/>
  <c r="C201" i="2"/>
  <c r="E201" i="2" s="1"/>
  <c r="D201" i="2"/>
  <c r="C202" i="2"/>
  <c r="E202" i="2" s="1"/>
  <c r="D202" i="2"/>
  <c r="C203" i="2"/>
  <c r="E203" i="2" s="1"/>
  <c r="D203" i="2"/>
  <c r="C204" i="2"/>
  <c r="E204" i="2" s="1"/>
  <c r="D204" i="2"/>
  <c r="C205" i="2"/>
  <c r="D205" i="2"/>
  <c r="E205" i="2"/>
  <c r="C206" i="2"/>
  <c r="E206" i="2" s="1"/>
  <c r="D206" i="2"/>
  <c r="C207" i="2"/>
  <c r="E207" i="2" s="1"/>
  <c r="D207" i="2"/>
  <c r="C208" i="2"/>
  <c r="E208" i="2" s="1"/>
  <c r="D208" i="2"/>
  <c r="C209" i="2"/>
  <c r="E209" i="2" s="1"/>
  <c r="D209" i="2"/>
  <c r="C210" i="2"/>
  <c r="E210" i="2" s="1"/>
  <c r="D210" i="2"/>
  <c r="C211" i="2"/>
  <c r="E211" i="2" s="1"/>
  <c r="D211" i="2"/>
  <c r="C212" i="2"/>
  <c r="E212" i="2" s="1"/>
  <c r="D212" i="2"/>
  <c r="C213" i="2"/>
  <c r="E213" i="2" s="1"/>
  <c r="D213" i="2"/>
  <c r="C214" i="2"/>
  <c r="E214" i="2" s="1"/>
  <c r="D214" i="2"/>
  <c r="C215" i="2"/>
  <c r="E215" i="2" s="1"/>
  <c r="D215" i="2"/>
  <c r="C216" i="2"/>
  <c r="E216" i="2" s="1"/>
  <c r="D216" i="2"/>
  <c r="C217" i="2"/>
  <c r="D217" i="2"/>
  <c r="E217" i="2"/>
  <c r="C218" i="2"/>
  <c r="E218" i="2" s="1"/>
  <c r="D218" i="2"/>
  <c r="C219" i="2"/>
  <c r="E219" i="2" s="1"/>
  <c r="D219" i="2"/>
  <c r="C220" i="2"/>
  <c r="D220" i="2"/>
  <c r="E220" i="2"/>
  <c r="C221" i="2"/>
  <c r="E221" i="2" s="1"/>
  <c r="D221" i="2"/>
  <c r="C222" i="2"/>
  <c r="E222" i="2" s="1"/>
  <c r="D222" i="2"/>
  <c r="C223" i="2"/>
  <c r="E223" i="2" s="1"/>
  <c r="D223" i="2"/>
  <c r="C224" i="2"/>
  <c r="E224" i="2" s="1"/>
  <c r="D224" i="2"/>
  <c r="C225" i="2"/>
  <c r="E225" i="2" s="1"/>
  <c r="D225" i="2"/>
  <c r="C226" i="2"/>
  <c r="E226" i="2" s="1"/>
  <c r="D226" i="2"/>
  <c r="C227" i="2"/>
  <c r="E227" i="2" s="1"/>
  <c r="D227" i="2"/>
  <c r="C228" i="2"/>
  <c r="E228" i="2" s="1"/>
  <c r="D228" i="2"/>
  <c r="C229" i="2"/>
  <c r="E229" i="2" s="1"/>
  <c r="D229" i="2"/>
  <c r="C230" i="2"/>
  <c r="E230" i="2" s="1"/>
  <c r="D230" i="2"/>
  <c r="C231" i="2"/>
  <c r="E231" i="2" s="1"/>
  <c r="D231" i="2"/>
  <c r="C232" i="2"/>
  <c r="E232" i="2" s="1"/>
  <c r="D232" i="2"/>
  <c r="C233" i="2"/>
  <c r="E233" i="2" s="1"/>
  <c r="D233" i="2"/>
  <c r="C234" i="2"/>
  <c r="E234" i="2" s="1"/>
  <c r="D234" i="2"/>
  <c r="C235" i="2"/>
  <c r="E235" i="2" s="1"/>
  <c r="D235" i="2"/>
  <c r="C236" i="2"/>
  <c r="E236" i="2" s="1"/>
  <c r="D236" i="2"/>
  <c r="C237" i="2"/>
  <c r="E237" i="2" s="1"/>
  <c r="D237" i="2"/>
  <c r="C238" i="2"/>
  <c r="E238" i="2" s="1"/>
  <c r="D238" i="2"/>
  <c r="C239" i="2"/>
  <c r="E239" i="2" s="1"/>
  <c r="D239" i="2"/>
  <c r="C240" i="2"/>
  <c r="E240" i="2" s="1"/>
  <c r="D240" i="2"/>
  <c r="C241" i="2"/>
  <c r="E241" i="2" s="1"/>
  <c r="D241" i="2"/>
  <c r="C242" i="2"/>
  <c r="E242" i="2" s="1"/>
  <c r="D242" i="2"/>
  <c r="C243" i="2"/>
  <c r="E243" i="2" s="1"/>
  <c r="D243" i="2"/>
  <c r="C244" i="2"/>
  <c r="E244" i="2" s="1"/>
  <c r="D244" i="2"/>
  <c r="C245" i="2"/>
  <c r="E245" i="2" s="1"/>
  <c r="D245" i="2"/>
  <c r="C246" i="2"/>
  <c r="E246" i="2" s="1"/>
  <c r="D246" i="2"/>
  <c r="C247" i="2"/>
  <c r="E247" i="2" s="1"/>
  <c r="D247" i="2"/>
  <c r="C248" i="2"/>
  <c r="E248" i="2" s="1"/>
  <c r="D248" i="2"/>
  <c r="C249" i="2"/>
  <c r="E249" i="2" s="1"/>
  <c r="D249" i="2"/>
  <c r="C250" i="2"/>
  <c r="E250" i="2" s="1"/>
  <c r="D250" i="2"/>
  <c r="C251" i="2"/>
  <c r="E251" i="2" s="1"/>
  <c r="D251" i="2"/>
  <c r="D2" i="2"/>
  <c r="C2" i="2"/>
  <c r="A68" i="11" l="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67" i="11"/>
  <c r="AC41" i="10"/>
  <c r="B41" i="10"/>
  <c r="V42" i="10"/>
  <c r="F250" i="2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B42" i="10"/>
  <c r="AC42" i="10"/>
  <c r="AB42" i="10"/>
  <c r="AA42" i="10"/>
  <c r="Z42" i="10"/>
  <c r="Y42" i="10"/>
  <c r="X42" i="10"/>
  <c r="W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C34" i="7"/>
  <c r="C43" i="10" s="1"/>
  <c r="D34" i="7"/>
  <c r="D43" i="10" s="1"/>
  <c r="E34" i="7"/>
  <c r="E43" i="10" s="1"/>
  <c r="F34" i="7"/>
  <c r="G34" i="7"/>
  <c r="H34" i="7"/>
  <c r="I34" i="7"/>
  <c r="J34" i="7"/>
  <c r="K34" i="7"/>
  <c r="L34" i="7"/>
  <c r="M34" i="7"/>
  <c r="L43" i="10" s="1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B43" i="10" s="1"/>
  <c r="AD34" i="7"/>
  <c r="AE34" i="7"/>
  <c r="B34" i="7"/>
  <c r="B43" i="10" s="1"/>
  <c r="C8" i="5"/>
  <c r="D10" i="11" s="1"/>
  <c r="C2" i="5"/>
  <c r="D4" i="11" s="1"/>
  <c r="D2" i="5"/>
  <c r="E4" i="11" s="1"/>
  <c r="E2" i="5"/>
  <c r="F4" i="11" s="1"/>
  <c r="F2" i="5"/>
  <c r="G4" i="11" s="1"/>
  <c r="G2" i="5"/>
  <c r="H4" i="11" s="1"/>
  <c r="H2" i="5"/>
  <c r="I4" i="11" s="1"/>
  <c r="I2" i="5"/>
  <c r="J4" i="11" s="1"/>
  <c r="J2" i="5"/>
  <c r="K4" i="11" s="1"/>
  <c r="K2" i="5"/>
  <c r="L4" i="11" s="1"/>
  <c r="L2" i="5"/>
  <c r="M4" i="11" s="1"/>
  <c r="M2" i="5"/>
  <c r="N4" i="11" s="1"/>
  <c r="N2" i="5"/>
  <c r="O4" i="11" s="1"/>
  <c r="O2" i="5"/>
  <c r="P4" i="11" s="1"/>
  <c r="P2" i="5"/>
  <c r="Q4" i="11" s="1"/>
  <c r="Q2" i="5"/>
  <c r="R4" i="11" s="1"/>
  <c r="R2" i="5"/>
  <c r="S4" i="11" s="1"/>
  <c r="S2" i="5"/>
  <c r="T4" i="11" s="1"/>
  <c r="T2" i="5"/>
  <c r="U4" i="11" s="1"/>
  <c r="U2" i="5"/>
  <c r="V4" i="11" s="1"/>
  <c r="V2" i="5"/>
  <c r="W4" i="11" s="1"/>
  <c r="W2" i="5"/>
  <c r="X4" i="11" s="1"/>
  <c r="X2" i="5"/>
  <c r="Y4" i="11" s="1"/>
  <c r="Y2" i="5"/>
  <c r="Z4" i="11" s="1"/>
  <c r="Z2" i="5"/>
  <c r="AA4" i="11" s="1"/>
  <c r="AA2" i="5"/>
  <c r="AB4" i="11" s="1"/>
  <c r="AB2" i="5"/>
  <c r="AC4" i="11" s="1"/>
  <c r="AC2" i="5"/>
  <c r="AD4" i="11" s="1"/>
  <c r="AD2" i="5"/>
  <c r="AE4" i="11" s="1"/>
  <c r="AE2" i="5"/>
  <c r="AF4" i="11" s="1"/>
  <c r="AF2" i="5"/>
  <c r="AG4" i="11" s="1"/>
  <c r="C3" i="5"/>
  <c r="D5" i="11" s="1"/>
  <c r="D3" i="5"/>
  <c r="E5" i="11" s="1"/>
  <c r="E3" i="5"/>
  <c r="F5" i="11" s="1"/>
  <c r="F3" i="5"/>
  <c r="G5" i="11" s="1"/>
  <c r="G3" i="5"/>
  <c r="H5" i="11" s="1"/>
  <c r="H3" i="5"/>
  <c r="I5" i="11" s="1"/>
  <c r="I3" i="5"/>
  <c r="J5" i="11" s="1"/>
  <c r="J3" i="5"/>
  <c r="K5" i="11" s="1"/>
  <c r="K3" i="5"/>
  <c r="L5" i="11" s="1"/>
  <c r="L3" i="5"/>
  <c r="M5" i="11" s="1"/>
  <c r="M3" i="5"/>
  <c r="N5" i="11" s="1"/>
  <c r="N3" i="5"/>
  <c r="O5" i="11" s="1"/>
  <c r="O3" i="5"/>
  <c r="P5" i="11" s="1"/>
  <c r="P3" i="5"/>
  <c r="Q5" i="11" s="1"/>
  <c r="Q3" i="5"/>
  <c r="R5" i="11" s="1"/>
  <c r="R3" i="5"/>
  <c r="S5" i="11" s="1"/>
  <c r="S3" i="5"/>
  <c r="T5" i="11" s="1"/>
  <c r="T3" i="5"/>
  <c r="U5" i="11" s="1"/>
  <c r="U3" i="5"/>
  <c r="V5" i="11" s="1"/>
  <c r="V3" i="5"/>
  <c r="W5" i="11" s="1"/>
  <c r="W3" i="5"/>
  <c r="X5" i="11" s="1"/>
  <c r="X3" i="5"/>
  <c r="Y5" i="11" s="1"/>
  <c r="Y3" i="5"/>
  <c r="Z5" i="11" s="1"/>
  <c r="Z3" i="5"/>
  <c r="AA5" i="11" s="1"/>
  <c r="AA3" i="5"/>
  <c r="AB5" i="11" s="1"/>
  <c r="AB3" i="5"/>
  <c r="AC5" i="11" s="1"/>
  <c r="AC3" i="5"/>
  <c r="AD5" i="11" s="1"/>
  <c r="AD3" i="5"/>
  <c r="AE5" i="11" s="1"/>
  <c r="AE3" i="5"/>
  <c r="AF5" i="11" s="1"/>
  <c r="AF3" i="5"/>
  <c r="AG5" i="11" s="1"/>
  <c r="C4" i="5"/>
  <c r="D6" i="11" s="1"/>
  <c r="D4" i="5"/>
  <c r="E6" i="11" s="1"/>
  <c r="E4" i="5"/>
  <c r="F6" i="11" s="1"/>
  <c r="F4" i="5"/>
  <c r="G6" i="11" s="1"/>
  <c r="G4" i="5"/>
  <c r="H6" i="11" s="1"/>
  <c r="H4" i="5"/>
  <c r="I6" i="11" s="1"/>
  <c r="I4" i="5"/>
  <c r="J6" i="11" s="1"/>
  <c r="J4" i="5"/>
  <c r="K6" i="11" s="1"/>
  <c r="K4" i="5"/>
  <c r="L6" i="11" s="1"/>
  <c r="L4" i="5"/>
  <c r="M6" i="11" s="1"/>
  <c r="M4" i="5"/>
  <c r="N6" i="11" s="1"/>
  <c r="N4" i="5"/>
  <c r="O6" i="11" s="1"/>
  <c r="O4" i="5"/>
  <c r="P6" i="11" s="1"/>
  <c r="P4" i="5"/>
  <c r="Q6" i="11" s="1"/>
  <c r="Q4" i="5"/>
  <c r="R6" i="11" s="1"/>
  <c r="R4" i="5"/>
  <c r="S6" i="11" s="1"/>
  <c r="S4" i="5"/>
  <c r="T6" i="11" s="1"/>
  <c r="T4" i="5"/>
  <c r="U6" i="11" s="1"/>
  <c r="U4" i="5"/>
  <c r="V6" i="11" s="1"/>
  <c r="V4" i="5"/>
  <c r="W6" i="11" s="1"/>
  <c r="W4" i="5"/>
  <c r="X6" i="11" s="1"/>
  <c r="X4" i="5"/>
  <c r="Y6" i="11" s="1"/>
  <c r="Y4" i="5"/>
  <c r="Z6" i="11" s="1"/>
  <c r="Z4" i="5"/>
  <c r="AA6" i="11" s="1"/>
  <c r="AA4" i="5"/>
  <c r="AB6" i="11" s="1"/>
  <c r="AB4" i="5"/>
  <c r="AC6" i="11" s="1"/>
  <c r="AC4" i="5"/>
  <c r="AD6" i="11" s="1"/>
  <c r="AD4" i="5"/>
  <c r="AE6" i="11" s="1"/>
  <c r="AE4" i="5"/>
  <c r="AF6" i="11" s="1"/>
  <c r="AF4" i="5"/>
  <c r="AG6" i="11" s="1"/>
  <c r="C5" i="5"/>
  <c r="D7" i="11" s="1"/>
  <c r="D5" i="5"/>
  <c r="E7" i="11" s="1"/>
  <c r="E5" i="5"/>
  <c r="F7" i="11" s="1"/>
  <c r="F5" i="5"/>
  <c r="G7" i="11" s="1"/>
  <c r="G5" i="5"/>
  <c r="H7" i="11" s="1"/>
  <c r="H5" i="5"/>
  <c r="I7" i="11" s="1"/>
  <c r="I5" i="5"/>
  <c r="J7" i="11" s="1"/>
  <c r="J5" i="5"/>
  <c r="K7" i="11" s="1"/>
  <c r="K5" i="5"/>
  <c r="L7" i="11" s="1"/>
  <c r="L5" i="5"/>
  <c r="M7" i="11" s="1"/>
  <c r="M5" i="5"/>
  <c r="N7" i="11" s="1"/>
  <c r="N5" i="5"/>
  <c r="O7" i="11" s="1"/>
  <c r="O5" i="5"/>
  <c r="P7" i="11" s="1"/>
  <c r="P5" i="5"/>
  <c r="Q7" i="11" s="1"/>
  <c r="Q5" i="5"/>
  <c r="R7" i="11" s="1"/>
  <c r="R5" i="5"/>
  <c r="S7" i="11" s="1"/>
  <c r="S5" i="5"/>
  <c r="T7" i="11" s="1"/>
  <c r="T5" i="5"/>
  <c r="U7" i="11" s="1"/>
  <c r="U5" i="5"/>
  <c r="V7" i="11" s="1"/>
  <c r="V5" i="5"/>
  <c r="W7" i="11" s="1"/>
  <c r="W5" i="5"/>
  <c r="X7" i="11" s="1"/>
  <c r="X5" i="5"/>
  <c r="Y7" i="11" s="1"/>
  <c r="Y5" i="5"/>
  <c r="Z7" i="11" s="1"/>
  <c r="Z5" i="5"/>
  <c r="AA7" i="11" s="1"/>
  <c r="AA5" i="5"/>
  <c r="AB7" i="11" s="1"/>
  <c r="AB5" i="5"/>
  <c r="AC7" i="11" s="1"/>
  <c r="AC5" i="5"/>
  <c r="AD7" i="11" s="1"/>
  <c r="AD5" i="5"/>
  <c r="AE7" i="11" s="1"/>
  <c r="AE5" i="5"/>
  <c r="AF7" i="11" s="1"/>
  <c r="AF5" i="5"/>
  <c r="AG7" i="11" s="1"/>
  <c r="C6" i="5"/>
  <c r="D8" i="11" s="1"/>
  <c r="D6" i="5"/>
  <c r="E8" i="11" s="1"/>
  <c r="E6" i="5"/>
  <c r="F8" i="11" s="1"/>
  <c r="F6" i="5"/>
  <c r="G8" i="11" s="1"/>
  <c r="G6" i="5"/>
  <c r="H8" i="11" s="1"/>
  <c r="H6" i="5"/>
  <c r="I8" i="11" s="1"/>
  <c r="I6" i="5"/>
  <c r="J8" i="11" s="1"/>
  <c r="J6" i="5"/>
  <c r="K8" i="11" s="1"/>
  <c r="K6" i="5"/>
  <c r="L8" i="11" s="1"/>
  <c r="L6" i="5"/>
  <c r="M8" i="11" s="1"/>
  <c r="M6" i="5"/>
  <c r="N8" i="11" s="1"/>
  <c r="N6" i="5"/>
  <c r="O8" i="11" s="1"/>
  <c r="O6" i="5"/>
  <c r="P8" i="11" s="1"/>
  <c r="P6" i="5"/>
  <c r="Q8" i="11" s="1"/>
  <c r="Q6" i="5"/>
  <c r="R8" i="11" s="1"/>
  <c r="R6" i="5"/>
  <c r="S8" i="11" s="1"/>
  <c r="S6" i="5"/>
  <c r="T8" i="11" s="1"/>
  <c r="T6" i="5"/>
  <c r="U8" i="11" s="1"/>
  <c r="U6" i="5"/>
  <c r="V8" i="11" s="1"/>
  <c r="V6" i="5"/>
  <c r="W8" i="11" s="1"/>
  <c r="W6" i="5"/>
  <c r="X8" i="11" s="1"/>
  <c r="X6" i="5"/>
  <c r="Y8" i="11" s="1"/>
  <c r="Y6" i="5"/>
  <c r="Z8" i="11" s="1"/>
  <c r="Z6" i="5"/>
  <c r="AA8" i="11" s="1"/>
  <c r="AA6" i="5"/>
  <c r="AB8" i="11" s="1"/>
  <c r="AB6" i="5"/>
  <c r="AC8" i="11" s="1"/>
  <c r="AC6" i="5"/>
  <c r="AD8" i="11" s="1"/>
  <c r="AD6" i="5"/>
  <c r="AE8" i="11" s="1"/>
  <c r="AE6" i="5"/>
  <c r="AF8" i="11" s="1"/>
  <c r="AF6" i="5"/>
  <c r="AG8" i="11" s="1"/>
  <c r="C7" i="5"/>
  <c r="D9" i="11" s="1"/>
  <c r="D7" i="5"/>
  <c r="E9" i="11" s="1"/>
  <c r="E7" i="5"/>
  <c r="F9" i="11" s="1"/>
  <c r="F7" i="5"/>
  <c r="G9" i="11" s="1"/>
  <c r="G7" i="5"/>
  <c r="H9" i="11" s="1"/>
  <c r="H7" i="5"/>
  <c r="I9" i="11" s="1"/>
  <c r="I7" i="5"/>
  <c r="J9" i="11" s="1"/>
  <c r="J7" i="5"/>
  <c r="K9" i="11" s="1"/>
  <c r="K7" i="5"/>
  <c r="L9" i="11" s="1"/>
  <c r="L7" i="5"/>
  <c r="M9" i="11" s="1"/>
  <c r="M7" i="5"/>
  <c r="N9" i="11" s="1"/>
  <c r="N7" i="5"/>
  <c r="O9" i="11" s="1"/>
  <c r="O7" i="5"/>
  <c r="P9" i="11" s="1"/>
  <c r="P7" i="5"/>
  <c r="Q9" i="11" s="1"/>
  <c r="Q7" i="5"/>
  <c r="R9" i="11" s="1"/>
  <c r="R7" i="5"/>
  <c r="S9" i="11" s="1"/>
  <c r="S7" i="5"/>
  <c r="T9" i="11" s="1"/>
  <c r="T7" i="5"/>
  <c r="U9" i="11" s="1"/>
  <c r="U7" i="5"/>
  <c r="V9" i="11" s="1"/>
  <c r="V7" i="5"/>
  <c r="W9" i="11" s="1"/>
  <c r="W7" i="5"/>
  <c r="X9" i="11" s="1"/>
  <c r="X7" i="5"/>
  <c r="Y9" i="11" s="1"/>
  <c r="Y7" i="5"/>
  <c r="Z9" i="11" s="1"/>
  <c r="Z7" i="5"/>
  <c r="AA9" i="11" s="1"/>
  <c r="AA7" i="5"/>
  <c r="AB9" i="11" s="1"/>
  <c r="AB7" i="5"/>
  <c r="AC9" i="11" s="1"/>
  <c r="AC7" i="5"/>
  <c r="AD9" i="11" s="1"/>
  <c r="AD7" i="5"/>
  <c r="AE9" i="11" s="1"/>
  <c r="AE7" i="5"/>
  <c r="AF9" i="11" s="1"/>
  <c r="AF7" i="5"/>
  <c r="AG9" i="11" s="1"/>
  <c r="D8" i="5"/>
  <c r="E10" i="11" s="1"/>
  <c r="E8" i="5"/>
  <c r="F10" i="11" s="1"/>
  <c r="F8" i="5"/>
  <c r="G10" i="11" s="1"/>
  <c r="G8" i="5"/>
  <c r="H10" i="11" s="1"/>
  <c r="H8" i="5"/>
  <c r="I10" i="11" s="1"/>
  <c r="I8" i="5"/>
  <c r="J10" i="11" s="1"/>
  <c r="J8" i="5"/>
  <c r="K10" i="11" s="1"/>
  <c r="K8" i="5"/>
  <c r="L10" i="11" s="1"/>
  <c r="L8" i="5"/>
  <c r="M10" i="11" s="1"/>
  <c r="M8" i="5"/>
  <c r="N10" i="11" s="1"/>
  <c r="N8" i="5"/>
  <c r="O10" i="11" s="1"/>
  <c r="O8" i="5"/>
  <c r="P10" i="11" s="1"/>
  <c r="P8" i="5"/>
  <c r="Q10" i="11" s="1"/>
  <c r="Q8" i="5"/>
  <c r="R10" i="11" s="1"/>
  <c r="R8" i="5"/>
  <c r="S10" i="11" s="1"/>
  <c r="S8" i="5"/>
  <c r="T10" i="11" s="1"/>
  <c r="T8" i="5"/>
  <c r="U10" i="11" s="1"/>
  <c r="U8" i="5"/>
  <c r="V10" i="11" s="1"/>
  <c r="V8" i="5"/>
  <c r="W10" i="11" s="1"/>
  <c r="W8" i="5"/>
  <c r="X10" i="11" s="1"/>
  <c r="X8" i="5"/>
  <c r="Y10" i="11" s="1"/>
  <c r="Y8" i="5"/>
  <c r="Z10" i="11" s="1"/>
  <c r="Z8" i="5"/>
  <c r="AA10" i="11" s="1"/>
  <c r="AA8" i="5"/>
  <c r="AB10" i="11" s="1"/>
  <c r="AB8" i="5"/>
  <c r="AC10" i="11" s="1"/>
  <c r="AC8" i="5"/>
  <c r="AD10" i="11" s="1"/>
  <c r="AD8" i="5"/>
  <c r="AE10" i="11" s="1"/>
  <c r="AE8" i="5"/>
  <c r="AF10" i="11" s="1"/>
  <c r="AF8" i="5"/>
  <c r="AG10" i="11" s="1"/>
  <c r="C9" i="5"/>
  <c r="D11" i="11" s="1"/>
  <c r="D9" i="5"/>
  <c r="E11" i="11" s="1"/>
  <c r="E9" i="5"/>
  <c r="F11" i="11" s="1"/>
  <c r="F9" i="5"/>
  <c r="G11" i="11" s="1"/>
  <c r="G9" i="5"/>
  <c r="H11" i="11" s="1"/>
  <c r="H9" i="5"/>
  <c r="I11" i="11" s="1"/>
  <c r="I9" i="5"/>
  <c r="J11" i="11" s="1"/>
  <c r="J9" i="5"/>
  <c r="K11" i="11" s="1"/>
  <c r="K9" i="5"/>
  <c r="L11" i="11" s="1"/>
  <c r="L9" i="5"/>
  <c r="M11" i="11" s="1"/>
  <c r="M9" i="5"/>
  <c r="N11" i="11" s="1"/>
  <c r="N9" i="5"/>
  <c r="O11" i="11" s="1"/>
  <c r="O9" i="5"/>
  <c r="P11" i="11" s="1"/>
  <c r="P9" i="5"/>
  <c r="Q11" i="11" s="1"/>
  <c r="Q9" i="5"/>
  <c r="R11" i="11" s="1"/>
  <c r="R9" i="5"/>
  <c r="S11" i="11" s="1"/>
  <c r="S9" i="5"/>
  <c r="T11" i="11" s="1"/>
  <c r="T9" i="5"/>
  <c r="U11" i="11" s="1"/>
  <c r="U9" i="5"/>
  <c r="V11" i="11" s="1"/>
  <c r="V9" i="5"/>
  <c r="W11" i="11" s="1"/>
  <c r="W9" i="5"/>
  <c r="X11" i="11" s="1"/>
  <c r="X9" i="5"/>
  <c r="Y11" i="11" s="1"/>
  <c r="Y9" i="5"/>
  <c r="Z11" i="11" s="1"/>
  <c r="Z9" i="5"/>
  <c r="AA11" i="11" s="1"/>
  <c r="AA9" i="5"/>
  <c r="AB11" i="11" s="1"/>
  <c r="AB9" i="5"/>
  <c r="AC11" i="11" s="1"/>
  <c r="AC9" i="5"/>
  <c r="AD11" i="11" s="1"/>
  <c r="AD9" i="5"/>
  <c r="AE11" i="11" s="1"/>
  <c r="AE9" i="5"/>
  <c r="AF11" i="11" s="1"/>
  <c r="AF9" i="5"/>
  <c r="AG11" i="11" s="1"/>
  <c r="C10" i="5"/>
  <c r="D12" i="11" s="1"/>
  <c r="D10" i="5"/>
  <c r="E12" i="11" s="1"/>
  <c r="E10" i="5"/>
  <c r="F12" i="11" s="1"/>
  <c r="F10" i="5"/>
  <c r="G12" i="11" s="1"/>
  <c r="G10" i="5"/>
  <c r="H12" i="11" s="1"/>
  <c r="H10" i="5"/>
  <c r="I12" i="11" s="1"/>
  <c r="I10" i="5"/>
  <c r="J12" i="11" s="1"/>
  <c r="J10" i="5"/>
  <c r="K12" i="11" s="1"/>
  <c r="K10" i="5"/>
  <c r="L12" i="11" s="1"/>
  <c r="L10" i="5"/>
  <c r="M12" i="11" s="1"/>
  <c r="M10" i="5"/>
  <c r="N12" i="11" s="1"/>
  <c r="N10" i="5"/>
  <c r="O12" i="11" s="1"/>
  <c r="O10" i="5"/>
  <c r="P12" i="11" s="1"/>
  <c r="P10" i="5"/>
  <c r="Q12" i="11" s="1"/>
  <c r="Q10" i="5"/>
  <c r="R12" i="11" s="1"/>
  <c r="R10" i="5"/>
  <c r="S12" i="11" s="1"/>
  <c r="S10" i="5"/>
  <c r="T12" i="11" s="1"/>
  <c r="T10" i="5"/>
  <c r="U12" i="11" s="1"/>
  <c r="U10" i="5"/>
  <c r="V12" i="11" s="1"/>
  <c r="V10" i="5"/>
  <c r="W12" i="11" s="1"/>
  <c r="W10" i="5"/>
  <c r="X12" i="11" s="1"/>
  <c r="X10" i="5"/>
  <c r="Y12" i="11" s="1"/>
  <c r="Y10" i="5"/>
  <c r="Z12" i="11" s="1"/>
  <c r="Z10" i="5"/>
  <c r="AA12" i="11" s="1"/>
  <c r="AA10" i="5"/>
  <c r="AB12" i="11" s="1"/>
  <c r="AB10" i="5"/>
  <c r="AC12" i="11" s="1"/>
  <c r="AC10" i="5"/>
  <c r="AD12" i="11" s="1"/>
  <c r="AD10" i="5"/>
  <c r="AE12" i="11" s="1"/>
  <c r="AE10" i="5"/>
  <c r="AF12" i="11" s="1"/>
  <c r="AF10" i="5"/>
  <c r="AG12" i="11" s="1"/>
  <c r="C11" i="5"/>
  <c r="D13" i="11" s="1"/>
  <c r="D11" i="5"/>
  <c r="E13" i="11" s="1"/>
  <c r="E11" i="5"/>
  <c r="F13" i="11" s="1"/>
  <c r="F11" i="5"/>
  <c r="G13" i="11" s="1"/>
  <c r="G11" i="5"/>
  <c r="H13" i="11" s="1"/>
  <c r="H11" i="5"/>
  <c r="I13" i="11" s="1"/>
  <c r="I11" i="5"/>
  <c r="J13" i="11" s="1"/>
  <c r="J11" i="5"/>
  <c r="K13" i="11" s="1"/>
  <c r="K11" i="5"/>
  <c r="L13" i="11" s="1"/>
  <c r="L11" i="5"/>
  <c r="M13" i="11" s="1"/>
  <c r="M11" i="5"/>
  <c r="N13" i="11" s="1"/>
  <c r="N11" i="5"/>
  <c r="O13" i="11" s="1"/>
  <c r="O11" i="5"/>
  <c r="P13" i="11" s="1"/>
  <c r="P11" i="5"/>
  <c r="Q13" i="11" s="1"/>
  <c r="Q11" i="5"/>
  <c r="R13" i="11" s="1"/>
  <c r="R11" i="5"/>
  <c r="S13" i="11" s="1"/>
  <c r="S11" i="5"/>
  <c r="T13" i="11" s="1"/>
  <c r="T11" i="5"/>
  <c r="U13" i="11" s="1"/>
  <c r="U11" i="5"/>
  <c r="V13" i="11" s="1"/>
  <c r="V11" i="5"/>
  <c r="W13" i="11" s="1"/>
  <c r="W11" i="5"/>
  <c r="X13" i="11" s="1"/>
  <c r="X11" i="5"/>
  <c r="Y13" i="11" s="1"/>
  <c r="Y11" i="5"/>
  <c r="Z13" i="11" s="1"/>
  <c r="Z11" i="5"/>
  <c r="AA13" i="11" s="1"/>
  <c r="AA11" i="5"/>
  <c r="AB13" i="11" s="1"/>
  <c r="AB11" i="5"/>
  <c r="AC13" i="11" s="1"/>
  <c r="AC11" i="5"/>
  <c r="AD13" i="11" s="1"/>
  <c r="AD11" i="5"/>
  <c r="AE13" i="11" s="1"/>
  <c r="AE11" i="5"/>
  <c r="AF13" i="11" s="1"/>
  <c r="AF11" i="5"/>
  <c r="AG13" i="11" s="1"/>
  <c r="C12" i="5"/>
  <c r="D14" i="11" s="1"/>
  <c r="D12" i="5"/>
  <c r="E14" i="11" s="1"/>
  <c r="E12" i="5"/>
  <c r="F14" i="11" s="1"/>
  <c r="F12" i="5"/>
  <c r="G14" i="11" s="1"/>
  <c r="G12" i="5"/>
  <c r="H14" i="11" s="1"/>
  <c r="H12" i="5"/>
  <c r="I14" i="11" s="1"/>
  <c r="I12" i="5"/>
  <c r="J14" i="11" s="1"/>
  <c r="J12" i="5"/>
  <c r="K14" i="11" s="1"/>
  <c r="K12" i="5"/>
  <c r="L14" i="11" s="1"/>
  <c r="L12" i="5"/>
  <c r="M14" i="11" s="1"/>
  <c r="M12" i="5"/>
  <c r="N14" i="11" s="1"/>
  <c r="N12" i="5"/>
  <c r="O14" i="11" s="1"/>
  <c r="O12" i="5"/>
  <c r="P14" i="11" s="1"/>
  <c r="P12" i="5"/>
  <c r="Q14" i="11" s="1"/>
  <c r="Q12" i="5"/>
  <c r="R14" i="11" s="1"/>
  <c r="R12" i="5"/>
  <c r="S14" i="11" s="1"/>
  <c r="S12" i="5"/>
  <c r="T14" i="11" s="1"/>
  <c r="T12" i="5"/>
  <c r="U14" i="11" s="1"/>
  <c r="U12" i="5"/>
  <c r="V14" i="11" s="1"/>
  <c r="V12" i="5"/>
  <c r="W14" i="11" s="1"/>
  <c r="W12" i="5"/>
  <c r="X14" i="11" s="1"/>
  <c r="X12" i="5"/>
  <c r="Y14" i="11" s="1"/>
  <c r="Y12" i="5"/>
  <c r="Z14" i="11" s="1"/>
  <c r="Z12" i="5"/>
  <c r="AA14" i="11" s="1"/>
  <c r="AA12" i="5"/>
  <c r="AB14" i="11" s="1"/>
  <c r="AB12" i="5"/>
  <c r="AC14" i="11" s="1"/>
  <c r="AC12" i="5"/>
  <c r="AD14" i="11" s="1"/>
  <c r="AD12" i="5"/>
  <c r="AE14" i="11" s="1"/>
  <c r="AE12" i="5"/>
  <c r="AF14" i="11" s="1"/>
  <c r="AF12" i="5"/>
  <c r="AG14" i="11" s="1"/>
  <c r="C13" i="5"/>
  <c r="D15" i="11" s="1"/>
  <c r="D13" i="5"/>
  <c r="E15" i="11" s="1"/>
  <c r="E13" i="5"/>
  <c r="F15" i="11" s="1"/>
  <c r="F13" i="5"/>
  <c r="G15" i="11" s="1"/>
  <c r="G13" i="5"/>
  <c r="H15" i="11" s="1"/>
  <c r="H13" i="5"/>
  <c r="I15" i="11" s="1"/>
  <c r="I13" i="5"/>
  <c r="J15" i="11" s="1"/>
  <c r="J13" i="5"/>
  <c r="K15" i="11" s="1"/>
  <c r="K13" i="5"/>
  <c r="L15" i="11" s="1"/>
  <c r="L13" i="5"/>
  <c r="M15" i="11" s="1"/>
  <c r="M13" i="5"/>
  <c r="N15" i="11" s="1"/>
  <c r="N13" i="5"/>
  <c r="O15" i="11" s="1"/>
  <c r="O13" i="5"/>
  <c r="P15" i="11" s="1"/>
  <c r="P13" i="5"/>
  <c r="Q15" i="11" s="1"/>
  <c r="Q13" i="5"/>
  <c r="R15" i="11" s="1"/>
  <c r="R13" i="5"/>
  <c r="S15" i="11" s="1"/>
  <c r="S13" i="5"/>
  <c r="T15" i="11" s="1"/>
  <c r="T13" i="5"/>
  <c r="U15" i="11" s="1"/>
  <c r="U13" i="5"/>
  <c r="V15" i="11" s="1"/>
  <c r="V13" i="5"/>
  <c r="W15" i="11" s="1"/>
  <c r="W13" i="5"/>
  <c r="X15" i="11" s="1"/>
  <c r="X13" i="5"/>
  <c r="Y15" i="11" s="1"/>
  <c r="Y13" i="5"/>
  <c r="Z15" i="11" s="1"/>
  <c r="Z13" i="5"/>
  <c r="AA15" i="11" s="1"/>
  <c r="AA13" i="5"/>
  <c r="AB15" i="11" s="1"/>
  <c r="AB13" i="5"/>
  <c r="AC15" i="11" s="1"/>
  <c r="AC13" i="5"/>
  <c r="AD15" i="11" s="1"/>
  <c r="AD13" i="5"/>
  <c r="AE15" i="11" s="1"/>
  <c r="AE13" i="5"/>
  <c r="AF15" i="11" s="1"/>
  <c r="AF13" i="5"/>
  <c r="AG15" i="11" s="1"/>
  <c r="C14" i="5"/>
  <c r="D16" i="11" s="1"/>
  <c r="D14" i="5"/>
  <c r="E16" i="11" s="1"/>
  <c r="E14" i="5"/>
  <c r="F16" i="11" s="1"/>
  <c r="F14" i="5"/>
  <c r="G16" i="11" s="1"/>
  <c r="G14" i="5"/>
  <c r="H16" i="11" s="1"/>
  <c r="H14" i="5"/>
  <c r="I16" i="11" s="1"/>
  <c r="I14" i="5"/>
  <c r="J16" i="11" s="1"/>
  <c r="J14" i="5"/>
  <c r="K16" i="11" s="1"/>
  <c r="K14" i="5"/>
  <c r="L16" i="11" s="1"/>
  <c r="L14" i="5"/>
  <c r="M16" i="11" s="1"/>
  <c r="M14" i="5"/>
  <c r="N16" i="11" s="1"/>
  <c r="N14" i="5"/>
  <c r="O16" i="11" s="1"/>
  <c r="O14" i="5"/>
  <c r="P16" i="11" s="1"/>
  <c r="P14" i="5"/>
  <c r="Q16" i="11" s="1"/>
  <c r="Q14" i="5"/>
  <c r="R16" i="11" s="1"/>
  <c r="R14" i="5"/>
  <c r="S16" i="11" s="1"/>
  <c r="S14" i="5"/>
  <c r="T16" i="11" s="1"/>
  <c r="T14" i="5"/>
  <c r="U16" i="11" s="1"/>
  <c r="U14" i="5"/>
  <c r="V16" i="11" s="1"/>
  <c r="V14" i="5"/>
  <c r="W16" i="11" s="1"/>
  <c r="W14" i="5"/>
  <c r="X16" i="11" s="1"/>
  <c r="X14" i="5"/>
  <c r="Y16" i="11" s="1"/>
  <c r="Y14" i="5"/>
  <c r="Z16" i="11" s="1"/>
  <c r="Z14" i="5"/>
  <c r="AA16" i="11" s="1"/>
  <c r="AA14" i="5"/>
  <c r="AB16" i="11" s="1"/>
  <c r="AB14" i="5"/>
  <c r="AC16" i="11" s="1"/>
  <c r="AC14" i="5"/>
  <c r="AD16" i="11" s="1"/>
  <c r="AD14" i="5"/>
  <c r="AE16" i="11" s="1"/>
  <c r="AE14" i="5"/>
  <c r="AF16" i="11" s="1"/>
  <c r="AF14" i="5"/>
  <c r="AG16" i="11" s="1"/>
  <c r="C15" i="5"/>
  <c r="D17" i="11" s="1"/>
  <c r="D15" i="5"/>
  <c r="E17" i="11" s="1"/>
  <c r="E15" i="5"/>
  <c r="F17" i="11" s="1"/>
  <c r="F15" i="5"/>
  <c r="G17" i="11" s="1"/>
  <c r="G15" i="5"/>
  <c r="H17" i="11" s="1"/>
  <c r="H15" i="5"/>
  <c r="I17" i="11" s="1"/>
  <c r="I15" i="5"/>
  <c r="J17" i="11" s="1"/>
  <c r="J15" i="5"/>
  <c r="K17" i="11" s="1"/>
  <c r="K15" i="5"/>
  <c r="L17" i="11" s="1"/>
  <c r="L15" i="5"/>
  <c r="M17" i="11" s="1"/>
  <c r="M15" i="5"/>
  <c r="N17" i="11" s="1"/>
  <c r="N15" i="5"/>
  <c r="O17" i="11" s="1"/>
  <c r="O15" i="5"/>
  <c r="P17" i="11" s="1"/>
  <c r="P15" i="5"/>
  <c r="Q17" i="11" s="1"/>
  <c r="Q15" i="5"/>
  <c r="R17" i="11" s="1"/>
  <c r="R15" i="5"/>
  <c r="S17" i="11" s="1"/>
  <c r="S15" i="5"/>
  <c r="T17" i="11" s="1"/>
  <c r="T15" i="5"/>
  <c r="U17" i="11" s="1"/>
  <c r="U15" i="5"/>
  <c r="V17" i="11" s="1"/>
  <c r="V15" i="5"/>
  <c r="W17" i="11" s="1"/>
  <c r="W15" i="5"/>
  <c r="X17" i="11" s="1"/>
  <c r="X15" i="5"/>
  <c r="Y17" i="11" s="1"/>
  <c r="Y15" i="5"/>
  <c r="Z17" i="11" s="1"/>
  <c r="Z15" i="5"/>
  <c r="AA17" i="11" s="1"/>
  <c r="AA15" i="5"/>
  <c r="AB17" i="11" s="1"/>
  <c r="AB15" i="5"/>
  <c r="AC17" i="11" s="1"/>
  <c r="AC15" i="5"/>
  <c r="AD17" i="11" s="1"/>
  <c r="AD15" i="5"/>
  <c r="AE17" i="11" s="1"/>
  <c r="AE15" i="5"/>
  <c r="AF17" i="11" s="1"/>
  <c r="AF15" i="5"/>
  <c r="AG17" i="11" s="1"/>
  <c r="C16" i="5"/>
  <c r="D18" i="11" s="1"/>
  <c r="D16" i="5"/>
  <c r="E18" i="11" s="1"/>
  <c r="E16" i="5"/>
  <c r="F18" i="11" s="1"/>
  <c r="F16" i="5"/>
  <c r="G18" i="11" s="1"/>
  <c r="G16" i="5"/>
  <c r="H18" i="11" s="1"/>
  <c r="H16" i="5"/>
  <c r="I18" i="11" s="1"/>
  <c r="I16" i="5"/>
  <c r="J18" i="11" s="1"/>
  <c r="J16" i="5"/>
  <c r="K18" i="11" s="1"/>
  <c r="K16" i="5"/>
  <c r="L18" i="11" s="1"/>
  <c r="L16" i="5"/>
  <c r="M18" i="11" s="1"/>
  <c r="M16" i="5"/>
  <c r="N18" i="11" s="1"/>
  <c r="N16" i="5"/>
  <c r="O18" i="11" s="1"/>
  <c r="O16" i="5"/>
  <c r="P18" i="11" s="1"/>
  <c r="P16" i="5"/>
  <c r="Q18" i="11" s="1"/>
  <c r="Q16" i="5"/>
  <c r="R18" i="11" s="1"/>
  <c r="R16" i="5"/>
  <c r="S18" i="11" s="1"/>
  <c r="S16" i="5"/>
  <c r="T18" i="11" s="1"/>
  <c r="T16" i="5"/>
  <c r="U18" i="11" s="1"/>
  <c r="U16" i="5"/>
  <c r="V18" i="11" s="1"/>
  <c r="V16" i="5"/>
  <c r="W18" i="11" s="1"/>
  <c r="W16" i="5"/>
  <c r="X18" i="11" s="1"/>
  <c r="X16" i="5"/>
  <c r="Y18" i="11" s="1"/>
  <c r="Y16" i="5"/>
  <c r="Z18" i="11" s="1"/>
  <c r="Z16" i="5"/>
  <c r="AA18" i="11" s="1"/>
  <c r="AA16" i="5"/>
  <c r="AB18" i="11" s="1"/>
  <c r="AB16" i="5"/>
  <c r="AC18" i="11" s="1"/>
  <c r="AC16" i="5"/>
  <c r="AD18" i="11" s="1"/>
  <c r="AD16" i="5"/>
  <c r="AE18" i="11" s="1"/>
  <c r="AE16" i="5"/>
  <c r="AF18" i="11" s="1"/>
  <c r="AF16" i="5"/>
  <c r="AG18" i="11" s="1"/>
  <c r="C17" i="5"/>
  <c r="D19" i="11" s="1"/>
  <c r="D17" i="5"/>
  <c r="E19" i="11" s="1"/>
  <c r="E17" i="5"/>
  <c r="F19" i="11" s="1"/>
  <c r="F17" i="5"/>
  <c r="G19" i="11" s="1"/>
  <c r="G17" i="5"/>
  <c r="H19" i="11" s="1"/>
  <c r="H17" i="5"/>
  <c r="I19" i="11" s="1"/>
  <c r="I17" i="5"/>
  <c r="J19" i="11" s="1"/>
  <c r="J17" i="5"/>
  <c r="K19" i="11" s="1"/>
  <c r="K17" i="5"/>
  <c r="L19" i="11" s="1"/>
  <c r="L17" i="5"/>
  <c r="M19" i="11" s="1"/>
  <c r="M17" i="5"/>
  <c r="N19" i="11" s="1"/>
  <c r="N17" i="5"/>
  <c r="O19" i="11" s="1"/>
  <c r="O17" i="5"/>
  <c r="P19" i="11" s="1"/>
  <c r="P17" i="5"/>
  <c r="Q19" i="11" s="1"/>
  <c r="Q17" i="5"/>
  <c r="R19" i="11" s="1"/>
  <c r="R17" i="5"/>
  <c r="S19" i="11" s="1"/>
  <c r="S17" i="5"/>
  <c r="T19" i="11" s="1"/>
  <c r="T17" i="5"/>
  <c r="U19" i="11" s="1"/>
  <c r="U17" i="5"/>
  <c r="V19" i="11" s="1"/>
  <c r="V17" i="5"/>
  <c r="W19" i="11" s="1"/>
  <c r="W17" i="5"/>
  <c r="X19" i="11" s="1"/>
  <c r="X17" i="5"/>
  <c r="Y19" i="11" s="1"/>
  <c r="Y17" i="5"/>
  <c r="Z19" i="11" s="1"/>
  <c r="Z17" i="5"/>
  <c r="AA19" i="11" s="1"/>
  <c r="AA17" i="5"/>
  <c r="AB19" i="11" s="1"/>
  <c r="AB17" i="5"/>
  <c r="AC19" i="11" s="1"/>
  <c r="AC17" i="5"/>
  <c r="AD19" i="11" s="1"/>
  <c r="AD17" i="5"/>
  <c r="AE19" i="11" s="1"/>
  <c r="AE17" i="5"/>
  <c r="AF19" i="11" s="1"/>
  <c r="AF17" i="5"/>
  <c r="AG19" i="11" s="1"/>
  <c r="C18" i="5"/>
  <c r="D20" i="11" s="1"/>
  <c r="D18" i="5"/>
  <c r="E20" i="11" s="1"/>
  <c r="E18" i="5"/>
  <c r="F20" i="11" s="1"/>
  <c r="F18" i="5"/>
  <c r="G20" i="11" s="1"/>
  <c r="G18" i="5"/>
  <c r="H20" i="11" s="1"/>
  <c r="H18" i="5"/>
  <c r="I20" i="11" s="1"/>
  <c r="I18" i="5"/>
  <c r="J20" i="11" s="1"/>
  <c r="J18" i="5"/>
  <c r="K20" i="11" s="1"/>
  <c r="K18" i="5"/>
  <c r="L20" i="11" s="1"/>
  <c r="L18" i="5"/>
  <c r="M20" i="11" s="1"/>
  <c r="M18" i="5"/>
  <c r="N20" i="11" s="1"/>
  <c r="N18" i="5"/>
  <c r="O20" i="11" s="1"/>
  <c r="O18" i="5"/>
  <c r="P20" i="11" s="1"/>
  <c r="P18" i="5"/>
  <c r="Q20" i="11" s="1"/>
  <c r="Q18" i="5"/>
  <c r="R20" i="11" s="1"/>
  <c r="R18" i="5"/>
  <c r="S20" i="11" s="1"/>
  <c r="S18" i="5"/>
  <c r="T20" i="11" s="1"/>
  <c r="T18" i="5"/>
  <c r="U20" i="11" s="1"/>
  <c r="U18" i="5"/>
  <c r="V20" i="11" s="1"/>
  <c r="V18" i="5"/>
  <c r="W20" i="11" s="1"/>
  <c r="W18" i="5"/>
  <c r="X20" i="11" s="1"/>
  <c r="X18" i="5"/>
  <c r="Y20" i="11" s="1"/>
  <c r="Y18" i="5"/>
  <c r="Z20" i="11" s="1"/>
  <c r="Z18" i="5"/>
  <c r="AA20" i="11" s="1"/>
  <c r="AA18" i="5"/>
  <c r="AB20" i="11" s="1"/>
  <c r="AB18" i="5"/>
  <c r="AC20" i="11" s="1"/>
  <c r="AC18" i="5"/>
  <c r="AD20" i="11" s="1"/>
  <c r="AD18" i="5"/>
  <c r="AE20" i="11" s="1"/>
  <c r="AE18" i="5"/>
  <c r="AF20" i="11" s="1"/>
  <c r="AF18" i="5"/>
  <c r="AG20" i="11" s="1"/>
  <c r="C19" i="5"/>
  <c r="D21" i="11" s="1"/>
  <c r="D19" i="5"/>
  <c r="E21" i="11" s="1"/>
  <c r="E19" i="5"/>
  <c r="F21" i="11" s="1"/>
  <c r="F19" i="5"/>
  <c r="G21" i="11" s="1"/>
  <c r="G19" i="5"/>
  <c r="H21" i="11" s="1"/>
  <c r="H19" i="5"/>
  <c r="I21" i="11" s="1"/>
  <c r="I19" i="5"/>
  <c r="J21" i="11" s="1"/>
  <c r="J19" i="5"/>
  <c r="K21" i="11" s="1"/>
  <c r="K19" i="5"/>
  <c r="L21" i="11" s="1"/>
  <c r="L19" i="5"/>
  <c r="M21" i="11" s="1"/>
  <c r="M19" i="5"/>
  <c r="N21" i="11" s="1"/>
  <c r="N19" i="5"/>
  <c r="O21" i="11" s="1"/>
  <c r="O19" i="5"/>
  <c r="P21" i="11" s="1"/>
  <c r="P19" i="5"/>
  <c r="Q21" i="11" s="1"/>
  <c r="Q19" i="5"/>
  <c r="R21" i="11" s="1"/>
  <c r="R19" i="5"/>
  <c r="S21" i="11" s="1"/>
  <c r="S19" i="5"/>
  <c r="T21" i="11" s="1"/>
  <c r="T19" i="5"/>
  <c r="U21" i="11" s="1"/>
  <c r="U19" i="5"/>
  <c r="V21" i="11" s="1"/>
  <c r="V19" i="5"/>
  <c r="W21" i="11" s="1"/>
  <c r="W19" i="5"/>
  <c r="X21" i="11" s="1"/>
  <c r="X19" i="5"/>
  <c r="Y21" i="11" s="1"/>
  <c r="Y19" i="5"/>
  <c r="Z21" i="11" s="1"/>
  <c r="Z19" i="5"/>
  <c r="AA21" i="11" s="1"/>
  <c r="AA19" i="5"/>
  <c r="AB21" i="11" s="1"/>
  <c r="AB19" i="5"/>
  <c r="AC21" i="11" s="1"/>
  <c r="AC19" i="5"/>
  <c r="AD21" i="11" s="1"/>
  <c r="AD19" i="5"/>
  <c r="AE21" i="11" s="1"/>
  <c r="AE19" i="5"/>
  <c r="AF21" i="11" s="1"/>
  <c r="AF19" i="5"/>
  <c r="AG21" i="11" s="1"/>
  <c r="C20" i="5"/>
  <c r="D22" i="11" s="1"/>
  <c r="D20" i="5"/>
  <c r="E22" i="11" s="1"/>
  <c r="E20" i="5"/>
  <c r="F22" i="11" s="1"/>
  <c r="F20" i="5"/>
  <c r="G22" i="11" s="1"/>
  <c r="G20" i="5"/>
  <c r="H22" i="11" s="1"/>
  <c r="H20" i="5"/>
  <c r="I22" i="11" s="1"/>
  <c r="I20" i="5"/>
  <c r="J22" i="11" s="1"/>
  <c r="J20" i="5"/>
  <c r="K22" i="11" s="1"/>
  <c r="K20" i="5"/>
  <c r="L22" i="11" s="1"/>
  <c r="L20" i="5"/>
  <c r="M22" i="11" s="1"/>
  <c r="M20" i="5"/>
  <c r="N22" i="11" s="1"/>
  <c r="N20" i="5"/>
  <c r="O22" i="11" s="1"/>
  <c r="O20" i="5"/>
  <c r="P22" i="11" s="1"/>
  <c r="P20" i="5"/>
  <c r="Q22" i="11" s="1"/>
  <c r="Q20" i="5"/>
  <c r="R22" i="11" s="1"/>
  <c r="R20" i="5"/>
  <c r="S22" i="11" s="1"/>
  <c r="S20" i="5"/>
  <c r="T22" i="11" s="1"/>
  <c r="T20" i="5"/>
  <c r="U22" i="11" s="1"/>
  <c r="U20" i="5"/>
  <c r="V22" i="11" s="1"/>
  <c r="V20" i="5"/>
  <c r="W22" i="11" s="1"/>
  <c r="W20" i="5"/>
  <c r="X22" i="11" s="1"/>
  <c r="X20" i="5"/>
  <c r="Y22" i="11" s="1"/>
  <c r="Y20" i="5"/>
  <c r="Z22" i="11" s="1"/>
  <c r="Z20" i="5"/>
  <c r="AA22" i="11" s="1"/>
  <c r="AA20" i="5"/>
  <c r="AB22" i="11" s="1"/>
  <c r="AB20" i="5"/>
  <c r="AC22" i="11" s="1"/>
  <c r="AC20" i="5"/>
  <c r="AD22" i="11" s="1"/>
  <c r="AD20" i="5"/>
  <c r="AE22" i="11" s="1"/>
  <c r="AE20" i="5"/>
  <c r="AF22" i="11" s="1"/>
  <c r="AF20" i="5"/>
  <c r="AG22" i="11" s="1"/>
  <c r="C21" i="5"/>
  <c r="D23" i="11" s="1"/>
  <c r="D21" i="5"/>
  <c r="E23" i="11" s="1"/>
  <c r="E21" i="5"/>
  <c r="F23" i="11" s="1"/>
  <c r="F21" i="5"/>
  <c r="G23" i="11" s="1"/>
  <c r="G21" i="5"/>
  <c r="H23" i="11" s="1"/>
  <c r="H21" i="5"/>
  <c r="I23" i="11" s="1"/>
  <c r="I21" i="5"/>
  <c r="J23" i="11" s="1"/>
  <c r="J21" i="5"/>
  <c r="K23" i="11" s="1"/>
  <c r="K21" i="5"/>
  <c r="L23" i="11" s="1"/>
  <c r="L21" i="5"/>
  <c r="M23" i="11" s="1"/>
  <c r="M21" i="5"/>
  <c r="N23" i="11" s="1"/>
  <c r="N21" i="5"/>
  <c r="O23" i="11" s="1"/>
  <c r="O21" i="5"/>
  <c r="P23" i="11" s="1"/>
  <c r="P21" i="5"/>
  <c r="Q23" i="11" s="1"/>
  <c r="Q21" i="5"/>
  <c r="R23" i="11" s="1"/>
  <c r="R21" i="5"/>
  <c r="S23" i="11" s="1"/>
  <c r="S21" i="5"/>
  <c r="T23" i="11" s="1"/>
  <c r="T21" i="5"/>
  <c r="U23" i="11" s="1"/>
  <c r="U21" i="5"/>
  <c r="V23" i="11" s="1"/>
  <c r="V21" i="5"/>
  <c r="W23" i="11" s="1"/>
  <c r="W21" i="5"/>
  <c r="X23" i="11" s="1"/>
  <c r="X21" i="5"/>
  <c r="Y23" i="11" s="1"/>
  <c r="Y21" i="5"/>
  <c r="Z23" i="11" s="1"/>
  <c r="Z21" i="5"/>
  <c r="AA23" i="11" s="1"/>
  <c r="AA21" i="5"/>
  <c r="AB23" i="11" s="1"/>
  <c r="AB21" i="5"/>
  <c r="AC23" i="11" s="1"/>
  <c r="AC21" i="5"/>
  <c r="AD23" i="11" s="1"/>
  <c r="AD21" i="5"/>
  <c r="AE23" i="11" s="1"/>
  <c r="AE21" i="5"/>
  <c r="AF23" i="11" s="1"/>
  <c r="AF21" i="5"/>
  <c r="AG23" i="11" s="1"/>
  <c r="C22" i="5"/>
  <c r="D24" i="11" s="1"/>
  <c r="E24" i="11"/>
  <c r="E22" i="5"/>
  <c r="F24" i="11" s="1"/>
  <c r="F22" i="5"/>
  <c r="G24" i="11" s="1"/>
  <c r="G22" i="5"/>
  <c r="H24" i="11" s="1"/>
  <c r="H22" i="5"/>
  <c r="I24" i="11" s="1"/>
  <c r="I22" i="5"/>
  <c r="J24" i="11" s="1"/>
  <c r="J22" i="5"/>
  <c r="K24" i="11" s="1"/>
  <c r="K22" i="5"/>
  <c r="L24" i="11" s="1"/>
  <c r="L22" i="5"/>
  <c r="M24" i="11" s="1"/>
  <c r="M22" i="5"/>
  <c r="N24" i="11" s="1"/>
  <c r="N22" i="5"/>
  <c r="O24" i="11" s="1"/>
  <c r="O22" i="5"/>
  <c r="P24" i="11" s="1"/>
  <c r="P22" i="5"/>
  <c r="Q24" i="11" s="1"/>
  <c r="Q22" i="5"/>
  <c r="R24" i="11" s="1"/>
  <c r="R22" i="5"/>
  <c r="S24" i="11" s="1"/>
  <c r="S22" i="5"/>
  <c r="T24" i="11" s="1"/>
  <c r="T22" i="5"/>
  <c r="U24" i="11" s="1"/>
  <c r="U22" i="5"/>
  <c r="V24" i="11" s="1"/>
  <c r="V22" i="5"/>
  <c r="W24" i="11" s="1"/>
  <c r="W22" i="5"/>
  <c r="X24" i="11" s="1"/>
  <c r="X22" i="5"/>
  <c r="Y24" i="11" s="1"/>
  <c r="Y22" i="5"/>
  <c r="Z24" i="11" s="1"/>
  <c r="Z22" i="5"/>
  <c r="AA24" i="11" s="1"/>
  <c r="AA22" i="5"/>
  <c r="AB24" i="11" s="1"/>
  <c r="AB22" i="5"/>
  <c r="AC24" i="11" s="1"/>
  <c r="AC22" i="5"/>
  <c r="AD24" i="11" s="1"/>
  <c r="AD22" i="5"/>
  <c r="AE24" i="11" s="1"/>
  <c r="AE22" i="5"/>
  <c r="AF24" i="11" s="1"/>
  <c r="AF22" i="5"/>
  <c r="AG24" i="11" s="1"/>
  <c r="C23" i="5"/>
  <c r="D25" i="11" s="1"/>
  <c r="D23" i="5"/>
  <c r="E25" i="11" s="1"/>
  <c r="E23" i="5"/>
  <c r="F25" i="11" s="1"/>
  <c r="F23" i="5"/>
  <c r="G25" i="11" s="1"/>
  <c r="G23" i="5"/>
  <c r="H25" i="11" s="1"/>
  <c r="H23" i="5"/>
  <c r="I25" i="11" s="1"/>
  <c r="I23" i="5"/>
  <c r="J25" i="11" s="1"/>
  <c r="J23" i="5"/>
  <c r="K25" i="11" s="1"/>
  <c r="K23" i="5"/>
  <c r="L25" i="11" s="1"/>
  <c r="L23" i="5"/>
  <c r="M25" i="11" s="1"/>
  <c r="M23" i="5"/>
  <c r="N25" i="11" s="1"/>
  <c r="N23" i="5"/>
  <c r="O25" i="11" s="1"/>
  <c r="O23" i="5"/>
  <c r="P25" i="11" s="1"/>
  <c r="P23" i="5"/>
  <c r="Q25" i="11" s="1"/>
  <c r="Q23" i="5"/>
  <c r="R25" i="11" s="1"/>
  <c r="R23" i="5"/>
  <c r="S25" i="11" s="1"/>
  <c r="S23" i="5"/>
  <c r="T25" i="11" s="1"/>
  <c r="T23" i="5"/>
  <c r="U25" i="11" s="1"/>
  <c r="U23" i="5"/>
  <c r="V25" i="11" s="1"/>
  <c r="V23" i="5"/>
  <c r="W25" i="11" s="1"/>
  <c r="W23" i="5"/>
  <c r="X25" i="11" s="1"/>
  <c r="X23" i="5"/>
  <c r="Y25" i="11" s="1"/>
  <c r="Y23" i="5"/>
  <c r="Z25" i="11" s="1"/>
  <c r="Z23" i="5"/>
  <c r="AA25" i="11" s="1"/>
  <c r="AA23" i="5"/>
  <c r="AB25" i="11" s="1"/>
  <c r="AB23" i="5"/>
  <c r="AC25" i="11" s="1"/>
  <c r="AC23" i="5"/>
  <c r="AD25" i="11" s="1"/>
  <c r="AD23" i="5"/>
  <c r="AE25" i="11" s="1"/>
  <c r="AE23" i="5"/>
  <c r="AF25" i="11" s="1"/>
  <c r="AF23" i="5"/>
  <c r="AG25" i="11" s="1"/>
  <c r="C24" i="5"/>
  <c r="D26" i="11" s="1"/>
  <c r="D24" i="5"/>
  <c r="E26" i="11" s="1"/>
  <c r="E24" i="5"/>
  <c r="F26" i="11" s="1"/>
  <c r="F24" i="5"/>
  <c r="G26" i="11" s="1"/>
  <c r="G24" i="5"/>
  <c r="H26" i="11" s="1"/>
  <c r="H24" i="5"/>
  <c r="I26" i="11" s="1"/>
  <c r="I24" i="5"/>
  <c r="J26" i="11" s="1"/>
  <c r="J24" i="5"/>
  <c r="K26" i="11" s="1"/>
  <c r="K24" i="5"/>
  <c r="L26" i="11" s="1"/>
  <c r="L24" i="5"/>
  <c r="M26" i="11" s="1"/>
  <c r="M24" i="5"/>
  <c r="N26" i="11" s="1"/>
  <c r="N24" i="5"/>
  <c r="O26" i="11" s="1"/>
  <c r="O24" i="5"/>
  <c r="P26" i="11" s="1"/>
  <c r="P24" i="5"/>
  <c r="Q26" i="11" s="1"/>
  <c r="Q24" i="5"/>
  <c r="R26" i="11" s="1"/>
  <c r="R24" i="5"/>
  <c r="S26" i="11" s="1"/>
  <c r="S24" i="5"/>
  <c r="T26" i="11" s="1"/>
  <c r="T24" i="5"/>
  <c r="U26" i="11" s="1"/>
  <c r="U24" i="5"/>
  <c r="V26" i="11" s="1"/>
  <c r="V24" i="5"/>
  <c r="W26" i="11" s="1"/>
  <c r="W24" i="5"/>
  <c r="X26" i="11" s="1"/>
  <c r="X24" i="5"/>
  <c r="Y26" i="11" s="1"/>
  <c r="Y24" i="5"/>
  <c r="Z26" i="11" s="1"/>
  <c r="Z24" i="5"/>
  <c r="AA26" i="11" s="1"/>
  <c r="AA24" i="5"/>
  <c r="AB26" i="11" s="1"/>
  <c r="AB24" i="5"/>
  <c r="AC26" i="11" s="1"/>
  <c r="AC24" i="5"/>
  <c r="AD26" i="11" s="1"/>
  <c r="AD24" i="5"/>
  <c r="AE26" i="11" s="1"/>
  <c r="AE24" i="5"/>
  <c r="AF26" i="11" s="1"/>
  <c r="AF24" i="5"/>
  <c r="AG26" i="11" s="1"/>
  <c r="C25" i="5"/>
  <c r="D27" i="11" s="1"/>
  <c r="D25" i="5"/>
  <c r="E27" i="11" s="1"/>
  <c r="E25" i="5"/>
  <c r="F27" i="11" s="1"/>
  <c r="F25" i="5"/>
  <c r="G27" i="11" s="1"/>
  <c r="G25" i="5"/>
  <c r="H27" i="11" s="1"/>
  <c r="H25" i="5"/>
  <c r="I27" i="11" s="1"/>
  <c r="I25" i="5"/>
  <c r="J27" i="11" s="1"/>
  <c r="J25" i="5"/>
  <c r="K27" i="11" s="1"/>
  <c r="K25" i="5"/>
  <c r="L27" i="11" s="1"/>
  <c r="L25" i="5"/>
  <c r="M27" i="11" s="1"/>
  <c r="M25" i="5"/>
  <c r="N27" i="11" s="1"/>
  <c r="N25" i="5"/>
  <c r="O27" i="11" s="1"/>
  <c r="O25" i="5"/>
  <c r="P27" i="11" s="1"/>
  <c r="P25" i="5"/>
  <c r="Q27" i="11" s="1"/>
  <c r="Q25" i="5"/>
  <c r="R27" i="11" s="1"/>
  <c r="R25" i="5"/>
  <c r="S27" i="11" s="1"/>
  <c r="S25" i="5"/>
  <c r="T27" i="11" s="1"/>
  <c r="T25" i="5"/>
  <c r="U27" i="11" s="1"/>
  <c r="U25" i="5"/>
  <c r="V27" i="11" s="1"/>
  <c r="V25" i="5"/>
  <c r="W27" i="11" s="1"/>
  <c r="W25" i="5"/>
  <c r="X27" i="11" s="1"/>
  <c r="X25" i="5"/>
  <c r="Y27" i="11" s="1"/>
  <c r="Y25" i="5"/>
  <c r="Z27" i="11" s="1"/>
  <c r="Z25" i="5"/>
  <c r="AA27" i="11" s="1"/>
  <c r="AA25" i="5"/>
  <c r="AB27" i="11" s="1"/>
  <c r="AB25" i="5"/>
  <c r="AC27" i="11" s="1"/>
  <c r="AC25" i="5"/>
  <c r="AD27" i="11" s="1"/>
  <c r="AD25" i="5"/>
  <c r="AE27" i="11" s="1"/>
  <c r="AE25" i="5"/>
  <c r="AF27" i="11" s="1"/>
  <c r="AF25" i="5"/>
  <c r="AG27" i="11" s="1"/>
  <c r="C26" i="5"/>
  <c r="D28" i="11" s="1"/>
  <c r="D26" i="5"/>
  <c r="E28" i="11" s="1"/>
  <c r="E26" i="5"/>
  <c r="F28" i="11" s="1"/>
  <c r="F26" i="5"/>
  <c r="G28" i="11" s="1"/>
  <c r="G26" i="5"/>
  <c r="H28" i="11" s="1"/>
  <c r="H26" i="5"/>
  <c r="I28" i="11" s="1"/>
  <c r="I26" i="5"/>
  <c r="J28" i="11" s="1"/>
  <c r="J26" i="5"/>
  <c r="K28" i="11" s="1"/>
  <c r="K26" i="5"/>
  <c r="L28" i="11" s="1"/>
  <c r="L26" i="5"/>
  <c r="M28" i="11" s="1"/>
  <c r="M26" i="5"/>
  <c r="N28" i="11" s="1"/>
  <c r="N26" i="5"/>
  <c r="O28" i="11" s="1"/>
  <c r="O26" i="5"/>
  <c r="P28" i="11" s="1"/>
  <c r="P26" i="5"/>
  <c r="Q28" i="11" s="1"/>
  <c r="Q26" i="5"/>
  <c r="R28" i="11" s="1"/>
  <c r="R26" i="5"/>
  <c r="S28" i="11" s="1"/>
  <c r="S26" i="5"/>
  <c r="T28" i="11" s="1"/>
  <c r="T26" i="5"/>
  <c r="U28" i="11" s="1"/>
  <c r="U26" i="5"/>
  <c r="V28" i="11" s="1"/>
  <c r="V26" i="5"/>
  <c r="W28" i="11" s="1"/>
  <c r="W26" i="5"/>
  <c r="X28" i="11" s="1"/>
  <c r="X26" i="5"/>
  <c r="Y28" i="11" s="1"/>
  <c r="Y26" i="5"/>
  <c r="Z28" i="11" s="1"/>
  <c r="Z26" i="5"/>
  <c r="AA28" i="11" s="1"/>
  <c r="AA26" i="5"/>
  <c r="AB28" i="11" s="1"/>
  <c r="AB26" i="5"/>
  <c r="AC28" i="11" s="1"/>
  <c r="AC26" i="5"/>
  <c r="AD28" i="11" s="1"/>
  <c r="AD26" i="5"/>
  <c r="AE28" i="11" s="1"/>
  <c r="AE26" i="5"/>
  <c r="AF28" i="11" s="1"/>
  <c r="AF26" i="5"/>
  <c r="AG28" i="11" s="1"/>
  <c r="C27" i="5"/>
  <c r="D29" i="11" s="1"/>
  <c r="D27" i="5"/>
  <c r="E29" i="11" s="1"/>
  <c r="E27" i="5"/>
  <c r="F29" i="11" s="1"/>
  <c r="F27" i="5"/>
  <c r="G29" i="11" s="1"/>
  <c r="G27" i="5"/>
  <c r="H29" i="11" s="1"/>
  <c r="H27" i="5"/>
  <c r="I29" i="11" s="1"/>
  <c r="I27" i="5"/>
  <c r="J29" i="11" s="1"/>
  <c r="J27" i="5"/>
  <c r="K29" i="11" s="1"/>
  <c r="K27" i="5"/>
  <c r="L29" i="11" s="1"/>
  <c r="L27" i="5"/>
  <c r="M29" i="11" s="1"/>
  <c r="M27" i="5"/>
  <c r="N29" i="11" s="1"/>
  <c r="N27" i="5"/>
  <c r="O29" i="11" s="1"/>
  <c r="O27" i="5"/>
  <c r="P29" i="11" s="1"/>
  <c r="P27" i="5"/>
  <c r="Q29" i="11" s="1"/>
  <c r="Q27" i="5"/>
  <c r="R29" i="11" s="1"/>
  <c r="R27" i="5"/>
  <c r="S29" i="11" s="1"/>
  <c r="S27" i="5"/>
  <c r="T29" i="11" s="1"/>
  <c r="T27" i="5"/>
  <c r="U29" i="11" s="1"/>
  <c r="U27" i="5"/>
  <c r="V29" i="11" s="1"/>
  <c r="V27" i="5"/>
  <c r="W29" i="11" s="1"/>
  <c r="W27" i="5"/>
  <c r="X29" i="11" s="1"/>
  <c r="X27" i="5"/>
  <c r="Y29" i="11" s="1"/>
  <c r="Y27" i="5"/>
  <c r="Z29" i="11" s="1"/>
  <c r="Z27" i="5"/>
  <c r="AA29" i="11" s="1"/>
  <c r="AA27" i="5"/>
  <c r="AB29" i="11" s="1"/>
  <c r="AB27" i="5"/>
  <c r="AC29" i="11" s="1"/>
  <c r="AC27" i="5"/>
  <c r="AD29" i="11" s="1"/>
  <c r="AD27" i="5"/>
  <c r="AE29" i="11" s="1"/>
  <c r="AE27" i="5"/>
  <c r="AF29" i="11" s="1"/>
  <c r="AF27" i="5"/>
  <c r="AG29" i="11" s="1"/>
  <c r="C28" i="5"/>
  <c r="D30" i="11" s="1"/>
  <c r="D28" i="5"/>
  <c r="E30" i="11" s="1"/>
  <c r="E28" i="5"/>
  <c r="F30" i="11" s="1"/>
  <c r="F28" i="5"/>
  <c r="G30" i="11" s="1"/>
  <c r="G28" i="5"/>
  <c r="H30" i="11" s="1"/>
  <c r="H28" i="5"/>
  <c r="I30" i="11" s="1"/>
  <c r="I28" i="5"/>
  <c r="J30" i="11" s="1"/>
  <c r="J28" i="5"/>
  <c r="K30" i="11" s="1"/>
  <c r="K28" i="5"/>
  <c r="L30" i="11" s="1"/>
  <c r="L28" i="5"/>
  <c r="M30" i="11" s="1"/>
  <c r="M28" i="5"/>
  <c r="N30" i="11" s="1"/>
  <c r="N28" i="5"/>
  <c r="O30" i="11" s="1"/>
  <c r="O28" i="5"/>
  <c r="P30" i="11" s="1"/>
  <c r="P28" i="5"/>
  <c r="Q30" i="11" s="1"/>
  <c r="Q28" i="5"/>
  <c r="R30" i="11" s="1"/>
  <c r="R28" i="5"/>
  <c r="S30" i="11" s="1"/>
  <c r="S28" i="5"/>
  <c r="T30" i="11" s="1"/>
  <c r="T28" i="5"/>
  <c r="U30" i="11" s="1"/>
  <c r="U28" i="5"/>
  <c r="V30" i="11" s="1"/>
  <c r="V28" i="5"/>
  <c r="W30" i="11" s="1"/>
  <c r="W28" i="5"/>
  <c r="X30" i="11" s="1"/>
  <c r="X28" i="5"/>
  <c r="Y30" i="11" s="1"/>
  <c r="Y28" i="5"/>
  <c r="Z30" i="11" s="1"/>
  <c r="Z28" i="5"/>
  <c r="AA30" i="11" s="1"/>
  <c r="AA28" i="5"/>
  <c r="AB30" i="11" s="1"/>
  <c r="AB28" i="5"/>
  <c r="AC30" i="11" s="1"/>
  <c r="AC28" i="5"/>
  <c r="AD30" i="11" s="1"/>
  <c r="AD28" i="5"/>
  <c r="AE30" i="11" s="1"/>
  <c r="AE28" i="5"/>
  <c r="AF30" i="11" s="1"/>
  <c r="AF28" i="5"/>
  <c r="AG30" i="11" s="1"/>
  <c r="C29" i="5"/>
  <c r="D31" i="11" s="1"/>
  <c r="D29" i="5"/>
  <c r="E31" i="11" s="1"/>
  <c r="E29" i="5"/>
  <c r="F31" i="11" s="1"/>
  <c r="F29" i="5"/>
  <c r="G31" i="11" s="1"/>
  <c r="G29" i="5"/>
  <c r="H31" i="11" s="1"/>
  <c r="H29" i="5"/>
  <c r="I31" i="11" s="1"/>
  <c r="I29" i="5"/>
  <c r="J31" i="11" s="1"/>
  <c r="J29" i="5"/>
  <c r="K31" i="11" s="1"/>
  <c r="K29" i="5"/>
  <c r="L31" i="11" s="1"/>
  <c r="L29" i="5"/>
  <c r="M31" i="11" s="1"/>
  <c r="M29" i="5"/>
  <c r="N31" i="11" s="1"/>
  <c r="N29" i="5"/>
  <c r="O31" i="11" s="1"/>
  <c r="O29" i="5"/>
  <c r="P31" i="11" s="1"/>
  <c r="P29" i="5"/>
  <c r="Q31" i="11" s="1"/>
  <c r="Q29" i="5"/>
  <c r="R31" i="11" s="1"/>
  <c r="R29" i="5"/>
  <c r="S31" i="11" s="1"/>
  <c r="S29" i="5"/>
  <c r="T31" i="11" s="1"/>
  <c r="T29" i="5"/>
  <c r="U31" i="11" s="1"/>
  <c r="U29" i="5"/>
  <c r="V31" i="11" s="1"/>
  <c r="V29" i="5"/>
  <c r="W31" i="11" s="1"/>
  <c r="W29" i="5"/>
  <c r="X31" i="11" s="1"/>
  <c r="X29" i="5"/>
  <c r="Y31" i="11" s="1"/>
  <c r="Y29" i="5"/>
  <c r="Z31" i="11" s="1"/>
  <c r="Z29" i="5"/>
  <c r="AA31" i="11" s="1"/>
  <c r="AA29" i="5"/>
  <c r="AB31" i="11" s="1"/>
  <c r="AB29" i="5"/>
  <c r="AC31" i="11" s="1"/>
  <c r="AC29" i="5"/>
  <c r="AD31" i="11" s="1"/>
  <c r="AD29" i="5"/>
  <c r="AE31" i="11" s="1"/>
  <c r="AE29" i="5"/>
  <c r="AF31" i="11" s="1"/>
  <c r="AF29" i="5"/>
  <c r="AG31" i="11" s="1"/>
  <c r="B3" i="5"/>
  <c r="C5" i="11" s="1"/>
  <c r="B4" i="5"/>
  <c r="C6" i="11" s="1"/>
  <c r="B5" i="5"/>
  <c r="C7" i="11" s="1"/>
  <c r="B6" i="5"/>
  <c r="C8" i="11" s="1"/>
  <c r="B7" i="5"/>
  <c r="C9" i="11" s="1"/>
  <c r="B8" i="5"/>
  <c r="C10" i="11" s="1"/>
  <c r="B9" i="5"/>
  <c r="C11" i="11" s="1"/>
  <c r="B10" i="5"/>
  <c r="C12" i="11" s="1"/>
  <c r="B11" i="5"/>
  <c r="C13" i="11" s="1"/>
  <c r="B12" i="5"/>
  <c r="C14" i="11" s="1"/>
  <c r="B13" i="5"/>
  <c r="C15" i="11" s="1"/>
  <c r="B14" i="5"/>
  <c r="C16" i="11" s="1"/>
  <c r="B15" i="5"/>
  <c r="C17" i="11" s="1"/>
  <c r="B16" i="5"/>
  <c r="C18" i="11" s="1"/>
  <c r="B17" i="5"/>
  <c r="C19" i="11" s="1"/>
  <c r="B18" i="5"/>
  <c r="C20" i="11" s="1"/>
  <c r="B19" i="5"/>
  <c r="C21" i="11" s="1"/>
  <c r="B20" i="5"/>
  <c r="C22" i="11" s="1"/>
  <c r="B21" i="5"/>
  <c r="C23" i="11" s="1"/>
  <c r="B22" i="5"/>
  <c r="C24" i="11" s="1"/>
  <c r="B23" i="5"/>
  <c r="C25" i="11" s="1"/>
  <c r="B24" i="5"/>
  <c r="C26" i="11" s="1"/>
  <c r="B25" i="5"/>
  <c r="C27" i="11" s="1"/>
  <c r="B26" i="5"/>
  <c r="C28" i="11" s="1"/>
  <c r="B27" i="5"/>
  <c r="C29" i="11" s="1"/>
  <c r="B28" i="5"/>
  <c r="C30" i="11" s="1"/>
  <c r="B29" i="5"/>
  <c r="C31" i="11" s="1"/>
  <c r="B2" i="5"/>
  <c r="C4" i="11" s="1"/>
  <c r="F205" i="2"/>
  <c r="F206" i="2"/>
  <c r="F202" i="2"/>
  <c r="F203" i="2"/>
  <c r="F124" i="2"/>
  <c r="F125" i="2"/>
  <c r="F128" i="2"/>
  <c r="F129" i="2"/>
  <c r="F126" i="2"/>
  <c r="F127" i="2"/>
  <c r="F213" i="2"/>
  <c r="F214" i="2"/>
  <c r="F216" i="2"/>
  <c r="F217" i="2"/>
  <c r="F215" i="2"/>
  <c r="F151" i="2"/>
  <c r="F153" i="2"/>
  <c r="F154" i="2"/>
  <c r="F152" i="2"/>
  <c r="F118" i="2"/>
  <c r="F119" i="2"/>
  <c r="F122" i="2"/>
  <c r="F123" i="2"/>
  <c r="F120" i="2"/>
  <c r="F121" i="2"/>
  <c r="F155" i="2"/>
  <c r="F156" i="2"/>
  <c r="F159" i="2"/>
  <c r="F160" i="2"/>
  <c r="F157" i="2"/>
  <c r="F158" i="2"/>
  <c r="F186" i="2"/>
  <c r="F187" i="2"/>
  <c r="F190" i="2"/>
  <c r="F191" i="2"/>
  <c r="F188" i="2"/>
  <c r="F189" i="2"/>
  <c r="F161" i="2"/>
  <c r="F163" i="2"/>
  <c r="F164" i="2"/>
  <c r="F162" i="2"/>
  <c r="F135" i="2"/>
  <c r="F137" i="2"/>
  <c r="F138" i="2"/>
  <c r="F136" i="2"/>
  <c r="F114" i="2"/>
  <c r="F116" i="2"/>
  <c r="F117" i="2"/>
  <c r="F115" i="2"/>
  <c r="F175" i="2"/>
  <c r="F176" i="2"/>
  <c r="F178" i="2"/>
  <c r="F179" i="2"/>
  <c r="F177" i="2"/>
  <c r="F207" i="2"/>
  <c r="F208" i="2"/>
  <c r="F211" i="2"/>
  <c r="F212" i="2"/>
  <c r="F209" i="2"/>
  <c r="F210" i="2"/>
  <c r="F165" i="2"/>
  <c r="F166" i="2"/>
  <c r="F169" i="2"/>
  <c r="F170" i="2"/>
  <c r="F167" i="2"/>
  <c r="F168" i="2"/>
  <c r="F180" i="2"/>
  <c r="F181" i="2"/>
  <c r="F184" i="2"/>
  <c r="F185" i="2"/>
  <c r="F182" i="2"/>
  <c r="F183" i="2"/>
  <c r="F144" i="2"/>
  <c r="F224" i="2"/>
  <c r="F139" i="2"/>
  <c r="F142" i="2"/>
  <c r="F143" i="2"/>
  <c r="F140" i="2"/>
  <c r="F141" i="2"/>
  <c r="F230" i="2"/>
  <c r="F242" i="2"/>
  <c r="F241" i="2"/>
  <c r="F240" i="2"/>
  <c r="F236" i="2"/>
  <c r="F235" i="2"/>
  <c r="F234" i="2"/>
  <c r="F239" i="2"/>
  <c r="F238" i="2"/>
  <c r="F237" i="2"/>
  <c r="F245" i="2"/>
  <c r="F244" i="2"/>
  <c r="F243" i="2"/>
  <c r="F233" i="2"/>
  <c r="F232" i="2"/>
  <c r="F231" i="2"/>
  <c r="F248" i="2"/>
  <c r="F247" i="2"/>
  <c r="F246" i="2"/>
  <c r="F249" i="2"/>
  <c r="F251" i="2"/>
  <c r="F204" i="2"/>
  <c r="F199" i="2"/>
  <c r="F198" i="2"/>
  <c r="F201" i="2"/>
  <c r="F200" i="2"/>
  <c r="F197" i="2"/>
  <c r="F196" i="2"/>
  <c r="F228" i="2"/>
  <c r="F227" i="2"/>
  <c r="F229" i="2"/>
  <c r="F226" i="2"/>
  <c r="F225" i="2"/>
  <c r="F221" i="2"/>
  <c r="F220" i="2"/>
  <c r="F223" i="2"/>
  <c r="F222" i="2"/>
  <c r="F219" i="2"/>
  <c r="F218" i="2"/>
  <c r="F148" i="2"/>
  <c r="F147" i="2"/>
  <c r="F150" i="2"/>
  <c r="F149" i="2"/>
  <c r="F146" i="2"/>
  <c r="F145" i="2"/>
  <c r="F193" i="2"/>
  <c r="F195" i="2"/>
  <c r="F194" i="2"/>
  <c r="F192" i="2"/>
  <c r="F172" i="2"/>
  <c r="F174" i="2"/>
  <c r="F173" i="2"/>
  <c r="F171" i="2"/>
  <c r="F132" i="2"/>
  <c r="F134" i="2"/>
  <c r="F133" i="2"/>
  <c r="F131" i="2"/>
  <c r="F130" i="2"/>
  <c r="F111" i="2"/>
  <c r="F110" i="2"/>
  <c r="F113" i="2"/>
  <c r="F112" i="2"/>
  <c r="F109" i="2"/>
  <c r="F104" i="2"/>
  <c r="F103" i="2"/>
  <c r="F100" i="2"/>
  <c r="F101" i="2"/>
  <c r="F102" i="2"/>
  <c r="F108" i="2"/>
  <c r="F105" i="2"/>
  <c r="F106" i="2"/>
  <c r="F107" i="2"/>
  <c r="F99" i="2"/>
  <c r="F98" i="2"/>
  <c r="F96" i="2"/>
  <c r="F97" i="2"/>
  <c r="F94" i="2"/>
  <c r="F95" i="2"/>
  <c r="F93" i="2"/>
  <c r="F91" i="2"/>
  <c r="F92" i="2"/>
  <c r="F88" i="2"/>
  <c r="F89" i="2"/>
  <c r="F90" i="2"/>
  <c r="F82" i="2"/>
  <c r="F83" i="2"/>
  <c r="F84" i="2"/>
  <c r="F85" i="2"/>
  <c r="F86" i="2"/>
  <c r="F87" i="2"/>
  <c r="F81" i="2"/>
  <c r="F80" i="2"/>
  <c r="F78" i="2"/>
  <c r="F79" i="2"/>
  <c r="F77" i="2"/>
  <c r="F76" i="2"/>
  <c r="F74" i="2"/>
  <c r="F75" i="2"/>
  <c r="F73" i="2"/>
  <c r="F72" i="2"/>
  <c r="F38" i="2"/>
  <c r="F39" i="2"/>
  <c r="F55" i="2"/>
  <c r="F54" i="2"/>
  <c r="F49" i="2"/>
  <c r="F48" i="2"/>
  <c r="F65" i="2"/>
  <c r="F64" i="2"/>
  <c r="F53" i="2"/>
  <c r="F52" i="2"/>
  <c r="F29" i="2"/>
  <c r="F28" i="2"/>
  <c r="F37" i="2"/>
  <c r="F36" i="2"/>
  <c r="F47" i="2"/>
  <c r="F46" i="2"/>
  <c r="F57" i="2"/>
  <c r="F56" i="2"/>
  <c r="F45" i="2"/>
  <c r="F44" i="2"/>
  <c r="F31" i="2"/>
  <c r="F30" i="2"/>
  <c r="F43" i="2"/>
  <c r="F42" i="2"/>
  <c r="F67" i="2"/>
  <c r="F66" i="2"/>
  <c r="F33" i="2"/>
  <c r="F32" i="2"/>
  <c r="F63" i="2"/>
  <c r="F62" i="2"/>
  <c r="F61" i="2"/>
  <c r="F60" i="2"/>
  <c r="F71" i="2"/>
  <c r="F70" i="2"/>
  <c r="F69" i="2"/>
  <c r="F68" i="2"/>
  <c r="F41" i="2"/>
  <c r="F40" i="2"/>
  <c r="F59" i="2"/>
  <c r="F58" i="2"/>
  <c r="F51" i="2"/>
  <c r="F50" i="2"/>
  <c r="F35" i="2"/>
  <c r="F34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/>
  <c r="F15" i="2"/>
  <c r="F11" i="2"/>
  <c r="F12" i="2"/>
  <c r="F13" i="2"/>
  <c r="F9" i="2"/>
  <c r="F10" i="2"/>
  <c r="F8" i="2"/>
  <c r="F3" i="2"/>
  <c r="F4" i="2"/>
  <c r="F7" i="2"/>
  <c r="F5" i="2"/>
  <c r="F6" i="2"/>
  <c r="F2" i="2"/>
  <c r="E2" i="2"/>
  <c r="AC43" i="10" l="1"/>
  <c r="AC44" i="10" s="1"/>
  <c r="C67" i="11"/>
  <c r="C86" i="11"/>
  <c r="C78" i="11"/>
  <c r="C70" i="11"/>
  <c r="C85" i="11"/>
  <c r="C77" i="11"/>
  <c r="C69" i="11"/>
  <c r="C84" i="11"/>
  <c r="C76" i="11"/>
  <c r="C68" i="11"/>
  <c r="C83" i="11"/>
  <c r="C75" i="11"/>
  <c r="C90" i="11"/>
  <c r="C82" i="11"/>
  <c r="C74" i="11"/>
  <c r="C81" i="11"/>
  <c r="C73" i="11"/>
  <c r="C88" i="11"/>
  <c r="C80" i="11"/>
  <c r="C72" i="11"/>
  <c r="C93" i="11"/>
  <c r="C92" i="11"/>
  <c r="C91" i="11"/>
  <c r="C94" i="11"/>
  <c r="C89" i="11"/>
  <c r="C87" i="11"/>
  <c r="C79" i="11"/>
  <c r="C71" i="11"/>
  <c r="V43" i="10"/>
  <c r="V44" i="10" s="1"/>
  <c r="O43" i="10"/>
  <c r="O44" i="10" s="1"/>
  <c r="Q43" i="10"/>
  <c r="Q44" i="10" s="1"/>
  <c r="H43" i="10"/>
  <c r="H44" i="10" s="1"/>
  <c r="J43" i="10"/>
  <c r="J44" i="10" s="1"/>
  <c r="U43" i="10"/>
  <c r="U44" i="10" s="1"/>
  <c r="N43" i="10"/>
  <c r="N44" i="10" s="1"/>
  <c r="G43" i="10"/>
  <c r="G44" i="10" s="1"/>
  <c r="Y43" i="10"/>
  <c r="Y44" i="10" s="1"/>
  <c r="R43" i="10"/>
  <c r="R44" i="10" s="1"/>
  <c r="K43" i="10"/>
  <c r="K44" i="10" s="1"/>
  <c r="Z43" i="10"/>
  <c r="Z44" i="10" s="1"/>
  <c r="W43" i="10"/>
  <c r="W44" i="10" s="1"/>
  <c r="P43" i="10"/>
  <c r="P44" i="10" s="1"/>
  <c r="I43" i="10"/>
  <c r="I44" i="10" s="1"/>
  <c r="T43" i="10"/>
  <c r="T44" i="10" s="1"/>
  <c r="M43" i="10"/>
  <c r="M44" i="10" s="1"/>
  <c r="F43" i="10"/>
  <c r="F44" i="10" s="1"/>
  <c r="S43" i="10"/>
  <c r="S44" i="10" s="1"/>
  <c r="X43" i="10"/>
  <c r="X44" i="10" s="1"/>
  <c r="AA43" i="10"/>
  <c r="AA44" i="10" s="1"/>
  <c r="D44" i="10"/>
  <c r="L44" i="10"/>
  <c r="E44" i="10"/>
  <c r="B44" i="10"/>
  <c r="C44" i="10"/>
  <c r="AB4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tc={9FBB07E1-6DDA-45FD-B1A0-276738A13188}</author>
  </authors>
  <commentList>
    <comment ref="B41" authorId="0" shapeId="0" xr:uid="{9FBB07E1-6DDA-45FD-B1A0-276738A131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ok, we're currently excluding additional coal ret</t>
      </text>
    </comment>
  </commentList>
</comments>
</file>

<file path=xl/sharedStrings.xml><?xml version="1.0" encoding="utf-8"?>
<sst xmlns="http://schemas.openxmlformats.org/spreadsheetml/2006/main" count="5712" uniqueCount="623">
  <si>
    <t>Policy</t>
  </si>
  <si>
    <t>Policy Group</t>
  </si>
  <si>
    <t>Sector Group</t>
  </si>
  <si>
    <t>Sector</t>
  </si>
  <si>
    <t xml:space="preserve">Additional Minimum Required EV Sales Percentage[passenger,LDVs] </t>
  </si>
  <si>
    <t xml:space="preserve">Additional Minimum Required EV Sales Percentage[passenger,HDVs] </t>
  </si>
  <si>
    <t xml:space="preserve">Additional Minimum Required EV Sales Percentage[passenger,motorbikes] </t>
  </si>
  <si>
    <t xml:space="preserve">Additional Minimum Required EV Sales Percentage[freight,LDVs] </t>
  </si>
  <si>
    <t xml:space="preserve">Additional Minimum Required EV Sales Percentage[freight,HDVs] </t>
  </si>
  <si>
    <t xml:space="preserve">Annual Additional Capacity Retired due to Early Retirement Policy[hard coal es] </t>
  </si>
  <si>
    <t xml:space="preserve">Annual Additional Capacity Retired due to Early Retirement Policy[lignite es] </t>
  </si>
  <si>
    <t xml:space="preserve">Boolean Ban New Power Plants[hard coal es] </t>
  </si>
  <si>
    <t xml:space="preserve">Boolean Ban New Power Plants[natural gas nonpeaker es] </t>
  </si>
  <si>
    <t xml:space="preserve">Boolean Ban New Power Plants[lignite es] </t>
  </si>
  <si>
    <t xml:space="preserve">Boolean Use Non BAU Mandated Capacity Construction Schedule[natural gas nonpeaker es] </t>
  </si>
  <si>
    <t xml:space="preserve">Electricity Sector Fraction of Potential Additional CCS Achieved[petroleum es] </t>
  </si>
  <si>
    <t xml:space="preserve">Electricity Sector Fraction of Potential Additional CCS Achieved[natural gas peaker es] </t>
  </si>
  <si>
    <t xml:space="preserve">Fraction of Additional Demand Response Potential Achieved </t>
  </si>
  <si>
    <t xml:space="preserve">Fraction of Additional Grid Battery Storage Potential Achieved </t>
  </si>
  <si>
    <t xml:space="preserve">Fraction of Afforestation and Reforestation Achieved </t>
  </si>
  <si>
    <t xml:space="preserve">Fraction of Cement Measures Achieved </t>
  </si>
  <si>
    <t xml:space="preserve">Fraction of Cropland and Rice Measures Achieved </t>
  </si>
  <si>
    <t xml:space="preserve">Fraction of F Gas Destruction Achieved </t>
  </si>
  <si>
    <t xml:space="preserve">Fraction of F Gas Substitution Achieved </t>
  </si>
  <si>
    <t xml:space="preserve">Fraction of Hydrogen Production Pathways Shifted </t>
  </si>
  <si>
    <t xml:space="preserve">Fraction of Improved Forest Management Achieved </t>
  </si>
  <si>
    <t xml:space="preserve">Fraction of Industrial Fuel Use Shifted to Other Fuels[cement and other carbonates,hard coal if] </t>
  </si>
  <si>
    <t xml:space="preserve">Fraction of Industrial Fuel Use Shifted to Other Fuels[cement and other carbonates,natural gas if] </t>
  </si>
  <si>
    <t xml:space="preserve">Fraction of Industrial Fuel Use Shifted to Other Fuels[cement and other carbonates,petroleum diesel if] </t>
  </si>
  <si>
    <t xml:space="preserve">Fraction of Industrial Fuel Use Shifted to Other Fuels[cement and other carbonates,heavy or residual fuel oil if] </t>
  </si>
  <si>
    <t xml:space="preserve">Fraction of Industrial Fuel Use Shifted to Other Fuels[cement and other carbonates,LPG propane or butane if] </t>
  </si>
  <si>
    <t xml:space="preserve">Fraction of Industrial Fuel Use Shifted to Other Fuels[natural gas and petroleum systems,hard coal if] </t>
  </si>
  <si>
    <t xml:space="preserve">Fraction of Industrial Fuel Use Shifted to Other Fuels[natural gas and petroleum systems,natural gas if] </t>
  </si>
  <si>
    <t xml:space="preserve">Fraction of Industrial Fuel Use Shifted to Other Fuels[natural gas and petroleum systems,biomass if] </t>
  </si>
  <si>
    <t xml:space="preserve">Fraction of Industrial Fuel Use Shifted to Other Fuels[natural gas and petroleum systems,crude oil if] </t>
  </si>
  <si>
    <t xml:space="preserve">Fraction of Industrial Fuel Use Shifted to Other Fuels[iron and steel,hard coal if] </t>
  </si>
  <si>
    <t xml:space="preserve">Fraction of Industrial Fuel Use Shifted to Other Fuels[iron and steel,natural gas if] </t>
  </si>
  <si>
    <t xml:space="preserve">Fraction of Industrial Fuel Use Shifted to Other Fuels[iron and steel,petroleum diesel if] </t>
  </si>
  <si>
    <t xml:space="preserve">Fraction of Industrial Fuel Use Shifted to Other Fuels[iron and steel,heavy or residual fuel oil if] </t>
  </si>
  <si>
    <t xml:space="preserve">Fraction of Industrial Fuel Use Shifted to Other Fuels[iron and steel,LPG propane or butane if] </t>
  </si>
  <si>
    <t xml:space="preserve">Fraction of Industrial Fuel Use Shifted to Other Fuels[chemicals,hard coal if] </t>
  </si>
  <si>
    <t xml:space="preserve">Fraction of Industrial Fuel Use Shifted to Other Fuels[chemicals,natural gas if] </t>
  </si>
  <si>
    <t xml:space="preserve">Fraction of Industrial Fuel Use Shifted to Other Fuels[chemicals,petroleum diesel if] </t>
  </si>
  <si>
    <t xml:space="preserve">Fraction of Industrial Fuel Use Shifted to Other Fuels[chemicals,heavy or residual fuel oil if] </t>
  </si>
  <si>
    <t xml:space="preserve">Fraction of Industrial Fuel Use Shifted to Other Fuels[chemicals,LPG propane or butane if] </t>
  </si>
  <si>
    <t xml:space="preserve">Fraction of Industrial Fuel Use Shifted to Other Fuels[coal mining,hard coal if] </t>
  </si>
  <si>
    <t xml:space="preserve">Fraction of Industrial Fuel Use Shifted to Other Fuels[coal mining,natural gas if] </t>
  </si>
  <si>
    <t xml:space="preserve">Fraction of Industrial Fuel Use Shifted to Other Fuels[coal mining,petroleum diesel if] </t>
  </si>
  <si>
    <t xml:space="preserve">Fraction of Industrial Fuel Use Shifted to Other Fuels[coal mining,heavy or residual fuel oil if] </t>
  </si>
  <si>
    <t xml:space="preserve">Fraction of Industrial Fuel Use Shifted to Other Fuels[agriculture,natural gas if] </t>
  </si>
  <si>
    <t xml:space="preserve">Fraction of Industrial Fuel Use Shifted to Other Fuels[agriculture,petroleum diesel if] </t>
  </si>
  <si>
    <t xml:space="preserve">Fraction of Industrial Fuel Use Shifted to Other Fuels[agriculture,heavy or residual fuel oil if] </t>
  </si>
  <si>
    <t xml:space="preserve">Fraction of Industrial Fuel Use Shifted to Other Fuels[agriculture,LPG propane or butane if] </t>
  </si>
  <si>
    <t xml:space="preserve">Fraction of Industrial Fuel Use Shifted to Other Fuels[other industries,hard coal if] </t>
  </si>
  <si>
    <t xml:space="preserve">Fraction of Industrial Fuel Use Shifted to Other Fuels[other industries,natural gas if] </t>
  </si>
  <si>
    <t xml:space="preserve">Fraction of Industrial Fuel Use Shifted to Other Fuels[other industries,petroleum diesel if] </t>
  </si>
  <si>
    <t xml:space="preserve">Fraction of Industrial Fuel Use Shifted to Other Fuels[other industries,heavy or residual fuel oil if] </t>
  </si>
  <si>
    <t xml:space="preserve">Fraction of Industrial Fuel Use Shifted to Other Fuels[other industries,LPG propane or butane if] </t>
  </si>
  <si>
    <t xml:space="preserve">Fraction of Livestock Measures Achieved </t>
  </si>
  <si>
    <t xml:space="preserve">Fraction of Methane Capture Opportunities Achieved[natural gas and petroleum systems] </t>
  </si>
  <si>
    <t xml:space="preserve">Fraction of Methane Capture Opportunities Achieved[coal mining] </t>
  </si>
  <si>
    <t xml:space="preserve">Fraction of Methane Capture Opportunities Achieved[waste management] </t>
  </si>
  <si>
    <t xml:space="preserve">Fraction of Methane Destruction Opportunities Achieved[natural gas and petroleum systems] </t>
  </si>
  <si>
    <t xml:space="preserve">Fraction of Methane Destruction Opportunities Achieved[coal mining] </t>
  </si>
  <si>
    <t xml:space="preserve">Fraction of Methane Destruction Opportunities Achieved[waste management] </t>
  </si>
  <si>
    <t xml:space="preserve">Fraction of New Bldg Components Shifted to Other Fuels[heating,urban residential] </t>
  </si>
  <si>
    <t xml:space="preserve">Fraction of New Bldg Components Shifted to Other Fuels[heating,rural residential] </t>
  </si>
  <si>
    <t xml:space="preserve">Fraction of New Bldg Components Shifted to Other Fuels[heating,commercial] </t>
  </si>
  <si>
    <t xml:space="preserve">Fraction of New Bldg Components Shifted to Other Fuels[appliances,urban residential] </t>
  </si>
  <si>
    <t xml:space="preserve">Fraction of New Bldg Components Shifted to Other Fuels[appliances,rural residential] </t>
  </si>
  <si>
    <t xml:space="preserve">Fraction of New Bldg Components Shifted to Other Fuels[appliances,commercial] </t>
  </si>
  <si>
    <t xml:space="preserve">Fraction of New Bldg Components Shifted to Other Fuels[other component,urban residential] </t>
  </si>
  <si>
    <t xml:space="preserve">Fraction of New Bldg Components Shifted to Other Fuels[other component,rural residential] </t>
  </si>
  <si>
    <t xml:space="preserve">Fraction of New Bldg Components Shifted to Other Fuels[other component,commercial] </t>
  </si>
  <si>
    <t xml:space="preserve">Industry Sector Fraction of Potential Additional CCS Achieved[cement and other carbonates,process emissions] </t>
  </si>
  <si>
    <t xml:space="preserve">Industry Sector Fraction of Potential Additional CCS Achieved[natural gas and petroleum systems,process emissions] </t>
  </si>
  <si>
    <t xml:space="preserve">Industry Sector Fraction of Potential Additional CCS Achieved[iron and steel,process emissions] </t>
  </si>
  <si>
    <t xml:space="preserve">Industry Sector Fraction of Potential Additional CCS Achieved[chemicals,process emissions] </t>
  </si>
  <si>
    <t xml:space="preserve">Industry Sector Fraction of Potential Additional CCS Achieved[other industries,process emissions] </t>
  </si>
  <si>
    <t xml:space="preserve">Perc Subsidy for Elec Capacity Construction[solar PV es] </t>
  </si>
  <si>
    <t xml:space="preserve">Perc Subsidy for Elec Capacity Construction[offshore wind es] </t>
  </si>
  <si>
    <t xml:space="preserve">Percent of Travel Demand Shifted to Other Modes or Eliminated[passenger,LDVs] </t>
  </si>
  <si>
    <t xml:space="preserve">Percent of Travel Demand Shifted to Other Modes or Eliminated[freight,HDVs] </t>
  </si>
  <si>
    <t xml:space="preserve">Percent Reduction in Nonenergy Nonagriculture Industry Product Demand[cement and other carbonates] </t>
  </si>
  <si>
    <t xml:space="preserve">Percent Reduction in Nonenergy Nonagriculture Industry Product Demand[iron and steel] </t>
  </si>
  <si>
    <t xml:space="preserve">Percentage Additional Improvement of Fuel Economy Std[passenger,LDVs] </t>
  </si>
  <si>
    <t xml:space="preserve">Percentage Additional Improvement of Fuel Economy Std[passenger,HDVs] </t>
  </si>
  <si>
    <t xml:space="preserve">Percentage Additional Improvement of Fuel Economy Std[passenger,aircraft] </t>
  </si>
  <si>
    <t xml:space="preserve">Percentage Additional Improvement of Fuel Economy Std[passenger,rail] </t>
  </si>
  <si>
    <t xml:space="preserve">Percentage Additional Improvement of Fuel Economy Std[freight,LDVs] </t>
  </si>
  <si>
    <t xml:space="preserve">Percentage Additional Improvement of Fuel Economy Std[freight,HDVs] </t>
  </si>
  <si>
    <t xml:space="preserve">Percentage Additional Improvement of Fuel Economy Std[freight,aircraft] </t>
  </si>
  <si>
    <t xml:space="preserve">Percentage Additional Improvement of Fuel Economy Std[freight,rail] </t>
  </si>
  <si>
    <t xml:space="preserve">Percentage Additional Improvement of Fuel Economy Std[freight,ships] </t>
  </si>
  <si>
    <t xml:space="preserve">Percentage Improvement in Eqpt Efficiency Standards above BAU[cement and other carbonates,electricity if] </t>
  </si>
  <si>
    <t xml:space="preserve">Percentage Improvement in Eqpt Efficiency Standards above BAU[cement and other carbonates,hard coal if] </t>
  </si>
  <si>
    <t xml:space="preserve">Percentage Improvement in Eqpt Efficiency Standards above BAU[cement and other carbonates,natural gas if] </t>
  </si>
  <si>
    <t xml:space="preserve">Percentage Improvement in Eqpt Efficiency Standards above BAU[cement and other carbonates,biomass if] </t>
  </si>
  <si>
    <t xml:space="preserve">Percentage Improvement in Eqpt Efficiency Standards above BAU[cement and other carbonates,petroleum diesel if] </t>
  </si>
  <si>
    <t xml:space="preserve">Percentage Improvement in Eqpt Efficiency Standards above BAU[cement and other carbonates,heavy or residual fuel oil if] </t>
  </si>
  <si>
    <t xml:space="preserve">Percentage Improvement in Eqpt Efficiency Standards above BAU[cement and other carbonates,LPG propane or butane if] </t>
  </si>
  <si>
    <t xml:space="preserve">Percentage Improvement in Eqpt Efficiency Standards above BAU[natural gas and petroleum systems,electricity if] </t>
  </si>
  <si>
    <t xml:space="preserve">Percentage Improvement in Eqpt Efficiency Standards above BAU[natural gas and petroleum systems,hard coal if] </t>
  </si>
  <si>
    <t xml:space="preserve">Percentage Improvement in Eqpt Efficiency Standards above BAU[natural gas and petroleum systems,natural gas if] </t>
  </si>
  <si>
    <t xml:space="preserve">Percentage Improvement in Eqpt Efficiency Standards above BAU[natural gas and petroleum systems,biomass if] </t>
  </si>
  <si>
    <t xml:space="preserve">Percentage Improvement in Eqpt Efficiency Standards above BAU[iron and steel,electricity if] </t>
  </si>
  <si>
    <t xml:space="preserve">Percentage Improvement in Eqpt Efficiency Standards above BAU[iron and steel,hard coal if] </t>
  </si>
  <si>
    <t xml:space="preserve">Percentage Improvement in Eqpt Efficiency Standards above BAU[iron and steel,natural gas if] </t>
  </si>
  <si>
    <t xml:space="preserve">Percentage Improvement in Eqpt Efficiency Standards above BAU[iron and steel,petroleum diesel if] </t>
  </si>
  <si>
    <t xml:space="preserve">Percentage Improvement in Eqpt Efficiency Standards above BAU[iron and steel,heavy or residual fuel oil if] </t>
  </si>
  <si>
    <t xml:space="preserve">Percentage Improvement in Eqpt Efficiency Standards above BAU[iron and steel,LPG propane or butane if] </t>
  </si>
  <si>
    <t xml:space="preserve">Percentage Improvement in Eqpt Efficiency Standards above BAU[chemicals,electricity if] </t>
  </si>
  <si>
    <t xml:space="preserve">Percentage Improvement in Eqpt Efficiency Standards above BAU[chemicals,hard coal if] </t>
  </si>
  <si>
    <t xml:space="preserve">Percentage Improvement in Eqpt Efficiency Standards above BAU[chemicals,natural gas if] </t>
  </si>
  <si>
    <t xml:space="preserve">Percentage Improvement in Eqpt Efficiency Standards above BAU[chemicals,petroleum diesel if] </t>
  </si>
  <si>
    <t xml:space="preserve">Percentage Improvement in Eqpt Efficiency Standards above BAU[chemicals,heavy or residual fuel oil if] </t>
  </si>
  <si>
    <t xml:space="preserve">Percentage Improvement in Eqpt Efficiency Standards above BAU[chemicals,LPG propane or butane if] </t>
  </si>
  <si>
    <t xml:space="preserve">Percentage Improvement in Eqpt Efficiency Standards above BAU[coal mining,electricity if] </t>
  </si>
  <si>
    <t xml:space="preserve">Percentage Improvement in Eqpt Efficiency Standards above BAU[coal mining,hard coal if] </t>
  </si>
  <si>
    <t xml:space="preserve">Percentage Improvement in Eqpt Efficiency Standards above BAU[coal mining,natural gas if] </t>
  </si>
  <si>
    <t xml:space="preserve">Percentage Improvement in Eqpt Efficiency Standards above BAU[coal mining,petroleum diesel if] </t>
  </si>
  <si>
    <t xml:space="preserve">Percentage Improvement in Eqpt Efficiency Standards above BAU[coal mining,heavy or residual fuel oil if] </t>
  </si>
  <si>
    <t xml:space="preserve">Percentage Improvement in Eqpt Efficiency Standards above BAU[waste management,electricity if] </t>
  </si>
  <si>
    <t xml:space="preserve">Percentage Improvement in Eqpt Efficiency Standards above BAU[agriculture,electricity if] </t>
  </si>
  <si>
    <t xml:space="preserve">Percentage Improvement in Eqpt Efficiency Standards above BAU[agriculture,petroleum diesel if] </t>
  </si>
  <si>
    <t xml:space="preserve">Percentage Improvement in Eqpt Efficiency Standards above BAU[agriculture,heavy or residual fuel oil if] </t>
  </si>
  <si>
    <t xml:space="preserve">Percentage Improvement in Eqpt Efficiency Standards above BAU[agriculture,LPG propane or butane if] </t>
  </si>
  <si>
    <t xml:space="preserve">Percentage Improvement in Eqpt Efficiency Standards above BAU[other industries,electricity if] </t>
  </si>
  <si>
    <t xml:space="preserve">Percentage Improvement in Eqpt Efficiency Standards above BAU[other industries,hard coal if] </t>
  </si>
  <si>
    <t xml:space="preserve">Percentage Improvement in Eqpt Efficiency Standards above BAU[other industries,natural gas if] </t>
  </si>
  <si>
    <t xml:space="preserve">Percentage Improvement in Eqpt Efficiency Standards above BAU[other industries,petroleum diesel if] </t>
  </si>
  <si>
    <t xml:space="preserve">Percentage Improvement in Eqpt Efficiency Standards above BAU[other industries,heavy or residual fuel oil if] </t>
  </si>
  <si>
    <t xml:space="preserve">Percentage Increase in Transmission Capacity vs BAU </t>
  </si>
  <si>
    <t xml:space="preserve">Reduction in E Use Allowed by Component Eff Std[heating,urban residential] </t>
  </si>
  <si>
    <t xml:space="preserve">Reduction in E Use Allowed by Component Eff Std[heating,rural residential] </t>
  </si>
  <si>
    <t xml:space="preserve">Reduction in E Use Allowed by Component Eff Std[heating,commercial] </t>
  </si>
  <si>
    <t xml:space="preserve">Reduction in E Use Allowed by Component Eff Std[cooling and ventilation,urban residential] </t>
  </si>
  <si>
    <t xml:space="preserve">Reduction in E Use Allowed by Component Eff Std[cooling and ventilation,rural residential] </t>
  </si>
  <si>
    <t xml:space="preserve">Reduction in E Use Allowed by Component Eff Std[cooling and ventilation,commercial] </t>
  </si>
  <si>
    <t xml:space="preserve">Reduction in E Use Allowed by Component Eff Std[envelope,urban residential] </t>
  </si>
  <si>
    <t xml:space="preserve">Reduction in E Use Allowed by Component Eff Std[envelope,rural residential] </t>
  </si>
  <si>
    <t xml:space="preserve">Reduction in E Use Allowed by Component Eff Std[envelope,commercial] </t>
  </si>
  <si>
    <t xml:space="preserve">Reduction in E Use Allowed by Component Eff Std[lighting,urban residential] </t>
  </si>
  <si>
    <t xml:space="preserve">Reduction in E Use Allowed by Component Eff Std[lighting,rural residential] </t>
  </si>
  <si>
    <t xml:space="preserve">Reduction in E Use Allowed by Component Eff Std[lighting,commercial] </t>
  </si>
  <si>
    <t xml:space="preserve">Reduction in E Use Allowed by Component Eff Std[appliances,urban residential] </t>
  </si>
  <si>
    <t xml:space="preserve">Reduction in E Use Allowed by Component Eff Std[appliances,rural residential] </t>
  </si>
  <si>
    <t xml:space="preserve">Reduction in E Use Allowed by Component Eff Std[appliances,commercial] </t>
  </si>
  <si>
    <t xml:space="preserve">Reduction in E Use Allowed by Component Eff Std[other component,urban residential] </t>
  </si>
  <si>
    <t xml:space="preserve">Reduction in E Use Allowed by Component Eff Std[other component,rural residential] </t>
  </si>
  <si>
    <t xml:space="preserve">Reduction in E Use Allowed by Component Eff Std[other component,commercial] </t>
  </si>
  <si>
    <t xml:space="preserve">Renewable Portfolio Std Percentage </t>
  </si>
  <si>
    <t xml:space="preserve">Share of Preexisting Buildings Subject to Retrofitting[urban residential] </t>
  </si>
  <si>
    <t xml:space="preserve">Share of Preexisting Buildings Subject to Retrofitting[rural residential] </t>
  </si>
  <si>
    <t xml:space="preserve">Share of Preexisting Buildings Subject to Retrofitting[commercial] </t>
  </si>
  <si>
    <t xml:space="preserve">Subsidy for Elec Production by Fuel[onshore wind es] </t>
  </si>
  <si>
    <t>Electricity</t>
  </si>
  <si>
    <t>Power Sector Coal Regs</t>
  </si>
  <si>
    <t>Power Sector Gas Regs</t>
  </si>
  <si>
    <t>Electricity PTC/ITC</t>
  </si>
  <si>
    <t>Buildings</t>
  </si>
  <si>
    <t>Building Retrofitting</t>
  </si>
  <si>
    <t>100% Clean Electricity Standard</t>
  </si>
  <si>
    <t>Building Codes and Appliance Standards</t>
  </si>
  <si>
    <t>Grid Flexibility</t>
  </si>
  <si>
    <t>Industry Energy</t>
  </si>
  <si>
    <t>Industrial Energy Efficiency Standards</t>
  </si>
  <si>
    <t>Transportation</t>
  </si>
  <si>
    <t>Fuel Economy Standards</t>
  </si>
  <si>
    <t xml:space="preserve">Percentage Additional Improvement of Fuel Economy Std[passenger,ships] </t>
  </si>
  <si>
    <t>Material Efficiency</t>
  </si>
  <si>
    <t>Freight Logistics</t>
  </si>
  <si>
    <t>Passenger Mode Shifting</t>
  </si>
  <si>
    <t>Industry Non-CO2</t>
  </si>
  <si>
    <t>Industrial CCS</t>
  </si>
  <si>
    <t>Building Electrification</t>
  </si>
  <si>
    <t>Methane Capture and Destruction</t>
  </si>
  <si>
    <t>Agriculture</t>
  </si>
  <si>
    <t>Livestock Measures</t>
  </si>
  <si>
    <t>Industrial Electrification and Hydrogen</t>
  </si>
  <si>
    <t>Land</t>
  </si>
  <si>
    <t>Forest Management</t>
  </si>
  <si>
    <t>Hydrogen</t>
  </si>
  <si>
    <t>Hydrogen Electrolysis</t>
  </si>
  <si>
    <t>F-Gas Policies</t>
  </si>
  <si>
    <t xml:space="preserve">Fraction of F Gas Recovery Achieved </t>
  </si>
  <si>
    <t xml:space="preserve">Fraction of F Gas Inspct Maint Retrofit Achieved </t>
  </si>
  <si>
    <t>Cropland Measures</t>
  </si>
  <si>
    <t>Cement Clinker Substitution</t>
  </si>
  <si>
    <t>Afforestation and Reforestation</t>
  </si>
  <si>
    <t>California HDV Rules</t>
  </si>
  <si>
    <t>Passenger Car ZEV Sales Standard</t>
  </si>
  <si>
    <t xml:space="preserve">EV Charger Deployment </t>
  </si>
  <si>
    <t xml:space="preserve">Fraction of Industrial Fuel Use Shifted to Other Fuels[agriculture and forestry 01T03,electricity if] </t>
  </si>
  <si>
    <t xml:space="preserve">Fraction of Industrial Fuel Use Shifted to Other Fuels[coal mining 05,electricity if] </t>
  </si>
  <si>
    <t xml:space="preserve">Fraction of Industrial Fuel Use Shifted to Other Fuels[coal mining 05,hydrogen if] </t>
  </si>
  <si>
    <t xml:space="preserve">Fraction of Industrial Fuel Use Shifted to Other Fuels[oil and gas extraction 06,electricity if] </t>
  </si>
  <si>
    <t xml:space="preserve">Fraction of Industrial Fuel Use Shifted to Other Fuels[oil and gas extraction 06,hydrogen if] </t>
  </si>
  <si>
    <t xml:space="preserve">Fraction of Industrial Fuel Use Shifted to Other Fuels[other mining and quarrying 07T08,electricity if] </t>
  </si>
  <si>
    <t xml:space="preserve">Fraction of Industrial Fuel Use Shifted to Other Fuels[other mining and quarrying 07T08,hydrogen if] </t>
  </si>
  <si>
    <t xml:space="preserve">Fraction of Industrial Fuel Use Shifted to Other Fuels[food beverage and tobacco 10T12,electricity if] </t>
  </si>
  <si>
    <t xml:space="preserve">Fraction of Industrial Fuel Use Shifted to Other Fuels[food beverage and tobacco 10T12,hydrogen if] </t>
  </si>
  <si>
    <t xml:space="preserve">Fraction of Industrial Fuel Use Shifted to Other Fuels[textiles apparel and leather 13T15,electricity if] </t>
  </si>
  <si>
    <t xml:space="preserve">Fraction of Industrial Fuel Use Shifted to Other Fuels[textiles apparel and leather 13T15,hydrogen if] </t>
  </si>
  <si>
    <t xml:space="preserve">Fraction of Industrial Fuel Use Shifted to Other Fuels[wood products 16,electricity if] </t>
  </si>
  <si>
    <t xml:space="preserve">Fraction of Industrial Fuel Use Shifted to Other Fuels[wood products 16,hydrogen if] </t>
  </si>
  <si>
    <t xml:space="preserve">Fraction of Industrial Fuel Use Shifted to Other Fuels[pulp paper and printing 17T18,electricity if] </t>
  </si>
  <si>
    <t xml:space="preserve">Fraction of Industrial Fuel Use Shifted to Other Fuels[pulp paper and printing 17T18,hydrogen if] </t>
  </si>
  <si>
    <t xml:space="preserve">Fraction of Industrial Fuel Use Shifted to Other Fuels[refined petroleum and coke 19,electricity if] </t>
  </si>
  <si>
    <t xml:space="preserve">Fraction of Industrial Fuel Use Shifted to Other Fuels[refined petroleum and coke 19,hydrogen if] </t>
  </si>
  <si>
    <t xml:space="preserve">Fraction of Industrial Fuel Use Shifted to Other Fuels[chemicals 20,electricity if] </t>
  </si>
  <si>
    <t xml:space="preserve">Fraction of Industrial Fuel Use Shifted to Other Fuels[chemicals 20,hydrogen if] </t>
  </si>
  <si>
    <t xml:space="preserve">Fraction of Industrial Fuel Use Shifted to Other Fuels[rubber and plastic products 22,electricity if] </t>
  </si>
  <si>
    <t xml:space="preserve">Fraction of Industrial Fuel Use Shifted to Other Fuels[rubber and plastic products 22,hydrogen if] </t>
  </si>
  <si>
    <t xml:space="preserve">Fraction of Industrial Fuel Use Shifted to Other Fuels[glass and glass products 231,electricity if] </t>
  </si>
  <si>
    <t xml:space="preserve">Fraction of Industrial Fuel Use Shifted to Other Fuels[glass and glass products 231,hydrogen if] </t>
  </si>
  <si>
    <t xml:space="preserve">Fraction of Industrial Fuel Use Shifted to Other Fuels[cement and other nonmetallic minerals 239,electricity if] </t>
  </si>
  <si>
    <t xml:space="preserve">Fraction of Industrial Fuel Use Shifted to Other Fuels[cement and other nonmetallic minerals 239,hydrogen if] </t>
  </si>
  <si>
    <t xml:space="preserve">Fraction of Industrial Fuel Use Shifted to Other Fuels[iron and steel 241,electricity if] </t>
  </si>
  <si>
    <t xml:space="preserve">Fraction of Industrial Fuel Use Shifted to Other Fuels[iron and steel 241,hydrogen if] </t>
  </si>
  <si>
    <t xml:space="preserve">Fraction of Industrial Fuel Use Shifted to Other Fuels[other metals 242,electricity if] </t>
  </si>
  <si>
    <t xml:space="preserve">Fraction of Industrial Fuel Use Shifted to Other Fuels[other metals 242,hydrogen if] </t>
  </si>
  <si>
    <t xml:space="preserve">Fraction of Industrial Fuel Use Shifted to Other Fuels[metal products except machinery and vehicles 25,electricity if] </t>
  </si>
  <si>
    <t xml:space="preserve">Fraction of Industrial Fuel Use Shifted to Other Fuels[metal products except machinery and vehicles 25,hydrogen if] </t>
  </si>
  <si>
    <t xml:space="preserve">Fraction of Industrial Fuel Use Shifted to Other Fuels[computers and electronics 26,electricity if] </t>
  </si>
  <si>
    <t xml:space="preserve">Fraction of Industrial Fuel Use Shifted to Other Fuels[computers and electronics 26,hydrogen if] </t>
  </si>
  <si>
    <t xml:space="preserve">Fraction of Industrial Fuel Use Shifted to Other Fuels[appliances and electrical equipment 27,electricity if] </t>
  </si>
  <si>
    <t xml:space="preserve">Fraction of Industrial Fuel Use Shifted to Other Fuels[appliances and electrical equipment 27,hydrogen if] </t>
  </si>
  <si>
    <t xml:space="preserve">Fraction of Industrial Fuel Use Shifted to Other Fuels[other machinery 28,electricity if] </t>
  </si>
  <si>
    <t xml:space="preserve">Fraction of Industrial Fuel Use Shifted to Other Fuels[other machinery 28,hydrogen if] </t>
  </si>
  <si>
    <t xml:space="preserve">Fraction of Industrial Fuel Use Shifted to Other Fuels[road vehicles 29,electricity if] </t>
  </si>
  <si>
    <t xml:space="preserve">Fraction of Industrial Fuel Use Shifted to Other Fuels[road vehicles 29,hydrogen if] </t>
  </si>
  <si>
    <t xml:space="preserve">Fraction of Industrial Fuel Use Shifted to Other Fuels[nonroad vehicles 30,electricity if] </t>
  </si>
  <si>
    <t xml:space="preserve">Fraction of Industrial Fuel Use Shifted to Other Fuels[nonroad vehicles 30,hydrogen if] </t>
  </si>
  <si>
    <t xml:space="preserve">Fraction of Industrial Fuel Use Shifted to Other Fuels[other manufacturing 31T33,electricity if] </t>
  </si>
  <si>
    <t xml:space="preserve">Fraction of Industrial Fuel Use Shifted to Other Fuels[other manufacturing 31T33,hydrogen if] </t>
  </si>
  <si>
    <t xml:space="preserve">Fraction of Industrial Fuel Use Shifted to Other Fuels[energy pipelines and gas processing 352T353,electricity if] </t>
  </si>
  <si>
    <t xml:space="preserve">Fraction of Industrial Fuel Use Shifted to Other Fuels[construction 41T43,electricity if] </t>
  </si>
  <si>
    <t xml:space="preserve">Fraction of Methane Capture Opportunities Achieved[coal mining 05] </t>
  </si>
  <si>
    <t xml:space="preserve">Fraction of Methane Capture Opportunities Achieved[oil and gas extraction 06] </t>
  </si>
  <si>
    <t xml:space="preserve">Fraction of Methane Capture Opportunities Achieved[energy pipelines and gas processing 352T353] </t>
  </si>
  <si>
    <t xml:space="preserve">Fraction of Methane Capture Opportunities Achieved[water and waste 36T39] </t>
  </si>
  <si>
    <t xml:space="preserve">Fraction of Methane Destruction Opportunities Achieved[coal mining 05] </t>
  </si>
  <si>
    <t xml:space="preserve">Fraction of Methane Destruction Opportunities Achieved[oil and gas extraction 06] </t>
  </si>
  <si>
    <t xml:space="preserve">Fraction of Methane Destruction Opportunities Achieved[energy pipelines and gas processing 352T353] </t>
  </si>
  <si>
    <t xml:space="preserve">Fraction of Methane Destruction Opportunities Achieved[water and waste 36T39] </t>
  </si>
  <si>
    <t xml:space="preserve">Industry Sector Fraction of Potential Additional CCS Achieved[chemicals 20,process emissions] </t>
  </si>
  <si>
    <t xml:space="preserve">Industry Sector Fraction of Potential Additional CCS Achieved[cement and other nonmetallic minerals 239,process emissions] </t>
  </si>
  <si>
    <t xml:space="preserve">Industry Sector Fraction of Potential Additional CCS Achieved[iron and steel 241,process emissions] </t>
  </si>
  <si>
    <t xml:space="preserve">Percent Reduction in Nonenergy Nonagriculture Industry Product Demand[cement and other nonmetallic minerals 239] </t>
  </si>
  <si>
    <t xml:space="preserve">Percent Reduction in Nonenergy Nonagriculture Industry Product Demand[iron and steel 241] </t>
  </si>
  <si>
    <t xml:space="preserve">Percentage Improvement in Eqpt Efficiency Standards above BAU[agriculture and forestry 01T03,electricity if] </t>
  </si>
  <si>
    <t xml:space="preserve">Percentage Improvement in Eqpt Efficiency Standards above BAU[agriculture and forestry 01T03,natural gas if] </t>
  </si>
  <si>
    <t xml:space="preserve">Percentage Improvement in Eqpt Efficiency Standards above BAU[agriculture and forestry 01T03,petroleum diesel if] </t>
  </si>
  <si>
    <t xml:space="preserve">Percentage Improvement in Eqpt Efficiency Standards above BAU[agriculture and forestry 01T03,heavy or residual fuel oil if] </t>
  </si>
  <si>
    <t xml:space="preserve">Percentage Improvement in Eqpt Efficiency Standards above BAU[agriculture and forestry 01T03,LPG propane or butane if] </t>
  </si>
  <si>
    <t xml:space="preserve">Percentage Improvement in Eqpt Efficiency Standards above BAU[coal mining 05,electricity if] </t>
  </si>
  <si>
    <t xml:space="preserve">Percentage Improvement in Eqpt Efficiency Standards above BAU[coal mining 05,hard coal if] </t>
  </si>
  <si>
    <t xml:space="preserve">Percentage Improvement in Eqpt Efficiency Standards above BAU[coal mining 05,natural gas if] </t>
  </si>
  <si>
    <t xml:space="preserve">Percentage Improvement in Eqpt Efficiency Standards above BAU[coal mining 05,petroleum diesel if] </t>
  </si>
  <si>
    <t xml:space="preserve">Percentage Improvement in Eqpt Efficiency Standards above BAU[coal mining 05,heavy or residual fuel oil if] </t>
  </si>
  <si>
    <t xml:space="preserve">Percentage Improvement in Eqpt Efficiency Standards above BAU[oil and gas extraction 06,electricity if] </t>
  </si>
  <si>
    <t xml:space="preserve">Percentage Improvement in Eqpt Efficiency Standards above BAU[oil and gas extraction 06,natural gas if] </t>
  </si>
  <si>
    <t xml:space="preserve">Percentage Improvement in Eqpt Efficiency Standards above BAU[oil and gas extraction 06,petroleum diesel if] </t>
  </si>
  <si>
    <t xml:space="preserve">Percentage Improvement in Eqpt Efficiency Standards above BAU[oil and gas extraction 06,heavy or residual fuel oil if] </t>
  </si>
  <si>
    <t xml:space="preserve">Percentage Improvement in Eqpt Efficiency Standards above BAU[other mining and quarrying 07T08,electricity if] </t>
  </si>
  <si>
    <t xml:space="preserve">Percentage Improvement in Eqpt Efficiency Standards above BAU[other mining and quarrying 07T08,natural gas if] </t>
  </si>
  <si>
    <t xml:space="preserve">Percentage Improvement in Eqpt Efficiency Standards above BAU[other mining and quarrying 07T08,petroleum diesel if] </t>
  </si>
  <si>
    <t xml:space="preserve">Percentage Improvement in Eqpt Efficiency Standards above BAU[other mining and quarrying 07T08,heavy or residual fuel oil if] </t>
  </si>
  <si>
    <t xml:space="preserve">Percentage Improvement in Eqpt Efficiency Standards above BAU[food beverage and tobacco 10T12,electricity if] </t>
  </si>
  <si>
    <t xml:space="preserve">Percentage Improvement in Eqpt Efficiency Standards above BAU[food beverage and tobacco 10T12,hard coal if] </t>
  </si>
  <si>
    <t xml:space="preserve">Percentage Improvement in Eqpt Efficiency Standards above BAU[food beverage and tobacco 10T12,natural gas if] </t>
  </si>
  <si>
    <t xml:space="preserve">Percentage Improvement in Eqpt Efficiency Standards above BAU[food beverage and tobacco 10T12,petroleum diesel if] </t>
  </si>
  <si>
    <t xml:space="preserve">Percentage Improvement in Eqpt Efficiency Standards above BAU[food beverage and tobacco 10T12,heavy or residual fuel oil if] </t>
  </si>
  <si>
    <t xml:space="preserve">Percentage Improvement in Eqpt Efficiency Standards above BAU[food beverage and tobacco 10T12,LPG propane or butane if] </t>
  </si>
  <si>
    <t xml:space="preserve">Percentage Improvement in Eqpt Efficiency Standards above BAU[textiles apparel and leather 13T15,electricity if] </t>
  </si>
  <si>
    <t xml:space="preserve">Percentage Improvement in Eqpt Efficiency Standards above BAU[textiles apparel and leather 13T15,hard coal if] </t>
  </si>
  <si>
    <t xml:space="preserve">Percentage Improvement in Eqpt Efficiency Standards above BAU[textiles apparel and leather 13T15,natural gas if] </t>
  </si>
  <si>
    <t xml:space="preserve">Percentage Improvement in Eqpt Efficiency Standards above BAU[textiles apparel and leather 13T15,petroleum diesel if] </t>
  </si>
  <si>
    <t xml:space="preserve">Percentage Improvement in Eqpt Efficiency Standards above BAU[textiles apparel and leather 13T15,heavy or residual fuel oil if] </t>
  </si>
  <si>
    <t xml:space="preserve">Percentage Improvement in Eqpt Efficiency Standards above BAU[textiles apparel and leather 13T15,LPG propane or butane if] </t>
  </si>
  <si>
    <t xml:space="preserve">Percentage Improvement in Eqpt Efficiency Standards above BAU[wood products 16,electricity if] </t>
  </si>
  <si>
    <t xml:space="preserve">Percentage Improvement in Eqpt Efficiency Standards above BAU[wood products 16,hard coal if] </t>
  </si>
  <si>
    <t xml:space="preserve">Percentage Improvement in Eqpt Efficiency Standards above BAU[wood products 16,natural gas if] </t>
  </si>
  <si>
    <t xml:space="preserve">Percentage Improvement in Eqpt Efficiency Standards above BAU[wood products 16,petroleum diesel if] </t>
  </si>
  <si>
    <t xml:space="preserve">Percentage Improvement in Eqpt Efficiency Standards above BAU[wood products 16,heavy or residual fuel oil if] </t>
  </si>
  <si>
    <t xml:space="preserve">Percentage Improvement in Eqpt Efficiency Standards above BAU[wood products 16,LPG propane or butane if] </t>
  </si>
  <si>
    <t xml:space="preserve">Percentage Improvement in Eqpt Efficiency Standards above BAU[pulp paper and printing 17T18,electricity if] </t>
  </si>
  <si>
    <t xml:space="preserve">Percentage Improvement in Eqpt Efficiency Standards above BAU[pulp paper and printing 17T18,hard coal if] </t>
  </si>
  <si>
    <t xml:space="preserve">Percentage Improvement in Eqpt Efficiency Standards above BAU[pulp paper and printing 17T18,natural gas if] </t>
  </si>
  <si>
    <t xml:space="preserve">Percentage Improvement in Eqpt Efficiency Standards above BAU[pulp paper and printing 17T18,petroleum diesel if] </t>
  </si>
  <si>
    <t xml:space="preserve">Percentage Improvement in Eqpt Efficiency Standards above BAU[pulp paper and printing 17T18,heavy or residual fuel oil if] </t>
  </si>
  <si>
    <t xml:space="preserve">Percentage Improvement in Eqpt Efficiency Standards above BAU[pulp paper and printing 17T18,LPG propane or butane if] </t>
  </si>
  <si>
    <t xml:space="preserve">Percentage Improvement in Eqpt Efficiency Standards above BAU[refined petroleum and coke 19,electricity if] </t>
  </si>
  <si>
    <t xml:space="preserve">Percentage Improvement in Eqpt Efficiency Standards above BAU[refined petroleum and coke 19,hard coal if] </t>
  </si>
  <si>
    <t xml:space="preserve">Percentage Improvement in Eqpt Efficiency Standards above BAU[refined petroleum and coke 19,natural gas if] </t>
  </si>
  <si>
    <t xml:space="preserve">Percentage Improvement in Eqpt Efficiency Standards above BAU[refined petroleum and coke 19,biomass if] </t>
  </si>
  <si>
    <t xml:space="preserve">Percentage Improvement in Eqpt Efficiency Standards above BAU[refined petroleum and coke 19,crude oil if] </t>
  </si>
  <si>
    <t xml:space="preserve">Percentage Improvement in Eqpt Efficiency Standards above BAU[chemicals 20,electricity if] </t>
  </si>
  <si>
    <t xml:space="preserve">Percentage Improvement in Eqpt Efficiency Standards above BAU[chemicals 20,hard coal if] </t>
  </si>
  <si>
    <t xml:space="preserve">Percentage Improvement in Eqpt Efficiency Standards above BAU[chemicals 20,natural gas if] </t>
  </si>
  <si>
    <t xml:space="preserve">Percentage Improvement in Eqpt Efficiency Standards above BAU[chemicals 20,petroleum diesel if] </t>
  </si>
  <si>
    <t xml:space="preserve">Percentage Improvement in Eqpt Efficiency Standards above BAU[chemicals 20,heavy or residual fuel oil if] </t>
  </si>
  <si>
    <t xml:space="preserve">Percentage Improvement in Eqpt Efficiency Standards above BAU[chemicals 20,LPG propane or butane if] </t>
  </si>
  <si>
    <t xml:space="preserve">Percentage Improvement in Eqpt Efficiency Standards above BAU[rubber and plastic products 22,electricity if] </t>
  </si>
  <si>
    <t xml:space="preserve">Percentage Improvement in Eqpt Efficiency Standards above BAU[rubber and plastic products 22,hard coal if] </t>
  </si>
  <si>
    <t xml:space="preserve">Percentage Improvement in Eqpt Efficiency Standards above BAU[rubber and plastic products 22,natural gas if] </t>
  </si>
  <si>
    <t xml:space="preserve">Percentage Improvement in Eqpt Efficiency Standards above BAU[rubber and plastic products 22,petroleum diesel if] </t>
  </si>
  <si>
    <t xml:space="preserve">Percentage Improvement in Eqpt Efficiency Standards above BAU[rubber and plastic products 22,LPG propane or butane if] </t>
  </si>
  <si>
    <t xml:space="preserve">Percentage Improvement in Eqpt Efficiency Standards above BAU[glass and glass products 231,electricity if] </t>
  </si>
  <si>
    <t xml:space="preserve">Percentage Improvement in Eqpt Efficiency Standards above BAU[glass and glass products 231,natural gas if] </t>
  </si>
  <si>
    <t xml:space="preserve">Percentage Improvement in Eqpt Efficiency Standards above BAU[glass and glass products 231,petroleum diesel if] </t>
  </si>
  <si>
    <t xml:space="preserve">Percentage Improvement in Eqpt Efficiency Standards above BAU[glass and glass products 231,LPG propane or butane if] </t>
  </si>
  <si>
    <t xml:space="preserve">Percentage Improvement in Eqpt Efficiency Standards above BAU[cement and other nonmetallic minerals 239,electricity if] </t>
  </si>
  <si>
    <t xml:space="preserve">Percentage Improvement in Eqpt Efficiency Standards above BAU[cement and other nonmetallic minerals 239,hard coal if] </t>
  </si>
  <si>
    <t xml:space="preserve">Percentage Improvement in Eqpt Efficiency Standards above BAU[cement and other nonmetallic minerals 239,natural gas if] </t>
  </si>
  <si>
    <t xml:space="preserve">Percentage Improvement in Eqpt Efficiency Standards above BAU[cement and other nonmetallic minerals 239,petroleum diesel if] </t>
  </si>
  <si>
    <t xml:space="preserve">Percentage Improvement in Eqpt Efficiency Standards above BAU[cement and other nonmetallic minerals 239,heavy or residual fuel oil if] </t>
  </si>
  <si>
    <t xml:space="preserve">Percentage Improvement in Eqpt Efficiency Standards above BAU[cement and other nonmetallic minerals 239,LPG propane or butane if] </t>
  </si>
  <si>
    <t xml:space="preserve">Percentage Improvement in Eqpt Efficiency Standards above BAU[iron and steel 241,electricity if] </t>
  </si>
  <si>
    <t xml:space="preserve">Percentage Improvement in Eqpt Efficiency Standards above BAU[iron and steel 241,hard coal if] </t>
  </si>
  <si>
    <t xml:space="preserve">Percentage Improvement in Eqpt Efficiency Standards above BAU[iron and steel 241,natural gas if] </t>
  </si>
  <si>
    <t xml:space="preserve">Percentage Improvement in Eqpt Efficiency Standards above BAU[iron and steel 241,petroleum diesel if] </t>
  </si>
  <si>
    <t xml:space="preserve">Percentage Improvement in Eqpt Efficiency Standards above BAU[iron and steel 241,heavy or residual fuel oil if] </t>
  </si>
  <si>
    <t xml:space="preserve">Percentage Improvement in Eqpt Efficiency Standards above BAU[iron and steel 241,LPG propane or butane if] </t>
  </si>
  <si>
    <t xml:space="preserve">Percentage Improvement in Eqpt Efficiency Standards above BAU[other metals 242,electricity if] </t>
  </si>
  <si>
    <t xml:space="preserve">Percentage Improvement in Eqpt Efficiency Standards above BAU[other metals 242,hard coal if] </t>
  </si>
  <si>
    <t xml:space="preserve">Percentage Improvement in Eqpt Efficiency Standards above BAU[other metals 242,natural gas if] </t>
  </si>
  <si>
    <t xml:space="preserve">Percentage Improvement in Eqpt Efficiency Standards above BAU[other metals 242,petroleum diesel if] </t>
  </si>
  <si>
    <t xml:space="preserve">Percentage Improvement in Eqpt Efficiency Standards above BAU[other metals 242,heavy or residual fuel oil if] </t>
  </si>
  <si>
    <t xml:space="preserve">Percentage Improvement in Eqpt Efficiency Standards above BAU[other metals 242,LPG propane or butane if] </t>
  </si>
  <si>
    <t xml:space="preserve">Percentage Improvement in Eqpt Efficiency Standards above BAU[metal products except machinery and vehicles 25,electricity if] </t>
  </si>
  <si>
    <t xml:space="preserve">Percentage Improvement in Eqpt Efficiency Standards above BAU[metal products except machinery and vehicles 25,natural gas if] </t>
  </si>
  <si>
    <t xml:space="preserve">Percentage Improvement in Eqpt Efficiency Standards above BAU[metal products except machinery and vehicles 25,petroleum diesel if] </t>
  </si>
  <si>
    <t xml:space="preserve">Percentage Improvement in Eqpt Efficiency Standards above BAU[metal products except machinery and vehicles 25,LPG propane or butane if] </t>
  </si>
  <si>
    <t xml:space="preserve">Percentage Improvement in Eqpt Efficiency Standards above BAU[computers and electronics 26,electricity if] </t>
  </si>
  <si>
    <t xml:space="preserve">Percentage Improvement in Eqpt Efficiency Standards above BAU[computers and electronics 26,natural gas if] </t>
  </si>
  <si>
    <t xml:space="preserve">Percentage Improvement in Eqpt Efficiency Standards above BAU[computers and electronics 26,petroleum diesel if] </t>
  </si>
  <si>
    <t xml:space="preserve">Percentage Improvement in Eqpt Efficiency Standards above BAU[computers and electronics 26,LPG propane or butane if] </t>
  </si>
  <si>
    <t xml:space="preserve">Percentage Improvement in Eqpt Efficiency Standards above BAU[appliances and electrical equipment 27,electricity if] </t>
  </si>
  <si>
    <t xml:space="preserve">Percentage Improvement in Eqpt Efficiency Standards above BAU[appliances and electrical equipment 27,natural gas if] </t>
  </si>
  <si>
    <t xml:space="preserve">Percentage Improvement in Eqpt Efficiency Standards above BAU[appliances and electrical equipment 27,petroleum diesel if] </t>
  </si>
  <si>
    <t xml:space="preserve">Percentage Improvement in Eqpt Efficiency Standards above BAU[appliances and electrical equipment 27,LPG propane or butane if] </t>
  </si>
  <si>
    <t xml:space="preserve">Percentage Improvement in Eqpt Efficiency Standards above BAU[other machinery 28,electricity if] </t>
  </si>
  <si>
    <t xml:space="preserve">Percentage Improvement in Eqpt Efficiency Standards above BAU[other machinery 28,hard coal if] </t>
  </si>
  <si>
    <t xml:space="preserve">Percentage Improvement in Eqpt Efficiency Standards above BAU[other machinery 28,natural gas if] </t>
  </si>
  <si>
    <t xml:space="preserve">Percentage Improvement in Eqpt Efficiency Standards above BAU[other machinery 28,petroleum diesel if] </t>
  </si>
  <si>
    <t xml:space="preserve">Percentage Improvement in Eqpt Efficiency Standards above BAU[other machinery 28,LPG propane or butane if] </t>
  </si>
  <si>
    <t xml:space="preserve">Percentage Improvement in Eqpt Efficiency Standards above BAU[road vehicles 29,electricity if] </t>
  </si>
  <si>
    <t xml:space="preserve">Percentage Improvement in Eqpt Efficiency Standards above BAU[road vehicles 29,hard coal if] </t>
  </si>
  <si>
    <t xml:space="preserve">Percentage Improvement in Eqpt Efficiency Standards above BAU[road vehicles 29,natural gas if] </t>
  </si>
  <si>
    <t xml:space="preserve">Percentage Improvement in Eqpt Efficiency Standards above BAU[road vehicles 29,petroleum diesel if] </t>
  </si>
  <si>
    <t xml:space="preserve">Percentage Improvement in Eqpt Efficiency Standards above BAU[road vehicles 29,heavy or residual fuel oil if] </t>
  </si>
  <si>
    <t xml:space="preserve">Percentage Improvement in Eqpt Efficiency Standards above BAU[road vehicles 29,LPG propane or butane if] </t>
  </si>
  <si>
    <t xml:space="preserve">Percentage Improvement in Eqpt Efficiency Standards above BAU[nonroad vehicles 30,electricity if] </t>
  </si>
  <si>
    <t xml:space="preserve">Percentage Improvement in Eqpt Efficiency Standards above BAU[nonroad vehicles 30,hard coal if] </t>
  </si>
  <si>
    <t xml:space="preserve">Percentage Improvement in Eqpt Efficiency Standards above BAU[nonroad vehicles 30,natural gas if] </t>
  </si>
  <si>
    <t xml:space="preserve">Percentage Improvement in Eqpt Efficiency Standards above BAU[nonroad vehicles 30,petroleum diesel if] </t>
  </si>
  <si>
    <t xml:space="preserve">Percentage Improvement in Eqpt Efficiency Standards above BAU[nonroad vehicles 30,heavy or residual fuel oil if] </t>
  </si>
  <si>
    <t xml:space="preserve">Percentage Improvement in Eqpt Efficiency Standards above BAU[nonroad vehicles 30,LPG propane or butane if] </t>
  </si>
  <si>
    <t xml:space="preserve">Percentage Improvement in Eqpt Efficiency Standards above BAU[other manufacturing 31T33,electricity if] </t>
  </si>
  <si>
    <t xml:space="preserve">Percentage Improvement in Eqpt Efficiency Standards above BAU[other manufacturing 31T33,hard coal if] </t>
  </si>
  <si>
    <t xml:space="preserve">Percentage Improvement in Eqpt Efficiency Standards above BAU[other manufacturing 31T33,natural gas if] </t>
  </si>
  <si>
    <t xml:space="preserve">Percentage Improvement in Eqpt Efficiency Standards above BAU[other manufacturing 31T33,petroleum diesel if] </t>
  </si>
  <si>
    <t xml:space="preserve">Percentage Improvement in Eqpt Efficiency Standards above BAU[other manufacturing 31T33,heavy or residual fuel oil if] </t>
  </si>
  <si>
    <t xml:space="preserve">Percentage Improvement in Eqpt Efficiency Standards above BAU[other manufacturing 31T33,LPG propane or butane if] </t>
  </si>
  <si>
    <t xml:space="preserve">Percentage Improvement in Eqpt Efficiency Standards above BAU[energy pipelines and gas processing 352T353,natural gas if] </t>
  </si>
  <si>
    <t xml:space="preserve">Percentage Improvement in Eqpt Efficiency Standards above BAU[water and waste 36T39,electricity if] </t>
  </si>
  <si>
    <t xml:space="preserve">Percentage Improvement in Eqpt Efficiency Standards above BAU[construction 41T43,electricity if] </t>
  </si>
  <si>
    <t xml:space="preserve">Percentage Improvement in Eqpt Efficiency Standards above BAU[construction 41T43,natural gas if] </t>
  </si>
  <si>
    <t xml:space="preserve">Percentage Improvement in Eqpt Efficiency Standards above BAU[construction 41T43,petroleum diesel if] </t>
  </si>
  <si>
    <t xml:space="preserve">Percentage Improvement in Eqpt Efficiency Standards above BAU[construction 41T43,heavy or residual fuel oil if] </t>
  </si>
  <si>
    <t xml:space="preserve">Percentage Improvement in Eqpt Efficiency Standards above BAU[construction 41T43,LPG propane or butane if] </t>
  </si>
  <si>
    <t xml:space="preserve">Policy Implementation Schedule Selector </t>
  </si>
  <si>
    <t xml:space="preserve">Subsidy for Elec Production by Fuel[nuclear es] </t>
  </si>
  <si>
    <t>Setting</t>
  </si>
  <si>
    <t>Industrial Fuel Switching</t>
  </si>
  <si>
    <t>Industry</t>
  </si>
  <si>
    <t>Reduction in Industry Product Demand</t>
  </si>
  <si>
    <t>Subsidy for Elec Production - Nuclear</t>
  </si>
  <si>
    <t>Time</t>
  </si>
  <si>
    <t>DisabledPolicyGroup=None</t>
  </si>
  <si>
    <t>DisabledPolicies=None</t>
  </si>
  <si>
    <t>Output Change in Domestic Jobs</t>
  </si>
  <si>
    <t>DisabledPolicyGroup=Passenger Car ZEV Sales Standard</t>
  </si>
  <si>
    <t>DisabledPolicyGroup=California HDV Rules</t>
  </si>
  <si>
    <t>DisabledPolicyGroup=Power Sector Coal Regs</t>
  </si>
  <si>
    <t>DisabledPolicyGroup=Power Sector Gas Regs</t>
  </si>
  <si>
    <t>DisabledPolicyGroup=Grid Flexibility</t>
  </si>
  <si>
    <t>DisabledPolicies=Fraction of Additional Demand Response Potential Achieved, Fraction of Additional Grid Battery Storage Potential Achieved, Percentage Increase in Transmission Capacity vs BAU</t>
  </si>
  <si>
    <t>DisabledPolicyGroup=Afforestation and Reforestation</t>
  </si>
  <si>
    <t>DisabledPolicies=Fraction of Afforestation and Reforestation Achieved</t>
  </si>
  <si>
    <t>DisabledPolicyGroup=Cement Clinker Substitution</t>
  </si>
  <si>
    <t>DisabledPolicies=Fraction of Cement Measures Achieved</t>
  </si>
  <si>
    <t>DisabledPolicyGroup=Cropland Measures</t>
  </si>
  <si>
    <t>DisabledPolicies=Fraction of Cropland and Rice Measures Achieved</t>
  </si>
  <si>
    <t>DisabledPolicyGroup=F-Gas Policies</t>
  </si>
  <si>
    <t>DisabledPolicies=Fraction of F Gas Destruction Achieved, Fraction of F Gas Inspct Maint Retrofit Achieved, Fraction of F Gas Recovery Achieved, Fraction of F Gas Substitution Achieved</t>
  </si>
  <si>
    <t>DisabledPolicyGroup=Hydrogen Electrolysis</t>
  </si>
  <si>
    <t>DisabledPolicies=Fraction of Hydrogen Production Pathways Shifted</t>
  </si>
  <si>
    <t>DisabledPolicyGroup=Forest Management</t>
  </si>
  <si>
    <t>DisabledPolicies=Fraction of Improved Forest Management Achieved</t>
  </si>
  <si>
    <t>DisabledPolicyGroup=Industrial Fuel Switching</t>
  </si>
  <si>
    <t>DisabledPolicyGroup=Livestock Measures</t>
  </si>
  <si>
    <t>DisabledPolicies=Fraction of Livestock Measures Achieved</t>
  </si>
  <si>
    <t>DisabledPolicyGroup=Methane Capture and Destruction</t>
  </si>
  <si>
    <t>DisabledPolicyGroup=Building Electrification</t>
  </si>
  <si>
    <t>DisabledPolicyGroup=Industrial CCS</t>
  </si>
  <si>
    <t>DisabledPolicyGroup=Electricity PTC/ITC</t>
  </si>
  <si>
    <t>DisabledPolicyGroup=Passenger Mode Shifting</t>
  </si>
  <si>
    <t>DisabledPolicies=Percent of Travel Demand Shifted to Other Modes or Eliminated[passenger,LDVs]</t>
  </si>
  <si>
    <t>DisabledPolicyGroup=Freight Logistics</t>
  </si>
  <si>
    <t>DisabledPolicyGroup=Reduction in Industry Product Demand</t>
  </si>
  <si>
    <t>DisabledPolicyGroup=Fuel Economy Standards</t>
  </si>
  <si>
    <t>DisabledPolicyGroup=Industrial Energy Efficiency Standards</t>
  </si>
  <si>
    <t>DisabledPolicyGroup=Building Codes and Appliance Standards</t>
  </si>
  <si>
    <t>DisabledPolicyGroup=100% Clean Electricity Standard</t>
  </si>
  <si>
    <t>DisabledPolicies=Renewable Portfolio Std Percentage</t>
  </si>
  <si>
    <t>DisabledPolicyGroup=Building Retrofitting</t>
  </si>
  <si>
    <t>DisabledPolicyGroup=All</t>
  </si>
  <si>
    <t>DisabledPolicies=All</t>
  </si>
  <si>
    <t>Grand Total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</si>
  <si>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</si>
  <si>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</si>
  <si>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</si>
  <si>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</si>
  <si>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</si>
  <si>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</si>
  <si>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</si>
  <si>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</si>
  <si>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</si>
  <si>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</si>
  <si>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</si>
  <si>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</si>
  <si>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</si>
  <si>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</si>
  <si>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</si>
  <si>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</si>
  <si>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</si>
  <si>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</si>
  <si>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</si>
  <si>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</si>
  <si>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</si>
  <si>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</si>
  <si>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</si>
  <si>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</si>
  <si>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</si>
  <si>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</si>
  <si>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</si>
  <si>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</si>
  <si>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</si>
  <si>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</si>
  <si>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</si>
  <si>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Column Labels</t>
  </si>
  <si>
    <t>Values</t>
  </si>
  <si>
    <t>Pos vs. Neg Change</t>
  </si>
  <si>
    <t>US</t>
  </si>
  <si>
    <t>Comparison Results</t>
  </si>
  <si>
    <t>STATE PIVOT TABLE</t>
  </si>
  <si>
    <t>US PIVOT TABLE</t>
  </si>
  <si>
    <t xml:space="preserve">Additional EV Subsidy Percentage[passenger,LDVs] </t>
  </si>
  <si>
    <t xml:space="preserve">Boolean Rebate Program for Efficient Components[heating] </t>
  </si>
  <si>
    <t xml:space="preserve">Boolean Rebate Program for Efficient Components[cooling and ventilation] </t>
  </si>
  <si>
    <t xml:space="preserve">Boolean Rebate Program for Efficient Components[appliances] </t>
  </si>
  <si>
    <t xml:space="preserve">Fraction of N2O Abatement Achieved </t>
  </si>
  <si>
    <t xml:space="preserve">Subsidy for Elec Production by Fuel[nuclear es,preexisting retiring] </t>
  </si>
  <si>
    <t xml:space="preserve">Subsidy for Elec Production by Fuel[onshore wind es,preexisting retiring] </t>
  </si>
  <si>
    <t xml:space="preserve">Subsidy for Elec Production by Fuel[onshore wind es,newly built] </t>
  </si>
  <si>
    <t>N2O Abatement</t>
  </si>
  <si>
    <t>DisabledPolicyGroup=N2O Abatement</t>
  </si>
  <si>
    <t>DisabledPolicies=Fraction of N2O Abatement Achieved</t>
  </si>
  <si>
    <t>State</t>
  </si>
  <si>
    <t>(blank)</t>
  </si>
  <si>
    <t>Change in Domestic Jobs after Productivity Effects by ISIC Code[ISIC 01T03]</t>
  </si>
  <si>
    <t>Change in Domestic Jobs after Productivity Effects by ISIC Code[ISIC 05]</t>
  </si>
  <si>
    <t>Change in Domestic Jobs after Productivity Effects by ISIC Code[ISIC 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</si>
  <si>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</si>
  <si>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</si>
  <si>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</si>
  <si>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</si>
  <si>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</si>
  <si>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</si>
  <si>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</si>
  <si>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20]</t>
  </si>
  <si>
    <t>Change in Domestic Jobs after Productivity Effects by ISIC Code[ISIC 21]</t>
  </si>
  <si>
    <t>Change in Domestic Jobs after Productivity Effects by ISIC Code[ISIC 22]</t>
  </si>
  <si>
    <t>Change in Domestic Jobs after Productivity Effects by ISIC Code[ISIC 231]</t>
  </si>
  <si>
    <t>Change in Domestic Jobs after Productivity Effects by ISIC Code[ISIC 239]</t>
  </si>
  <si>
    <t>Change in Domestic Jobs after Productivity Effects by ISIC Code[ISIC 241]</t>
  </si>
  <si>
    <t>Change in Domestic Jobs after Productivity Effects by ISIC Code[ISIC 242]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</si>
  <si>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</si>
  <si>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</si>
  <si>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</si>
  <si>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</si>
  <si>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</si>
  <si>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</si>
  <si>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</si>
  <si>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351]</t>
  </si>
  <si>
    <t>Change in Domestic Jobs after Productivity Effects by ISIC Code[ISIC 352T353]</t>
  </si>
  <si>
    <t>Change in Domestic Jobs after Productivity Effects by ISIC Code[ISIC 36T39]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</si>
  <si>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</si>
  <si>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</si>
  <si>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</si>
  <si>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</si>
  <si>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</si>
  <si>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</si>
  <si>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</si>
  <si>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</si>
  <si>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</si>
  <si>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</si>
  <si>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</si>
  <si>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</si>
  <si>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</si>
  <si>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</si>
  <si>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</si>
  <si>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Row Labels</t>
  </si>
  <si>
    <t xml:space="preserve">Additional Minimum Required EV Sales Percentage[freight,motorbikes] </t>
  </si>
  <si>
    <t xml:space="preserve">Percent Reduction in Fossil Fuel Exports[petroleum gasoline] </t>
  </si>
  <si>
    <t xml:space="preserve">Percent Reduction in Fossil Fuel Exports[petroleum diesel] </t>
  </si>
  <si>
    <t xml:space="preserve">Percent Reduction in Fossil Fuel Exports[crude oil] </t>
  </si>
  <si>
    <t xml:space="preserve">Percentage Additional Improvement of Fuel Economy Std[freight,motorbikes] </t>
  </si>
  <si>
    <t>Reduction in Fossil Fuel Exports</t>
  </si>
  <si>
    <t>DisabledPolicies=Additional Minimum Required EV Sales Percentage[passenger,LDVs]</t>
  </si>
  <si>
    <t>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</t>
  </si>
  <si>
    <t>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</t>
  </si>
  <si>
    <t>DisabledPolicies=Electricity Sector Fraction of Potential Additional CCS Achieved[petroleum es], Electricity Sector Fraction of Potential Additional CCS Achieved[natural gas peaker es]</t>
  </si>
  <si>
    <t>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</t>
  </si>
  <si>
    <t>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</t>
  </si>
  <si>
    <t>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</t>
  </si>
  <si>
    <t>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</t>
  </si>
  <si>
    <t>DisabledPolicyGroup=Reduction in Fossil Fuel Exports</t>
  </si>
  <si>
    <t>DisabledPolicies=Percent Reduction in Fossil Fuel Exports[petroleum gasoline], Percent Reduction in Fossil Fuel Exports[petroleum diesel], Percent Reduction in Fossil Fuel Exports[crude oil]</t>
  </si>
  <si>
    <t>DisabledPolicyGroup=Material Efficiency</t>
  </si>
  <si>
    <t>DisabledPolicies=Percent Reduction in Nonenergy Nonagriculture Industry Product Demand[cement and other nonmetallic minerals 239]</t>
  </si>
  <si>
    <t>DisabledPolicies=Percent Reduction in Nonenergy Nonagriculture Industry Product Demand[iron and steel 241]</t>
  </si>
  <si>
    <t>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</t>
  </si>
  <si>
    <t>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</t>
  </si>
  <si>
    <t>DisabledPolicies=Subsidy for Elec Production by Fuel[nuclear es,preexisting retiring], Subsidy for Elec Production by Fuel[onshore wind es,preexisting retiring], Subsidy for Elec Production by Fuel[onshore wind es,newly built]</t>
  </si>
  <si>
    <t>ISIC Code descriptions</t>
  </si>
  <si>
    <t>ISIC 01T03</t>
  </si>
  <si>
    <t>{Agriculture, forestry and fishing}</t>
  </si>
  <si>
    <t>ISIC 05</t>
  </si>
  <si>
    <t>{Coal mining}</t>
  </si>
  <si>
    <t>ISIC 06</t>
  </si>
  <si>
    <t>{Oil and gas extraction}</t>
  </si>
  <si>
    <t>ISIC 07T08</t>
  </si>
  <si>
    <t>{Mining and quarrying of non-energy producing products}</t>
  </si>
  <si>
    <t>ISIC 09</t>
  </si>
  <si>
    <t>{Mining support service activities}</t>
  </si>
  <si>
    <t>ISIC 10T12</t>
  </si>
  <si>
    <t>{Food products, beverages and tobacco}</t>
  </si>
  <si>
    <t>ISIC 13T15</t>
  </si>
  <si>
    <t>{Textiles, wearing apparel, leather and related products}</t>
  </si>
  <si>
    <t>ISIC 16</t>
  </si>
  <si>
    <t>{Wood and of products of wood and cork (except furniture)}</t>
  </si>
  <si>
    <t>ISIC 17T18</t>
  </si>
  <si>
    <t>{Paper products and printing}</t>
  </si>
  <si>
    <t>ISIC 19</t>
  </si>
  <si>
    <t>{Coke and refined petroleum products}</t>
  </si>
  <si>
    <t>ISIC 20</t>
  </si>
  <si>
    <t>{Chemicals}</t>
  </si>
  <si>
    <t>ISIC 21</t>
  </si>
  <si>
    <t>{Pharmaceuticals}</t>
  </si>
  <si>
    <t>ISIC 22</t>
  </si>
  <si>
    <t>{Rubber and plastics products}</t>
  </si>
  <si>
    <t>ISIC 231</t>
  </si>
  <si>
    <t>{Glass}</t>
  </si>
  <si>
    <t>ISIC 239</t>
  </si>
  <si>
    <t>{Cement and other non-metallic minerals}</t>
  </si>
  <si>
    <t>ISIC 241</t>
  </si>
  <si>
    <t>{Iron and steel}</t>
  </si>
  <si>
    <t>ISIC 242</t>
  </si>
  <si>
    <t>{Other metals}</t>
  </si>
  <si>
    <t>ISIC 25</t>
  </si>
  <si>
    <t>{Fabricated metal products, except machinery and equipment}</t>
  </si>
  <si>
    <t>ISIC 26</t>
  </si>
  <si>
    <t>{Computer, electronic and optical products}</t>
  </si>
  <si>
    <t>ISIC 27</t>
  </si>
  <si>
    <t>{Electrical equipment}</t>
  </si>
  <si>
    <t>ISIC 28</t>
  </si>
  <si>
    <t>{Machinery and equipment n.e.c.}</t>
  </si>
  <si>
    <t>ISIC 29</t>
  </si>
  <si>
    <t>{Motor vehicles, trailers and semi-trailers}</t>
  </si>
  <si>
    <t>ISIC 30</t>
  </si>
  <si>
    <t>{Other transport equipment}</t>
  </si>
  <si>
    <t>ISIC 31T33</t>
  </si>
  <si>
    <t>{Other manufacturing; repair and installation of machinery and equipment}</t>
  </si>
  <si>
    <t>ISIC 351</t>
  </si>
  <si>
    <t>{Electricity generation and distribution}</t>
  </si>
  <si>
    <t>ISIC 352T353</t>
  </si>
  <si>
    <t>{Energy pipelines and gas processing}</t>
  </si>
  <si>
    <t>ISIC 36T39</t>
  </si>
  <si>
    <t>{Water and waste}</t>
  </si>
  <si>
    <t>ISIC 41T43</t>
  </si>
  <si>
    <t>{Construction}</t>
  </si>
  <si>
    <t>ISIC 45T47</t>
  </si>
  <si>
    <t>{Wholesale and retail trade; repair of motor vehicles}</t>
  </si>
  <si>
    <t>ISIC 49T53</t>
  </si>
  <si>
    <t>{Transportation and storage}</t>
  </si>
  <si>
    <t>ISIC 55T56</t>
  </si>
  <si>
    <t>{Accomodation and food services}</t>
  </si>
  <si>
    <t>ISIC 58T60</t>
  </si>
  <si>
    <t>{Publishing, audiovisual and broadcasting activities}</t>
  </si>
  <si>
    <t>ISIC 61</t>
  </si>
  <si>
    <t>{Telecommunications}</t>
  </si>
  <si>
    <t>ISIC 62T63</t>
  </si>
  <si>
    <t>{IT and other information services}</t>
  </si>
  <si>
    <t>ISIC 64T66</t>
  </si>
  <si>
    <t>{Financial and insurance activities}</t>
  </si>
  <si>
    <t>ISIC 68</t>
  </si>
  <si>
    <t>{Real estate activities}</t>
  </si>
  <si>
    <t>ISIC 69T82</t>
  </si>
  <si>
    <t>{Other business sector services}</t>
  </si>
  <si>
    <t>ISIC 84</t>
  </si>
  <si>
    <t>{Public administration and defence; compulsory social security}</t>
  </si>
  <si>
    <t>ISIC 85</t>
  </si>
  <si>
    <t>{Education}</t>
  </si>
  <si>
    <t>ISIC 86T88</t>
  </si>
  <si>
    <t>{Human health and social work}</t>
  </si>
  <si>
    <t>ISIC 90T96</t>
  </si>
  <si>
    <t>{Arts, entertainment, recreation and other service activities}</t>
  </si>
  <si>
    <t>ISIC 97T98</t>
  </si>
  <si>
    <t>{Private households with employed persons}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</si>
</sst>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6"/>
      <name val="Arial Black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3" fillId="7" borderId="1" xfId="0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2" fillId="8" borderId="0" xfId="0" applyFont="1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6" fillId="9" borderId="0" xfId="0" applyFont="1" applyFill="1"/>
    <xf numFmtId="0" fontId="4" fillId="0" borderId="0" xfId="0" applyFont="1"/>
    <xf numFmtId="0" fontId="0" fillId="10" borderId="0" xfId="0" applyFill="1"/>
    <xf numFmtId="0" fontId="0" fillId="0" borderId="0" xfId="0" applyFill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9" fontId="0" fillId="4" borderId="0" xfId="2" applyFont="1" applyFill="1"/>
    <xf numFmtId="9" fontId="1" fillId="4" borderId="0" xfId="2" applyFont="1" applyFill="1"/>
    <xf numFmtId="0" fontId="4" fillId="11" borderId="0" xfId="0" applyFont="1" applyFill="1"/>
    <xf numFmtId="0" fontId="5" fillId="11" borderId="0" xfId="0" applyFont="1" applyFill="1"/>
    <xf numFmtId="0" fontId="4" fillId="11" borderId="2" xfId="0" applyFont="1" applyFill="1" applyBorder="1"/>
    <xf numFmtId="0" fontId="0" fillId="11" borderId="0" xfId="0" applyFill="1"/>
    <xf numFmtId="0" fontId="0" fillId="11" borderId="2" xfId="0" applyFill="1" applyBorder="1"/>
    <xf numFmtId="11" fontId="0" fillId="4" borderId="0" xfId="0" applyNumberFormat="1" applyFill="1"/>
    <xf numFmtId="0" fontId="0" fillId="12" borderId="0" xfId="0" applyFill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  <color rgb="FF06CA43"/>
      <color rgb="FFA40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Summary!$B$5:$B$35</c:f>
              <c:numCache>
                <c:formatCode>General</c:formatCode>
                <c:ptCount val="31"/>
                <c:pt idx="0">
                  <c:v>0</c:v>
                </c:pt>
                <c:pt idx="1">
                  <c:v>59</c:v>
                </c:pt>
                <c:pt idx="2">
                  <c:v>948</c:v>
                </c:pt>
                <c:pt idx="3">
                  <c:v>1918</c:v>
                </c:pt>
                <c:pt idx="4">
                  <c:v>3010</c:v>
                </c:pt>
                <c:pt idx="5">
                  <c:v>338</c:v>
                </c:pt>
                <c:pt idx="6">
                  <c:v>-1193</c:v>
                </c:pt>
                <c:pt idx="7">
                  <c:v>-1505</c:v>
                </c:pt>
                <c:pt idx="8">
                  <c:v>-1239</c:v>
                </c:pt>
                <c:pt idx="9">
                  <c:v>-8</c:v>
                </c:pt>
                <c:pt idx="10">
                  <c:v>899</c:v>
                </c:pt>
                <c:pt idx="11">
                  <c:v>2277</c:v>
                </c:pt>
                <c:pt idx="12">
                  <c:v>2745</c:v>
                </c:pt>
                <c:pt idx="13">
                  <c:v>3163</c:v>
                </c:pt>
                <c:pt idx="14">
                  <c:v>4669</c:v>
                </c:pt>
                <c:pt idx="15">
                  <c:v>7856</c:v>
                </c:pt>
                <c:pt idx="16">
                  <c:v>11040</c:v>
                </c:pt>
                <c:pt idx="17">
                  <c:v>10957</c:v>
                </c:pt>
                <c:pt idx="18">
                  <c:v>8468</c:v>
                </c:pt>
                <c:pt idx="19">
                  <c:v>5159</c:v>
                </c:pt>
                <c:pt idx="20">
                  <c:v>1495</c:v>
                </c:pt>
                <c:pt idx="21">
                  <c:v>-1736</c:v>
                </c:pt>
                <c:pt idx="22">
                  <c:v>-4231</c:v>
                </c:pt>
                <c:pt idx="23">
                  <c:v>-6888</c:v>
                </c:pt>
                <c:pt idx="24">
                  <c:v>-8882</c:v>
                </c:pt>
                <c:pt idx="25">
                  <c:v>-10585</c:v>
                </c:pt>
                <c:pt idx="26">
                  <c:v>-12762</c:v>
                </c:pt>
                <c:pt idx="27">
                  <c:v>-15085</c:v>
                </c:pt>
                <c:pt idx="28">
                  <c:v>-15216</c:v>
                </c:pt>
                <c:pt idx="29">
                  <c:v>-14706</c:v>
                </c:pt>
                <c:pt idx="30">
                  <c:v>-13208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104</c:v>
                </c:pt>
                <c:pt idx="5">
                  <c:v>220</c:v>
                </c:pt>
                <c:pt idx="6">
                  <c:v>387</c:v>
                </c:pt>
                <c:pt idx="7">
                  <c:v>592</c:v>
                </c:pt>
                <c:pt idx="8">
                  <c:v>850</c:v>
                </c:pt>
                <c:pt idx="9">
                  <c:v>1134</c:v>
                </c:pt>
                <c:pt idx="10">
                  <c:v>1464</c:v>
                </c:pt>
                <c:pt idx="11">
                  <c:v>1806</c:v>
                </c:pt>
                <c:pt idx="12">
                  <c:v>2147</c:v>
                </c:pt>
                <c:pt idx="13">
                  <c:v>2499</c:v>
                </c:pt>
                <c:pt idx="14">
                  <c:v>2824</c:v>
                </c:pt>
                <c:pt idx="15">
                  <c:v>3126</c:v>
                </c:pt>
                <c:pt idx="16">
                  <c:v>3450</c:v>
                </c:pt>
                <c:pt idx="17">
                  <c:v>3730</c:v>
                </c:pt>
                <c:pt idx="18">
                  <c:v>4030</c:v>
                </c:pt>
                <c:pt idx="19">
                  <c:v>4298</c:v>
                </c:pt>
                <c:pt idx="20">
                  <c:v>4552</c:v>
                </c:pt>
                <c:pt idx="21">
                  <c:v>4801</c:v>
                </c:pt>
                <c:pt idx="22">
                  <c:v>5047</c:v>
                </c:pt>
                <c:pt idx="23">
                  <c:v>5274</c:v>
                </c:pt>
                <c:pt idx="24">
                  <c:v>5499</c:v>
                </c:pt>
                <c:pt idx="25">
                  <c:v>5697</c:v>
                </c:pt>
                <c:pt idx="26">
                  <c:v>5888</c:v>
                </c:pt>
                <c:pt idx="27">
                  <c:v>6263</c:v>
                </c:pt>
                <c:pt idx="28">
                  <c:v>6429</c:v>
                </c:pt>
                <c:pt idx="29">
                  <c:v>6543</c:v>
                </c:pt>
                <c:pt idx="30">
                  <c:v>6643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F-4388-9D01-647F08F7F6A2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Summary!$D$5:$D$35</c:f>
              <c:numCache>
                <c:formatCode>General</c:formatCode>
                <c:ptCount val="31"/>
                <c:pt idx="0">
                  <c:v>0</c:v>
                </c:pt>
                <c:pt idx="1">
                  <c:v>59</c:v>
                </c:pt>
                <c:pt idx="2">
                  <c:v>948</c:v>
                </c:pt>
                <c:pt idx="3">
                  <c:v>28319</c:v>
                </c:pt>
                <c:pt idx="4">
                  <c:v>56094</c:v>
                </c:pt>
                <c:pt idx="5">
                  <c:v>81419</c:v>
                </c:pt>
                <c:pt idx="6">
                  <c:v>107385</c:v>
                </c:pt>
                <c:pt idx="7">
                  <c:v>133033</c:v>
                </c:pt>
                <c:pt idx="8">
                  <c:v>157778</c:v>
                </c:pt>
                <c:pt idx="9">
                  <c:v>182204</c:v>
                </c:pt>
                <c:pt idx="10">
                  <c:v>202109</c:v>
                </c:pt>
                <c:pt idx="11">
                  <c:v>212125</c:v>
                </c:pt>
                <c:pt idx="12">
                  <c:v>215861</c:v>
                </c:pt>
                <c:pt idx="13">
                  <c:v>219360</c:v>
                </c:pt>
                <c:pt idx="14">
                  <c:v>222082</c:v>
                </c:pt>
                <c:pt idx="15">
                  <c:v>223197</c:v>
                </c:pt>
                <c:pt idx="16">
                  <c:v>223030</c:v>
                </c:pt>
                <c:pt idx="17">
                  <c:v>214832</c:v>
                </c:pt>
                <c:pt idx="18">
                  <c:v>203427</c:v>
                </c:pt>
                <c:pt idx="19">
                  <c:v>191302</c:v>
                </c:pt>
                <c:pt idx="20">
                  <c:v>178911</c:v>
                </c:pt>
                <c:pt idx="21">
                  <c:v>167145</c:v>
                </c:pt>
                <c:pt idx="22">
                  <c:v>156934</c:v>
                </c:pt>
                <c:pt idx="23">
                  <c:v>148178</c:v>
                </c:pt>
                <c:pt idx="24">
                  <c:v>140041</c:v>
                </c:pt>
                <c:pt idx="25">
                  <c:v>132934</c:v>
                </c:pt>
                <c:pt idx="26">
                  <c:v>125998</c:v>
                </c:pt>
                <c:pt idx="27">
                  <c:v>120337</c:v>
                </c:pt>
                <c:pt idx="28">
                  <c:v>117360</c:v>
                </c:pt>
                <c:pt idx="29">
                  <c:v>115347</c:v>
                </c:pt>
                <c:pt idx="30">
                  <c:v>114437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F-4388-9D01-647F08F7F6A2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5060</c:v>
                </c:pt>
                <c:pt idx="4">
                  <c:v>7251</c:v>
                </c:pt>
                <c:pt idx="5">
                  <c:v>7561</c:v>
                </c:pt>
                <c:pt idx="6">
                  <c:v>7404</c:v>
                </c:pt>
                <c:pt idx="7">
                  <c:v>6971</c:v>
                </c:pt>
                <c:pt idx="8">
                  <c:v>7192</c:v>
                </c:pt>
                <c:pt idx="9">
                  <c:v>6990</c:v>
                </c:pt>
                <c:pt idx="10">
                  <c:v>6611</c:v>
                </c:pt>
                <c:pt idx="11">
                  <c:v>6333</c:v>
                </c:pt>
                <c:pt idx="12">
                  <c:v>6062</c:v>
                </c:pt>
                <c:pt idx="13">
                  <c:v>5861</c:v>
                </c:pt>
                <c:pt idx="14">
                  <c:v>5681</c:v>
                </c:pt>
                <c:pt idx="15">
                  <c:v>5352</c:v>
                </c:pt>
                <c:pt idx="16">
                  <c:v>4956</c:v>
                </c:pt>
                <c:pt idx="17">
                  <c:v>4668</c:v>
                </c:pt>
                <c:pt idx="18">
                  <c:v>4547</c:v>
                </c:pt>
                <c:pt idx="19">
                  <c:v>4613</c:v>
                </c:pt>
                <c:pt idx="20">
                  <c:v>4807</c:v>
                </c:pt>
                <c:pt idx="21">
                  <c:v>5169</c:v>
                </c:pt>
                <c:pt idx="22">
                  <c:v>5505</c:v>
                </c:pt>
                <c:pt idx="23">
                  <c:v>5902</c:v>
                </c:pt>
                <c:pt idx="24">
                  <c:v>6312</c:v>
                </c:pt>
                <c:pt idx="25">
                  <c:v>6666</c:v>
                </c:pt>
                <c:pt idx="26">
                  <c:v>7037</c:v>
                </c:pt>
                <c:pt idx="27">
                  <c:v>7558</c:v>
                </c:pt>
                <c:pt idx="28">
                  <c:v>7857</c:v>
                </c:pt>
                <c:pt idx="29">
                  <c:v>8066</c:v>
                </c:pt>
                <c:pt idx="30">
                  <c:v>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F-4388-9D01-647F08F7F6A2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107</c:v>
                </c:pt>
                <c:pt idx="4">
                  <c:v>297</c:v>
                </c:pt>
                <c:pt idx="5">
                  <c:v>930</c:v>
                </c:pt>
                <c:pt idx="6">
                  <c:v>1733</c:v>
                </c:pt>
                <c:pt idx="7">
                  <c:v>2809</c:v>
                </c:pt>
                <c:pt idx="8">
                  <c:v>3000</c:v>
                </c:pt>
                <c:pt idx="9">
                  <c:v>3714</c:v>
                </c:pt>
                <c:pt idx="10">
                  <c:v>4400</c:v>
                </c:pt>
                <c:pt idx="11">
                  <c:v>5271</c:v>
                </c:pt>
                <c:pt idx="12">
                  <c:v>6213</c:v>
                </c:pt>
                <c:pt idx="13">
                  <c:v>7233</c:v>
                </c:pt>
                <c:pt idx="14">
                  <c:v>7728</c:v>
                </c:pt>
                <c:pt idx="15">
                  <c:v>8242</c:v>
                </c:pt>
                <c:pt idx="16">
                  <c:v>8573</c:v>
                </c:pt>
                <c:pt idx="17">
                  <c:v>8388</c:v>
                </c:pt>
                <c:pt idx="18">
                  <c:v>8039</c:v>
                </c:pt>
                <c:pt idx="19">
                  <c:v>7314</c:v>
                </c:pt>
                <c:pt idx="20">
                  <c:v>6206</c:v>
                </c:pt>
                <c:pt idx="21">
                  <c:v>4934</c:v>
                </c:pt>
                <c:pt idx="22">
                  <c:v>3469</c:v>
                </c:pt>
                <c:pt idx="23">
                  <c:v>1785</c:v>
                </c:pt>
                <c:pt idx="24">
                  <c:v>-61</c:v>
                </c:pt>
                <c:pt idx="25">
                  <c:v>-1819</c:v>
                </c:pt>
                <c:pt idx="26">
                  <c:v>-3516</c:v>
                </c:pt>
                <c:pt idx="27">
                  <c:v>-4861</c:v>
                </c:pt>
                <c:pt idx="28">
                  <c:v>-6112</c:v>
                </c:pt>
                <c:pt idx="29">
                  <c:v>-7159</c:v>
                </c:pt>
                <c:pt idx="30">
                  <c:v>-8193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FF-4388-9D01-647F08F7F6A2}"/>
            </c:ext>
          </c:extLst>
        </c:ser>
        <c:ser>
          <c:idx val="5"/>
          <c:order val="5"/>
          <c:tx>
            <c:strRef>
              <c:f>Summary!$G$3:$G$4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393</c:v>
                </c:pt>
                <c:pt idx="4">
                  <c:v>688</c:v>
                </c:pt>
                <c:pt idx="5">
                  <c:v>568</c:v>
                </c:pt>
                <c:pt idx="6">
                  <c:v>-218</c:v>
                </c:pt>
                <c:pt idx="7">
                  <c:v>-1331</c:v>
                </c:pt>
                <c:pt idx="8">
                  <c:v>-3013</c:v>
                </c:pt>
                <c:pt idx="9">
                  <c:v>-4893</c:v>
                </c:pt>
                <c:pt idx="10">
                  <c:v>-6953</c:v>
                </c:pt>
                <c:pt idx="11">
                  <c:v>-8986</c:v>
                </c:pt>
                <c:pt idx="12">
                  <c:v>-10905</c:v>
                </c:pt>
                <c:pt idx="13">
                  <c:v>-12794</c:v>
                </c:pt>
                <c:pt idx="14">
                  <c:v>-14655</c:v>
                </c:pt>
                <c:pt idx="15">
                  <c:v>-16438</c:v>
                </c:pt>
                <c:pt idx="16">
                  <c:v>-18199</c:v>
                </c:pt>
                <c:pt idx="17">
                  <c:v>-20108</c:v>
                </c:pt>
                <c:pt idx="18">
                  <c:v>-21875</c:v>
                </c:pt>
                <c:pt idx="19">
                  <c:v>-23559</c:v>
                </c:pt>
                <c:pt idx="20">
                  <c:v>-25069</c:v>
                </c:pt>
                <c:pt idx="21">
                  <c:v>-26378</c:v>
                </c:pt>
                <c:pt idx="22">
                  <c:v>-27394</c:v>
                </c:pt>
                <c:pt idx="23">
                  <c:v>-28276</c:v>
                </c:pt>
                <c:pt idx="24">
                  <c:v>-29006</c:v>
                </c:pt>
                <c:pt idx="25">
                  <c:v>-29543</c:v>
                </c:pt>
                <c:pt idx="26">
                  <c:v>-30111</c:v>
                </c:pt>
                <c:pt idx="27">
                  <c:v>-30654</c:v>
                </c:pt>
                <c:pt idx="28">
                  <c:v>-31210</c:v>
                </c:pt>
                <c:pt idx="29">
                  <c:v>-31798</c:v>
                </c:pt>
                <c:pt idx="30">
                  <c:v>-32392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FF-4388-9D01-647F08F7F6A2}"/>
            </c:ext>
          </c:extLst>
        </c:ser>
        <c:ser>
          <c:idx val="6"/>
          <c:order val="6"/>
          <c:tx>
            <c:strRef>
              <c:f>Summary!$H$3:$H$4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-15</c:v>
                </c:pt>
                <c:pt idx="4">
                  <c:v>-46</c:v>
                </c:pt>
                <c:pt idx="5">
                  <c:v>-74</c:v>
                </c:pt>
                <c:pt idx="6">
                  <c:v>-97</c:v>
                </c:pt>
                <c:pt idx="7">
                  <c:v>-155</c:v>
                </c:pt>
                <c:pt idx="8">
                  <c:v>-215</c:v>
                </c:pt>
                <c:pt idx="9">
                  <c:v>-289</c:v>
                </c:pt>
                <c:pt idx="10">
                  <c:v>-348</c:v>
                </c:pt>
                <c:pt idx="11">
                  <c:v>-292</c:v>
                </c:pt>
                <c:pt idx="12">
                  <c:v>-281</c:v>
                </c:pt>
                <c:pt idx="13">
                  <c:v>-288</c:v>
                </c:pt>
                <c:pt idx="14">
                  <c:v>-286</c:v>
                </c:pt>
                <c:pt idx="15">
                  <c:v>-314</c:v>
                </c:pt>
                <c:pt idx="16">
                  <c:v>-267</c:v>
                </c:pt>
                <c:pt idx="17">
                  <c:v>-257</c:v>
                </c:pt>
                <c:pt idx="18">
                  <c:v>-267</c:v>
                </c:pt>
                <c:pt idx="19">
                  <c:v>-276</c:v>
                </c:pt>
                <c:pt idx="20">
                  <c:v>-289</c:v>
                </c:pt>
                <c:pt idx="21">
                  <c:v>-313</c:v>
                </c:pt>
                <c:pt idx="22">
                  <c:v>-326</c:v>
                </c:pt>
                <c:pt idx="23">
                  <c:v>-330</c:v>
                </c:pt>
                <c:pt idx="24">
                  <c:v>-333</c:v>
                </c:pt>
                <c:pt idx="25">
                  <c:v>-341</c:v>
                </c:pt>
                <c:pt idx="26">
                  <c:v>-372</c:v>
                </c:pt>
                <c:pt idx="27">
                  <c:v>-379</c:v>
                </c:pt>
                <c:pt idx="28">
                  <c:v>-402</c:v>
                </c:pt>
                <c:pt idx="29">
                  <c:v>-413</c:v>
                </c:pt>
                <c:pt idx="30">
                  <c:v>-421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FF-4388-9D01-647F08F7F6A2}"/>
            </c:ext>
          </c:extLst>
        </c:ser>
        <c:ser>
          <c:idx val="7"/>
          <c:order val="7"/>
          <c:tx>
            <c:strRef>
              <c:f>Summary!$I$3:$I$4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</c:v>
                </c:pt>
                <c:pt idx="4">
                  <c:v>-15</c:v>
                </c:pt>
                <c:pt idx="5">
                  <c:v>197</c:v>
                </c:pt>
                <c:pt idx="6">
                  <c:v>1337</c:v>
                </c:pt>
                <c:pt idx="7">
                  <c:v>3265</c:v>
                </c:pt>
                <c:pt idx="8">
                  <c:v>5391</c:v>
                </c:pt>
                <c:pt idx="9">
                  <c:v>7324</c:v>
                </c:pt>
                <c:pt idx="10">
                  <c:v>8809</c:v>
                </c:pt>
                <c:pt idx="11">
                  <c:v>9133</c:v>
                </c:pt>
                <c:pt idx="12">
                  <c:v>8660</c:v>
                </c:pt>
                <c:pt idx="13">
                  <c:v>7926</c:v>
                </c:pt>
                <c:pt idx="14">
                  <c:v>7164</c:v>
                </c:pt>
                <c:pt idx="15">
                  <c:v>6433</c:v>
                </c:pt>
                <c:pt idx="16">
                  <c:v>5842</c:v>
                </c:pt>
                <c:pt idx="17">
                  <c:v>5366</c:v>
                </c:pt>
                <c:pt idx="18">
                  <c:v>5037</c:v>
                </c:pt>
                <c:pt idx="19">
                  <c:v>4767</c:v>
                </c:pt>
                <c:pt idx="20">
                  <c:v>4599</c:v>
                </c:pt>
                <c:pt idx="21">
                  <c:v>4490</c:v>
                </c:pt>
                <c:pt idx="22">
                  <c:v>4422</c:v>
                </c:pt>
                <c:pt idx="23">
                  <c:v>4369</c:v>
                </c:pt>
                <c:pt idx="24">
                  <c:v>4344</c:v>
                </c:pt>
                <c:pt idx="25">
                  <c:v>4320</c:v>
                </c:pt>
                <c:pt idx="26">
                  <c:v>4350</c:v>
                </c:pt>
                <c:pt idx="27">
                  <c:v>4619</c:v>
                </c:pt>
                <c:pt idx="28">
                  <c:v>4699</c:v>
                </c:pt>
                <c:pt idx="29">
                  <c:v>4738</c:v>
                </c:pt>
                <c:pt idx="30">
                  <c:v>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FF-4388-9D01-647F08F7F6A2}"/>
            </c:ext>
          </c:extLst>
        </c:ser>
        <c:ser>
          <c:idx val="8"/>
          <c:order val="8"/>
          <c:tx>
            <c:strRef>
              <c:f>Summary!$J$3:$J$4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  <c:pt idx="4">
                  <c:v>92</c:v>
                </c:pt>
                <c:pt idx="5">
                  <c:v>313</c:v>
                </c:pt>
                <c:pt idx="6">
                  <c:v>537</c:v>
                </c:pt>
                <c:pt idx="7">
                  <c:v>489</c:v>
                </c:pt>
                <c:pt idx="8">
                  <c:v>522</c:v>
                </c:pt>
                <c:pt idx="9">
                  <c:v>575</c:v>
                </c:pt>
                <c:pt idx="10">
                  <c:v>682</c:v>
                </c:pt>
                <c:pt idx="11">
                  <c:v>762</c:v>
                </c:pt>
                <c:pt idx="12">
                  <c:v>773</c:v>
                </c:pt>
                <c:pt idx="13">
                  <c:v>787</c:v>
                </c:pt>
                <c:pt idx="14">
                  <c:v>851</c:v>
                </c:pt>
                <c:pt idx="15">
                  <c:v>300</c:v>
                </c:pt>
                <c:pt idx="16">
                  <c:v>-440</c:v>
                </c:pt>
                <c:pt idx="17">
                  <c:v>-997</c:v>
                </c:pt>
                <c:pt idx="18">
                  <c:v>-1353</c:v>
                </c:pt>
                <c:pt idx="19">
                  <c:v>-1537</c:v>
                </c:pt>
                <c:pt idx="20">
                  <c:v>-1539</c:v>
                </c:pt>
                <c:pt idx="21">
                  <c:v>-1447</c:v>
                </c:pt>
                <c:pt idx="22">
                  <c:v>-1268</c:v>
                </c:pt>
                <c:pt idx="23">
                  <c:v>-1086</c:v>
                </c:pt>
                <c:pt idx="24">
                  <c:v>-890</c:v>
                </c:pt>
                <c:pt idx="25">
                  <c:v>-718</c:v>
                </c:pt>
                <c:pt idx="26">
                  <c:v>-549</c:v>
                </c:pt>
                <c:pt idx="27">
                  <c:v>-396</c:v>
                </c:pt>
                <c:pt idx="28">
                  <c:v>-286</c:v>
                </c:pt>
                <c:pt idx="29">
                  <c:v>-197</c:v>
                </c:pt>
                <c:pt idx="30">
                  <c:v>-136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FF-4388-9D01-647F08F7F6A2}"/>
            </c:ext>
          </c:extLst>
        </c:ser>
        <c:ser>
          <c:idx val="9"/>
          <c:order val="9"/>
          <c:tx>
            <c:strRef>
              <c:f>Summary!$K$3:$K$4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Summary!$K$5:$K$35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40</c:v>
                </c:pt>
                <c:pt idx="7">
                  <c:v>60</c:v>
                </c:pt>
                <c:pt idx="8">
                  <c:v>84</c:v>
                </c:pt>
                <c:pt idx="9">
                  <c:v>97</c:v>
                </c:pt>
                <c:pt idx="10">
                  <c:v>117</c:v>
                </c:pt>
                <c:pt idx="11">
                  <c:v>137</c:v>
                </c:pt>
                <c:pt idx="12">
                  <c:v>121</c:v>
                </c:pt>
                <c:pt idx="13">
                  <c:v>128</c:v>
                </c:pt>
                <c:pt idx="14">
                  <c:v>122</c:v>
                </c:pt>
                <c:pt idx="15">
                  <c:v>99</c:v>
                </c:pt>
                <c:pt idx="16">
                  <c:v>90</c:v>
                </c:pt>
                <c:pt idx="17">
                  <c:v>65</c:v>
                </c:pt>
                <c:pt idx="18">
                  <c:v>46</c:v>
                </c:pt>
                <c:pt idx="19">
                  <c:v>6</c:v>
                </c:pt>
                <c:pt idx="20">
                  <c:v>-13</c:v>
                </c:pt>
                <c:pt idx="21">
                  <c:v>-8</c:v>
                </c:pt>
                <c:pt idx="22">
                  <c:v>0</c:v>
                </c:pt>
                <c:pt idx="23">
                  <c:v>6</c:v>
                </c:pt>
                <c:pt idx="24">
                  <c:v>16</c:v>
                </c:pt>
                <c:pt idx="25">
                  <c:v>13</c:v>
                </c:pt>
                <c:pt idx="26">
                  <c:v>10</c:v>
                </c:pt>
                <c:pt idx="27">
                  <c:v>-1</c:v>
                </c:pt>
                <c:pt idx="28">
                  <c:v>-2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FF-4388-9D01-647F08F7F6A2}"/>
            </c:ext>
          </c:extLst>
        </c:ser>
        <c:ser>
          <c:idx val="10"/>
          <c:order val="10"/>
          <c:tx>
            <c:strRef>
              <c:f>Summary!$L$3:$L$4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Summary!$L$5:$L$35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78</c:v>
                </c:pt>
                <c:pt idx="5">
                  <c:v>132</c:v>
                </c:pt>
                <c:pt idx="6">
                  <c:v>199</c:v>
                </c:pt>
                <c:pt idx="7">
                  <c:v>257</c:v>
                </c:pt>
                <c:pt idx="8">
                  <c:v>313</c:v>
                </c:pt>
                <c:pt idx="9">
                  <c:v>355</c:v>
                </c:pt>
                <c:pt idx="10">
                  <c:v>414</c:v>
                </c:pt>
                <c:pt idx="11">
                  <c:v>448</c:v>
                </c:pt>
                <c:pt idx="12">
                  <c:v>460</c:v>
                </c:pt>
                <c:pt idx="13">
                  <c:v>473</c:v>
                </c:pt>
                <c:pt idx="14">
                  <c:v>475</c:v>
                </c:pt>
                <c:pt idx="15">
                  <c:v>446</c:v>
                </c:pt>
                <c:pt idx="16">
                  <c:v>447</c:v>
                </c:pt>
                <c:pt idx="17">
                  <c:v>432</c:v>
                </c:pt>
                <c:pt idx="18">
                  <c:v>425</c:v>
                </c:pt>
                <c:pt idx="19">
                  <c:v>399</c:v>
                </c:pt>
                <c:pt idx="20">
                  <c:v>394</c:v>
                </c:pt>
                <c:pt idx="21">
                  <c:v>391</c:v>
                </c:pt>
                <c:pt idx="22">
                  <c:v>391</c:v>
                </c:pt>
                <c:pt idx="23">
                  <c:v>388</c:v>
                </c:pt>
                <c:pt idx="24">
                  <c:v>380</c:v>
                </c:pt>
                <c:pt idx="25">
                  <c:v>379</c:v>
                </c:pt>
                <c:pt idx="26">
                  <c:v>367</c:v>
                </c:pt>
                <c:pt idx="27">
                  <c:v>369</c:v>
                </c:pt>
                <c:pt idx="28">
                  <c:v>353</c:v>
                </c:pt>
                <c:pt idx="29">
                  <c:v>340</c:v>
                </c:pt>
                <c:pt idx="30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FF-4388-9D01-647F08F7F6A2}"/>
            </c:ext>
          </c:extLst>
        </c:ser>
        <c:ser>
          <c:idx val="11"/>
          <c:order val="11"/>
          <c:tx>
            <c:strRef>
              <c:f>Summary!$M$3:$M$4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56</c:v>
                </c:pt>
                <c:pt idx="4">
                  <c:v>139</c:v>
                </c:pt>
                <c:pt idx="5">
                  <c:v>217</c:v>
                </c:pt>
                <c:pt idx="6">
                  <c:v>-205</c:v>
                </c:pt>
                <c:pt idx="7">
                  <c:v>-479</c:v>
                </c:pt>
                <c:pt idx="8">
                  <c:v>-366</c:v>
                </c:pt>
                <c:pt idx="9">
                  <c:v>30</c:v>
                </c:pt>
                <c:pt idx="10">
                  <c:v>388</c:v>
                </c:pt>
                <c:pt idx="11">
                  <c:v>530</c:v>
                </c:pt>
                <c:pt idx="12">
                  <c:v>791</c:v>
                </c:pt>
                <c:pt idx="13">
                  <c:v>659</c:v>
                </c:pt>
                <c:pt idx="14">
                  <c:v>439</c:v>
                </c:pt>
                <c:pt idx="15">
                  <c:v>183</c:v>
                </c:pt>
                <c:pt idx="16">
                  <c:v>-122</c:v>
                </c:pt>
                <c:pt idx="17">
                  <c:v>-443</c:v>
                </c:pt>
                <c:pt idx="18">
                  <c:v>-819</c:v>
                </c:pt>
                <c:pt idx="19">
                  <c:v>-1226</c:v>
                </c:pt>
                <c:pt idx="20">
                  <c:v>-1627</c:v>
                </c:pt>
                <c:pt idx="21">
                  <c:v>-2065</c:v>
                </c:pt>
                <c:pt idx="22">
                  <c:v>-2518</c:v>
                </c:pt>
                <c:pt idx="23">
                  <c:v>-2992</c:v>
                </c:pt>
                <c:pt idx="24">
                  <c:v>-3527</c:v>
                </c:pt>
                <c:pt idx="25">
                  <c:v>-4043</c:v>
                </c:pt>
                <c:pt idx="26">
                  <c:v>-4514</c:v>
                </c:pt>
                <c:pt idx="27">
                  <c:v>-4798</c:v>
                </c:pt>
                <c:pt idx="28">
                  <c:v>-5256</c:v>
                </c:pt>
                <c:pt idx="29">
                  <c:v>-5761</c:v>
                </c:pt>
                <c:pt idx="30">
                  <c:v>-6220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BFF-4388-9D01-647F08F7F6A2}"/>
            </c:ext>
          </c:extLst>
        </c:ser>
        <c:ser>
          <c:idx val="12"/>
          <c:order val="12"/>
          <c:tx>
            <c:strRef>
              <c:f>Summary!$N$3:$N$4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5132</c:v>
                </c:pt>
                <c:pt idx="4">
                  <c:v>6906</c:v>
                </c:pt>
                <c:pt idx="5">
                  <c:v>6988</c:v>
                </c:pt>
                <c:pt idx="6">
                  <c:v>7059</c:v>
                </c:pt>
                <c:pt idx="7">
                  <c:v>7117</c:v>
                </c:pt>
                <c:pt idx="8">
                  <c:v>7311</c:v>
                </c:pt>
                <c:pt idx="9">
                  <c:v>7127</c:v>
                </c:pt>
                <c:pt idx="10">
                  <c:v>6608</c:v>
                </c:pt>
                <c:pt idx="11">
                  <c:v>5735</c:v>
                </c:pt>
                <c:pt idx="12">
                  <c:v>4532</c:v>
                </c:pt>
                <c:pt idx="13">
                  <c:v>2900</c:v>
                </c:pt>
                <c:pt idx="14">
                  <c:v>1241</c:v>
                </c:pt>
                <c:pt idx="15">
                  <c:v>-1122</c:v>
                </c:pt>
                <c:pt idx="16">
                  <c:v>-4348</c:v>
                </c:pt>
                <c:pt idx="17">
                  <c:v>-7575</c:v>
                </c:pt>
                <c:pt idx="18">
                  <c:v>-11341</c:v>
                </c:pt>
                <c:pt idx="19">
                  <c:v>-14079</c:v>
                </c:pt>
                <c:pt idx="20">
                  <c:v>-16872</c:v>
                </c:pt>
                <c:pt idx="21">
                  <c:v>-18857</c:v>
                </c:pt>
                <c:pt idx="22">
                  <c:v>-20736</c:v>
                </c:pt>
                <c:pt idx="23">
                  <c:v>-22038</c:v>
                </c:pt>
                <c:pt idx="24">
                  <c:v>-23275</c:v>
                </c:pt>
                <c:pt idx="25">
                  <c:v>-24094</c:v>
                </c:pt>
                <c:pt idx="26">
                  <c:v>-24441</c:v>
                </c:pt>
                <c:pt idx="27">
                  <c:v>-25140</c:v>
                </c:pt>
                <c:pt idx="28">
                  <c:v>-25109</c:v>
                </c:pt>
                <c:pt idx="29">
                  <c:v>-25804</c:v>
                </c:pt>
                <c:pt idx="30">
                  <c:v>-25683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BFF-4388-9D01-647F08F7F6A2}"/>
            </c:ext>
          </c:extLst>
        </c:ser>
        <c:ser>
          <c:idx val="13"/>
          <c:order val="13"/>
          <c:tx>
            <c:strRef>
              <c:f>Summary!$O$3:$O$4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42</c:v>
                </c:pt>
                <c:pt idx="5">
                  <c:v>389</c:v>
                </c:pt>
                <c:pt idx="6">
                  <c:v>976</c:v>
                </c:pt>
                <c:pt idx="7">
                  <c:v>1816</c:v>
                </c:pt>
                <c:pt idx="8">
                  <c:v>2126</c:v>
                </c:pt>
                <c:pt idx="9">
                  <c:v>2817</c:v>
                </c:pt>
                <c:pt idx="10">
                  <c:v>3556</c:v>
                </c:pt>
                <c:pt idx="11">
                  <c:v>4406</c:v>
                </c:pt>
                <c:pt idx="12">
                  <c:v>5392</c:v>
                </c:pt>
                <c:pt idx="13">
                  <c:v>6506</c:v>
                </c:pt>
                <c:pt idx="14">
                  <c:v>7499</c:v>
                </c:pt>
                <c:pt idx="15">
                  <c:v>8694</c:v>
                </c:pt>
                <c:pt idx="16">
                  <c:v>10043</c:v>
                </c:pt>
                <c:pt idx="17">
                  <c:v>11095</c:v>
                </c:pt>
                <c:pt idx="18">
                  <c:v>11698</c:v>
                </c:pt>
                <c:pt idx="19">
                  <c:v>11613</c:v>
                </c:pt>
                <c:pt idx="20">
                  <c:v>11212</c:v>
                </c:pt>
                <c:pt idx="21">
                  <c:v>10673</c:v>
                </c:pt>
                <c:pt idx="22">
                  <c:v>10042</c:v>
                </c:pt>
                <c:pt idx="23">
                  <c:v>9493</c:v>
                </c:pt>
                <c:pt idx="24">
                  <c:v>9117</c:v>
                </c:pt>
                <c:pt idx="25">
                  <c:v>8972</c:v>
                </c:pt>
                <c:pt idx="26">
                  <c:v>8481</c:v>
                </c:pt>
                <c:pt idx="27">
                  <c:v>8634</c:v>
                </c:pt>
                <c:pt idx="28">
                  <c:v>8366</c:v>
                </c:pt>
                <c:pt idx="29">
                  <c:v>8325</c:v>
                </c:pt>
                <c:pt idx="30">
                  <c:v>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BFF-4388-9D01-647F08F7F6A2}"/>
            </c:ext>
          </c:extLst>
        </c:ser>
        <c:ser>
          <c:idx val="14"/>
          <c:order val="14"/>
          <c:tx>
            <c:strRef>
              <c:f>Summary!$P$3:$P$4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351</c:v>
                </c:pt>
                <c:pt idx="4">
                  <c:v>439</c:v>
                </c:pt>
                <c:pt idx="5">
                  <c:v>377</c:v>
                </c:pt>
                <c:pt idx="6">
                  <c:v>339</c:v>
                </c:pt>
                <c:pt idx="7">
                  <c:v>280</c:v>
                </c:pt>
                <c:pt idx="8">
                  <c:v>245</c:v>
                </c:pt>
                <c:pt idx="9">
                  <c:v>211</c:v>
                </c:pt>
                <c:pt idx="10">
                  <c:v>194</c:v>
                </c:pt>
                <c:pt idx="11">
                  <c:v>289</c:v>
                </c:pt>
                <c:pt idx="12">
                  <c:v>355</c:v>
                </c:pt>
                <c:pt idx="13">
                  <c:v>399</c:v>
                </c:pt>
                <c:pt idx="14">
                  <c:v>416</c:v>
                </c:pt>
                <c:pt idx="15">
                  <c:v>433</c:v>
                </c:pt>
                <c:pt idx="16">
                  <c:v>467</c:v>
                </c:pt>
                <c:pt idx="17">
                  <c:v>480</c:v>
                </c:pt>
                <c:pt idx="18">
                  <c:v>504</c:v>
                </c:pt>
                <c:pt idx="19">
                  <c:v>510</c:v>
                </c:pt>
                <c:pt idx="20">
                  <c:v>546</c:v>
                </c:pt>
                <c:pt idx="21">
                  <c:v>566</c:v>
                </c:pt>
                <c:pt idx="22">
                  <c:v>594</c:v>
                </c:pt>
                <c:pt idx="23">
                  <c:v>600</c:v>
                </c:pt>
                <c:pt idx="24">
                  <c:v>628</c:v>
                </c:pt>
                <c:pt idx="25">
                  <c:v>644</c:v>
                </c:pt>
                <c:pt idx="26">
                  <c:v>672</c:v>
                </c:pt>
                <c:pt idx="27">
                  <c:v>910</c:v>
                </c:pt>
                <c:pt idx="28">
                  <c:v>923</c:v>
                </c:pt>
                <c:pt idx="29">
                  <c:v>895</c:v>
                </c:pt>
                <c:pt idx="30">
                  <c:v>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BFF-4388-9D01-647F08F7F6A2}"/>
            </c:ext>
          </c:extLst>
        </c:ser>
        <c:ser>
          <c:idx val="15"/>
          <c:order val="15"/>
          <c:tx>
            <c:strRef>
              <c:f>Summary!$Q$3:$Q$4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-20</c:v>
                </c:pt>
                <c:pt idx="4">
                  <c:v>-392</c:v>
                </c:pt>
                <c:pt idx="5">
                  <c:v>-1136</c:v>
                </c:pt>
                <c:pt idx="6">
                  <c:v>-1936</c:v>
                </c:pt>
                <c:pt idx="7">
                  <c:v>-2806</c:v>
                </c:pt>
                <c:pt idx="8">
                  <c:v>-3328</c:v>
                </c:pt>
                <c:pt idx="9">
                  <c:v>-4022</c:v>
                </c:pt>
                <c:pt idx="10">
                  <c:v>-4707</c:v>
                </c:pt>
                <c:pt idx="11">
                  <c:v>-5380</c:v>
                </c:pt>
                <c:pt idx="12">
                  <c:v>-5982</c:v>
                </c:pt>
                <c:pt idx="13">
                  <c:v>-6559</c:v>
                </c:pt>
                <c:pt idx="14">
                  <c:v>-7009</c:v>
                </c:pt>
                <c:pt idx="15">
                  <c:v>-7561</c:v>
                </c:pt>
                <c:pt idx="16">
                  <c:v>-8168</c:v>
                </c:pt>
                <c:pt idx="17">
                  <c:v>-8667</c:v>
                </c:pt>
                <c:pt idx="18">
                  <c:v>-9085</c:v>
                </c:pt>
                <c:pt idx="19">
                  <c:v>-9258</c:v>
                </c:pt>
                <c:pt idx="20">
                  <c:v>-9367</c:v>
                </c:pt>
                <c:pt idx="21">
                  <c:v>-9425</c:v>
                </c:pt>
                <c:pt idx="22">
                  <c:v>-9511</c:v>
                </c:pt>
                <c:pt idx="23">
                  <c:v>-9725</c:v>
                </c:pt>
                <c:pt idx="24">
                  <c:v>-10012</c:v>
                </c:pt>
                <c:pt idx="25">
                  <c:v>-10326</c:v>
                </c:pt>
                <c:pt idx="26">
                  <c:v>-10662</c:v>
                </c:pt>
                <c:pt idx="27">
                  <c:v>-10881</c:v>
                </c:pt>
                <c:pt idx="28">
                  <c:v>-11268</c:v>
                </c:pt>
                <c:pt idx="29">
                  <c:v>-11830</c:v>
                </c:pt>
                <c:pt idx="30">
                  <c:v>-12358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FF-4388-9D01-647F08F7F6A2}"/>
            </c:ext>
          </c:extLst>
        </c:ser>
        <c:ser>
          <c:idx val="16"/>
          <c:order val="16"/>
          <c:tx>
            <c:strRef>
              <c:f>Summary!$R$3:$R$4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-237</c:v>
                </c:pt>
                <c:pt idx="4">
                  <c:v>-440</c:v>
                </c:pt>
                <c:pt idx="5">
                  <c:v>-531</c:v>
                </c:pt>
                <c:pt idx="6">
                  <c:v>-442</c:v>
                </c:pt>
                <c:pt idx="7">
                  <c:v>-303</c:v>
                </c:pt>
                <c:pt idx="8">
                  <c:v>-139</c:v>
                </c:pt>
                <c:pt idx="9">
                  <c:v>-1</c:v>
                </c:pt>
                <c:pt idx="10">
                  <c:v>248</c:v>
                </c:pt>
                <c:pt idx="11">
                  <c:v>373</c:v>
                </c:pt>
                <c:pt idx="12">
                  <c:v>367</c:v>
                </c:pt>
                <c:pt idx="13">
                  <c:v>338</c:v>
                </c:pt>
                <c:pt idx="14">
                  <c:v>275</c:v>
                </c:pt>
                <c:pt idx="15">
                  <c:v>195</c:v>
                </c:pt>
                <c:pt idx="16">
                  <c:v>138</c:v>
                </c:pt>
                <c:pt idx="17">
                  <c:v>92</c:v>
                </c:pt>
                <c:pt idx="18">
                  <c:v>59</c:v>
                </c:pt>
                <c:pt idx="19">
                  <c:v>25</c:v>
                </c:pt>
                <c:pt idx="20">
                  <c:v>1</c:v>
                </c:pt>
                <c:pt idx="21">
                  <c:v>-7</c:v>
                </c:pt>
                <c:pt idx="22">
                  <c:v>-17</c:v>
                </c:pt>
                <c:pt idx="23">
                  <c:v>-35</c:v>
                </c:pt>
                <c:pt idx="24">
                  <c:v>-34</c:v>
                </c:pt>
                <c:pt idx="25">
                  <c:v>-38</c:v>
                </c:pt>
                <c:pt idx="26">
                  <c:v>-53</c:v>
                </c:pt>
                <c:pt idx="27">
                  <c:v>-62</c:v>
                </c:pt>
                <c:pt idx="28">
                  <c:v>-64</c:v>
                </c:pt>
                <c:pt idx="29">
                  <c:v>-64</c:v>
                </c:pt>
                <c:pt idx="30">
                  <c:v>-72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BFF-4388-9D01-647F08F7F6A2}"/>
            </c:ext>
          </c:extLst>
        </c:ser>
        <c:ser>
          <c:idx val="17"/>
          <c:order val="17"/>
          <c:tx>
            <c:strRef>
              <c:f>Summary!$S$3:$S$4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Summary!$S$5:$S$35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101</c:v>
                </c:pt>
                <c:pt idx="5">
                  <c:v>244</c:v>
                </c:pt>
                <c:pt idx="6">
                  <c:v>438</c:v>
                </c:pt>
                <c:pt idx="7">
                  <c:v>805</c:v>
                </c:pt>
                <c:pt idx="8">
                  <c:v>1530</c:v>
                </c:pt>
                <c:pt idx="9">
                  <c:v>2391</c:v>
                </c:pt>
                <c:pt idx="10">
                  <c:v>3248</c:v>
                </c:pt>
                <c:pt idx="11">
                  <c:v>3566</c:v>
                </c:pt>
                <c:pt idx="12">
                  <c:v>3637</c:v>
                </c:pt>
                <c:pt idx="13">
                  <c:v>3619</c:v>
                </c:pt>
                <c:pt idx="14">
                  <c:v>3522</c:v>
                </c:pt>
                <c:pt idx="15">
                  <c:v>3416</c:v>
                </c:pt>
                <c:pt idx="16">
                  <c:v>3324</c:v>
                </c:pt>
                <c:pt idx="17">
                  <c:v>3229</c:v>
                </c:pt>
                <c:pt idx="18">
                  <c:v>3138</c:v>
                </c:pt>
                <c:pt idx="19">
                  <c:v>3046</c:v>
                </c:pt>
                <c:pt idx="20">
                  <c:v>2971</c:v>
                </c:pt>
                <c:pt idx="21">
                  <c:v>2907</c:v>
                </c:pt>
                <c:pt idx="22">
                  <c:v>2843</c:v>
                </c:pt>
                <c:pt idx="23">
                  <c:v>2781</c:v>
                </c:pt>
                <c:pt idx="24">
                  <c:v>2748</c:v>
                </c:pt>
                <c:pt idx="25">
                  <c:v>2691</c:v>
                </c:pt>
                <c:pt idx="26">
                  <c:v>2645</c:v>
                </c:pt>
                <c:pt idx="27">
                  <c:v>2822</c:v>
                </c:pt>
                <c:pt idx="28">
                  <c:v>2800</c:v>
                </c:pt>
                <c:pt idx="29">
                  <c:v>2730</c:v>
                </c:pt>
                <c:pt idx="30">
                  <c:v>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FF-4388-9D01-647F08F7F6A2}"/>
            </c:ext>
          </c:extLst>
        </c:ser>
        <c:ser>
          <c:idx val="18"/>
          <c:order val="18"/>
          <c:tx>
            <c:strRef>
              <c:f>Summary!$T$3:$T$4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Summary!$T$5:$T$35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BFF-4388-9D01-647F08F7F6A2}"/>
            </c:ext>
          </c:extLst>
        </c:ser>
        <c:ser>
          <c:idx val="19"/>
          <c:order val="19"/>
          <c:tx>
            <c:strRef>
              <c:f>Summary!$U$3:$U$4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716</c:v>
                </c:pt>
                <c:pt idx="4">
                  <c:v>4331</c:v>
                </c:pt>
                <c:pt idx="5">
                  <c:v>9361</c:v>
                </c:pt>
                <c:pt idx="6">
                  <c:v>15423</c:v>
                </c:pt>
                <c:pt idx="7">
                  <c:v>21478</c:v>
                </c:pt>
                <c:pt idx="8">
                  <c:v>25740</c:v>
                </c:pt>
                <c:pt idx="9">
                  <c:v>31203</c:v>
                </c:pt>
                <c:pt idx="10">
                  <c:v>33852</c:v>
                </c:pt>
                <c:pt idx="11">
                  <c:v>34951</c:v>
                </c:pt>
                <c:pt idx="12">
                  <c:v>35617</c:v>
                </c:pt>
                <c:pt idx="13">
                  <c:v>35119</c:v>
                </c:pt>
                <c:pt idx="14">
                  <c:v>33474</c:v>
                </c:pt>
                <c:pt idx="15">
                  <c:v>31074</c:v>
                </c:pt>
                <c:pt idx="16">
                  <c:v>27038</c:v>
                </c:pt>
                <c:pt idx="17">
                  <c:v>21526</c:v>
                </c:pt>
                <c:pt idx="18">
                  <c:v>15334</c:v>
                </c:pt>
                <c:pt idx="19">
                  <c:v>9503</c:v>
                </c:pt>
                <c:pt idx="20">
                  <c:v>3782</c:v>
                </c:pt>
                <c:pt idx="21">
                  <c:v>-1586</c:v>
                </c:pt>
                <c:pt idx="22">
                  <c:v>-5970</c:v>
                </c:pt>
                <c:pt idx="23">
                  <c:v>-8919</c:v>
                </c:pt>
                <c:pt idx="24">
                  <c:v>-10623</c:v>
                </c:pt>
                <c:pt idx="25">
                  <c:v>-10881</c:v>
                </c:pt>
                <c:pt idx="26">
                  <c:v>-10393</c:v>
                </c:pt>
                <c:pt idx="27">
                  <c:v>-9653</c:v>
                </c:pt>
                <c:pt idx="28">
                  <c:v>-8885</c:v>
                </c:pt>
                <c:pt idx="29">
                  <c:v>-8206</c:v>
                </c:pt>
                <c:pt idx="30">
                  <c:v>-7435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BFF-4388-9D01-647F08F7F6A2}"/>
            </c:ext>
          </c:extLst>
        </c:ser>
        <c:ser>
          <c:idx val="20"/>
          <c:order val="20"/>
          <c:tx>
            <c:strRef>
              <c:f>Summary!$V$3:$V$4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6CA4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7609</c:v>
                </c:pt>
                <c:pt idx="4">
                  <c:v>16422</c:v>
                </c:pt>
                <c:pt idx="5">
                  <c:v>25610</c:v>
                </c:pt>
                <c:pt idx="6">
                  <c:v>35780</c:v>
                </c:pt>
                <c:pt idx="7">
                  <c:v>46559</c:v>
                </c:pt>
                <c:pt idx="8">
                  <c:v>57685</c:v>
                </c:pt>
                <c:pt idx="9">
                  <c:v>68077</c:v>
                </c:pt>
                <c:pt idx="10">
                  <c:v>79017</c:v>
                </c:pt>
                <c:pt idx="11">
                  <c:v>85163</c:v>
                </c:pt>
                <c:pt idx="12">
                  <c:v>90459</c:v>
                </c:pt>
                <c:pt idx="13">
                  <c:v>95347</c:v>
                </c:pt>
                <c:pt idx="14">
                  <c:v>99978</c:v>
                </c:pt>
                <c:pt idx="15">
                  <c:v>103874</c:v>
                </c:pt>
                <c:pt idx="16">
                  <c:v>107917</c:v>
                </c:pt>
                <c:pt idx="17">
                  <c:v>111884</c:v>
                </c:pt>
                <c:pt idx="18">
                  <c:v>115802</c:v>
                </c:pt>
                <c:pt idx="19">
                  <c:v>119332</c:v>
                </c:pt>
                <c:pt idx="20">
                  <c:v>123023</c:v>
                </c:pt>
                <c:pt idx="21">
                  <c:v>126480</c:v>
                </c:pt>
                <c:pt idx="22">
                  <c:v>129736</c:v>
                </c:pt>
                <c:pt idx="23">
                  <c:v>133196</c:v>
                </c:pt>
                <c:pt idx="24">
                  <c:v>136039</c:v>
                </c:pt>
                <c:pt idx="25">
                  <c:v>138536</c:v>
                </c:pt>
                <c:pt idx="26">
                  <c:v>140070</c:v>
                </c:pt>
                <c:pt idx="27">
                  <c:v>141273</c:v>
                </c:pt>
                <c:pt idx="28">
                  <c:v>142161</c:v>
                </c:pt>
                <c:pt idx="29">
                  <c:v>142569</c:v>
                </c:pt>
                <c:pt idx="30">
                  <c:v>142609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BFF-4388-9D01-647F08F7F6A2}"/>
            </c:ext>
          </c:extLst>
        </c:ser>
        <c:ser>
          <c:idx val="21"/>
          <c:order val="21"/>
          <c:tx>
            <c:strRef>
              <c:f>Summary!$W$3:$W$4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453</c:v>
                </c:pt>
                <c:pt idx="13">
                  <c:v>1001</c:v>
                </c:pt>
                <c:pt idx="14">
                  <c:v>1560</c:v>
                </c:pt>
                <c:pt idx="15">
                  <c:v>2047</c:v>
                </c:pt>
                <c:pt idx="16">
                  <c:v>2489</c:v>
                </c:pt>
                <c:pt idx="17">
                  <c:v>2875</c:v>
                </c:pt>
                <c:pt idx="18">
                  <c:v>3227</c:v>
                </c:pt>
                <c:pt idx="19">
                  <c:v>3541</c:v>
                </c:pt>
                <c:pt idx="20">
                  <c:v>3842</c:v>
                </c:pt>
                <c:pt idx="21">
                  <c:v>4153</c:v>
                </c:pt>
                <c:pt idx="22">
                  <c:v>4034</c:v>
                </c:pt>
                <c:pt idx="23">
                  <c:v>3797</c:v>
                </c:pt>
                <c:pt idx="24">
                  <c:v>3529</c:v>
                </c:pt>
                <c:pt idx="25">
                  <c:v>3207</c:v>
                </c:pt>
                <c:pt idx="26">
                  <c:v>2962</c:v>
                </c:pt>
                <c:pt idx="27">
                  <c:v>2941</c:v>
                </c:pt>
                <c:pt idx="28">
                  <c:v>2774</c:v>
                </c:pt>
                <c:pt idx="29">
                  <c:v>2574</c:v>
                </c:pt>
                <c:pt idx="30">
                  <c:v>2409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FF-4388-9D01-647F08F7F6A2}"/>
            </c:ext>
          </c:extLst>
        </c:ser>
        <c:ser>
          <c:idx val="22"/>
          <c:order val="22"/>
          <c:tx>
            <c:strRef>
              <c:f>Summary!$X$3:$X$4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7299</c:v>
                </c:pt>
                <c:pt idx="4">
                  <c:v>17589</c:v>
                </c:pt>
                <c:pt idx="5">
                  <c:v>27097</c:v>
                </c:pt>
                <c:pt idx="6">
                  <c:v>38644</c:v>
                </c:pt>
                <c:pt idx="7">
                  <c:v>45413</c:v>
                </c:pt>
                <c:pt idx="8">
                  <c:v>50491</c:v>
                </c:pt>
                <c:pt idx="9">
                  <c:v>55289</c:v>
                </c:pt>
                <c:pt idx="10">
                  <c:v>59069</c:v>
                </c:pt>
                <c:pt idx="11">
                  <c:v>62158</c:v>
                </c:pt>
                <c:pt idx="12">
                  <c:v>64832</c:v>
                </c:pt>
                <c:pt idx="13">
                  <c:v>66570</c:v>
                </c:pt>
                <c:pt idx="14">
                  <c:v>67138</c:v>
                </c:pt>
                <c:pt idx="15">
                  <c:v>68003</c:v>
                </c:pt>
                <c:pt idx="16">
                  <c:v>68982</c:v>
                </c:pt>
                <c:pt idx="17">
                  <c:v>68475</c:v>
                </c:pt>
                <c:pt idx="18">
                  <c:v>66874</c:v>
                </c:pt>
                <c:pt idx="19">
                  <c:v>63976</c:v>
                </c:pt>
                <c:pt idx="20">
                  <c:v>60956</c:v>
                </c:pt>
                <c:pt idx="21">
                  <c:v>58225</c:v>
                </c:pt>
                <c:pt idx="22">
                  <c:v>56166</c:v>
                </c:pt>
                <c:pt idx="23">
                  <c:v>54825</c:v>
                </c:pt>
                <c:pt idx="24">
                  <c:v>54036</c:v>
                </c:pt>
                <c:pt idx="25">
                  <c:v>53006</c:v>
                </c:pt>
                <c:pt idx="26">
                  <c:v>52145</c:v>
                </c:pt>
                <c:pt idx="27">
                  <c:v>52142</c:v>
                </c:pt>
                <c:pt idx="28">
                  <c:v>51613</c:v>
                </c:pt>
                <c:pt idx="29">
                  <c:v>51570</c:v>
                </c:pt>
                <c:pt idx="30">
                  <c:v>51450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BFF-4388-9D01-647F08F7F6A2}"/>
            </c:ext>
          </c:extLst>
        </c:ser>
        <c:ser>
          <c:idx val="23"/>
          <c:order val="23"/>
          <c:tx>
            <c:strRef>
              <c:f>Summary!$Y$3:$Y$4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Summary!$Y$5:$Y$35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BFF-4388-9D01-647F08F7F6A2}"/>
            </c:ext>
          </c:extLst>
        </c:ser>
        <c:ser>
          <c:idx val="24"/>
          <c:order val="24"/>
          <c:tx>
            <c:strRef>
              <c:f>Summary!$Z$3:$Z$4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Summary!$Z$5:$Z$35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-24</c:v>
                </c:pt>
                <c:pt idx="4">
                  <c:v>-57</c:v>
                </c:pt>
                <c:pt idx="5">
                  <c:v>-107</c:v>
                </c:pt>
                <c:pt idx="6">
                  <c:v>-153</c:v>
                </c:pt>
                <c:pt idx="7">
                  <c:v>-209</c:v>
                </c:pt>
                <c:pt idx="8">
                  <c:v>-243</c:v>
                </c:pt>
                <c:pt idx="9">
                  <c:v>-286</c:v>
                </c:pt>
                <c:pt idx="10">
                  <c:v>-323</c:v>
                </c:pt>
                <c:pt idx="11">
                  <c:v>-364</c:v>
                </c:pt>
                <c:pt idx="12">
                  <c:v>-414</c:v>
                </c:pt>
                <c:pt idx="13">
                  <c:v>-442</c:v>
                </c:pt>
                <c:pt idx="14">
                  <c:v>-478</c:v>
                </c:pt>
                <c:pt idx="15">
                  <c:v>-536</c:v>
                </c:pt>
                <c:pt idx="16">
                  <c:v>-559</c:v>
                </c:pt>
                <c:pt idx="17">
                  <c:v>-606</c:v>
                </c:pt>
                <c:pt idx="18">
                  <c:v>-656</c:v>
                </c:pt>
                <c:pt idx="19">
                  <c:v>-695</c:v>
                </c:pt>
                <c:pt idx="20">
                  <c:v>-732</c:v>
                </c:pt>
                <c:pt idx="21">
                  <c:v>-745</c:v>
                </c:pt>
                <c:pt idx="22">
                  <c:v>-775</c:v>
                </c:pt>
                <c:pt idx="23">
                  <c:v>-804</c:v>
                </c:pt>
                <c:pt idx="24">
                  <c:v>-838</c:v>
                </c:pt>
                <c:pt idx="25">
                  <c:v>-873</c:v>
                </c:pt>
                <c:pt idx="26">
                  <c:v>-903</c:v>
                </c:pt>
                <c:pt idx="27">
                  <c:v>-931</c:v>
                </c:pt>
                <c:pt idx="28">
                  <c:v>-957</c:v>
                </c:pt>
                <c:pt idx="29">
                  <c:v>-974</c:v>
                </c:pt>
                <c:pt idx="30">
                  <c:v>-1018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FF-4388-9D01-647F08F7F6A2}"/>
            </c:ext>
          </c:extLst>
        </c:ser>
        <c:ser>
          <c:idx val="25"/>
          <c:order val="25"/>
          <c:tx>
            <c:strRef>
              <c:f>Summary!$AA$3:$AA$4</c:f>
              <c:strCache>
                <c:ptCount val="1"/>
                <c:pt idx="0">
                  <c:v>DisabledPolicyGroup=Reduction in Fossil Fuel Exports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-68</c:v>
                </c:pt>
                <c:pt idx="4">
                  <c:v>-325</c:v>
                </c:pt>
                <c:pt idx="5">
                  <c:v>-803</c:v>
                </c:pt>
                <c:pt idx="6">
                  <c:v>-1512</c:v>
                </c:pt>
                <c:pt idx="7">
                  <c:v>-2680</c:v>
                </c:pt>
                <c:pt idx="8">
                  <c:v>-4438</c:v>
                </c:pt>
                <c:pt idx="9">
                  <c:v>-6886</c:v>
                </c:pt>
                <c:pt idx="10">
                  <c:v>-9953</c:v>
                </c:pt>
                <c:pt idx="11">
                  <c:v>-13601</c:v>
                </c:pt>
                <c:pt idx="12">
                  <c:v>-17561</c:v>
                </c:pt>
                <c:pt idx="13">
                  <c:v>-21671</c:v>
                </c:pt>
                <c:pt idx="14">
                  <c:v>-25946</c:v>
                </c:pt>
                <c:pt idx="15">
                  <c:v>-30677</c:v>
                </c:pt>
                <c:pt idx="16">
                  <c:v>-35702</c:v>
                </c:pt>
                <c:pt idx="17">
                  <c:v>-40911</c:v>
                </c:pt>
                <c:pt idx="18">
                  <c:v>-46035</c:v>
                </c:pt>
                <c:pt idx="19">
                  <c:v>-50799</c:v>
                </c:pt>
                <c:pt idx="20">
                  <c:v>-55250</c:v>
                </c:pt>
                <c:pt idx="21">
                  <c:v>-59380</c:v>
                </c:pt>
                <c:pt idx="22">
                  <c:v>-63173</c:v>
                </c:pt>
                <c:pt idx="23">
                  <c:v>-66802</c:v>
                </c:pt>
                <c:pt idx="24">
                  <c:v>-70108</c:v>
                </c:pt>
                <c:pt idx="25">
                  <c:v>-72400</c:v>
                </c:pt>
                <c:pt idx="26">
                  <c:v>-74248</c:v>
                </c:pt>
                <c:pt idx="27">
                  <c:v>-75724</c:v>
                </c:pt>
                <c:pt idx="28">
                  <c:v>-76353</c:v>
                </c:pt>
                <c:pt idx="29">
                  <c:v>-76753</c:v>
                </c:pt>
                <c:pt idx="30">
                  <c:v>-76908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BFF-4388-9D01-647F08F7F6A2}"/>
            </c:ext>
          </c:extLst>
        </c:ser>
        <c:ser>
          <c:idx val="26"/>
          <c:order val="26"/>
          <c:tx>
            <c:strRef>
              <c:f>Summary!$AB$3:$AB$4</c:f>
              <c:strCache>
                <c:ptCount val="1"/>
                <c:pt idx="0">
                  <c:v>DisabledPolicyGroup=Material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-82</c:v>
                </c:pt>
                <c:pt idx="4">
                  <c:v>-198</c:v>
                </c:pt>
                <c:pt idx="5">
                  <c:v>-347</c:v>
                </c:pt>
                <c:pt idx="6">
                  <c:v>-492</c:v>
                </c:pt>
                <c:pt idx="7">
                  <c:v>-635</c:v>
                </c:pt>
                <c:pt idx="8">
                  <c:v>-772</c:v>
                </c:pt>
                <c:pt idx="9">
                  <c:v>-926</c:v>
                </c:pt>
                <c:pt idx="10">
                  <c:v>-1052</c:v>
                </c:pt>
                <c:pt idx="11">
                  <c:v>-1188</c:v>
                </c:pt>
                <c:pt idx="12">
                  <c:v>-1323</c:v>
                </c:pt>
                <c:pt idx="13">
                  <c:v>-1478</c:v>
                </c:pt>
                <c:pt idx="14">
                  <c:v>-1602</c:v>
                </c:pt>
                <c:pt idx="15">
                  <c:v>-1749</c:v>
                </c:pt>
                <c:pt idx="16">
                  <c:v>-1872</c:v>
                </c:pt>
                <c:pt idx="17">
                  <c:v>-2015</c:v>
                </c:pt>
                <c:pt idx="18">
                  <c:v>-2158</c:v>
                </c:pt>
                <c:pt idx="19">
                  <c:v>-2305</c:v>
                </c:pt>
                <c:pt idx="20">
                  <c:v>-2446</c:v>
                </c:pt>
                <c:pt idx="21">
                  <c:v>-2583</c:v>
                </c:pt>
                <c:pt idx="22">
                  <c:v>-2707</c:v>
                </c:pt>
                <c:pt idx="23">
                  <c:v>-2845</c:v>
                </c:pt>
                <c:pt idx="24">
                  <c:v>-2975</c:v>
                </c:pt>
                <c:pt idx="25">
                  <c:v>-3115</c:v>
                </c:pt>
                <c:pt idx="26">
                  <c:v>-3247</c:v>
                </c:pt>
                <c:pt idx="27">
                  <c:v>-3373</c:v>
                </c:pt>
                <c:pt idx="28">
                  <c:v>-3523</c:v>
                </c:pt>
                <c:pt idx="29">
                  <c:v>-3649</c:v>
                </c:pt>
                <c:pt idx="30">
                  <c:v>-3792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BFF-4388-9D01-647F08F7F6A2}"/>
            </c:ext>
          </c:extLst>
        </c:ser>
        <c:ser>
          <c:idx val="27"/>
          <c:order val="27"/>
          <c:tx>
            <c:strRef>
              <c:f>Summary!$AC$3:$AC$4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Summary!$AC$5:$AC$35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BFF-4388-9D01-647F08F7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47264241229814"/>
          <c:y val="3.5263168837875149E-2"/>
          <c:w val="0.27919665717496606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Testing_CA.xlsx]US_Pivot!PivotTable2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US_Pivot!$B$1:$B$2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32110</c:v>
                </c:pt>
                <c:pt idx="3">
                  <c:v>-18340</c:v>
                </c:pt>
                <c:pt idx="4">
                  <c:v>-76070</c:v>
                </c:pt>
                <c:pt idx="5">
                  <c:v>-74960</c:v>
                </c:pt>
                <c:pt idx="6">
                  <c:v>10700</c:v>
                </c:pt>
                <c:pt idx="7">
                  <c:v>12270</c:v>
                </c:pt>
                <c:pt idx="8">
                  <c:v>5070</c:v>
                </c:pt>
                <c:pt idx="9">
                  <c:v>-21300</c:v>
                </c:pt>
                <c:pt idx="10">
                  <c:v>-87180</c:v>
                </c:pt>
                <c:pt idx="11">
                  <c:v>-83690</c:v>
                </c:pt>
                <c:pt idx="12">
                  <c:v>-28290</c:v>
                </c:pt>
                <c:pt idx="13">
                  <c:v>38760</c:v>
                </c:pt>
                <c:pt idx="14">
                  <c:v>109900</c:v>
                </c:pt>
                <c:pt idx="15">
                  <c:v>-2300</c:v>
                </c:pt>
                <c:pt idx="16">
                  <c:v>-37300</c:v>
                </c:pt>
                <c:pt idx="17">
                  <c:v>-33360</c:v>
                </c:pt>
                <c:pt idx="18">
                  <c:v>-32510</c:v>
                </c:pt>
                <c:pt idx="19">
                  <c:v>-35470</c:v>
                </c:pt>
                <c:pt idx="20">
                  <c:v>-35290</c:v>
                </c:pt>
                <c:pt idx="21">
                  <c:v>-34920</c:v>
                </c:pt>
                <c:pt idx="22">
                  <c:v>-34290</c:v>
                </c:pt>
                <c:pt idx="23">
                  <c:v>-14020</c:v>
                </c:pt>
                <c:pt idx="24">
                  <c:v>20250</c:v>
                </c:pt>
                <c:pt idx="25">
                  <c:v>-4060</c:v>
                </c:pt>
                <c:pt idx="26">
                  <c:v>-6630</c:v>
                </c:pt>
                <c:pt idx="27">
                  <c:v>-1510</c:v>
                </c:pt>
                <c:pt idx="28">
                  <c:v>4510</c:v>
                </c:pt>
                <c:pt idx="29">
                  <c:v>-6400</c:v>
                </c:pt>
                <c:pt idx="30">
                  <c:v>-8550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27-91DA-20CBB7A77958}"/>
            </c:ext>
          </c:extLst>
        </c:ser>
        <c:ser>
          <c:idx val="1"/>
          <c:order val="1"/>
          <c:tx>
            <c:strRef>
              <c:f>US_Pivot!$C$1:$C$2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US_Pivot!$C$3:$C$33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-165</c:v>
                </c:pt>
                <c:pt idx="3">
                  <c:v>-597</c:v>
                </c:pt>
                <c:pt idx="4">
                  <c:v>-1140</c:v>
                </c:pt>
                <c:pt idx="5">
                  <c:v>-1720</c:v>
                </c:pt>
                <c:pt idx="6">
                  <c:v>-2320</c:v>
                </c:pt>
                <c:pt idx="7">
                  <c:v>-3120</c:v>
                </c:pt>
                <c:pt idx="8">
                  <c:v>-4800</c:v>
                </c:pt>
                <c:pt idx="9">
                  <c:v>-6420</c:v>
                </c:pt>
                <c:pt idx="10">
                  <c:v>-8030</c:v>
                </c:pt>
                <c:pt idx="11">
                  <c:v>-7420</c:v>
                </c:pt>
                <c:pt idx="12">
                  <c:v>-7230</c:v>
                </c:pt>
                <c:pt idx="13">
                  <c:v>-7470</c:v>
                </c:pt>
                <c:pt idx="14">
                  <c:v>-7960</c:v>
                </c:pt>
                <c:pt idx="15">
                  <c:v>-8360</c:v>
                </c:pt>
                <c:pt idx="16">
                  <c:v>-7720</c:v>
                </c:pt>
                <c:pt idx="17">
                  <c:v>-7650</c:v>
                </c:pt>
                <c:pt idx="18">
                  <c:v>-7900</c:v>
                </c:pt>
                <c:pt idx="19">
                  <c:v>-8290</c:v>
                </c:pt>
                <c:pt idx="20">
                  <c:v>-8820</c:v>
                </c:pt>
                <c:pt idx="21">
                  <c:v>-9280</c:v>
                </c:pt>
                <c:pt idx="22">
                  <c:v>-9840</c:v>
                </c:pt>
                <c:pt idx="23">
                  <c:v>-10520</c:v>
                </c:pt>
                <c:pt idx="24">
                  <c:v>-11210</c:v>
                </c:pt>
                <c:pt idx="25">
                  <c:v>-11880</c:v>
                </c:pt>
                <c:pt idx="26">
                  <c:v>-12490</c:v>
                </c:pt>
                <c:pt idx="27">
                  <c:v>-13080</c:v>
                </c:pt>
                <c:pt idx="28">
                  <c:v>-13620</c:v>
                </c:pt>
                <c:pt idx="29">
                  <c:v>-14220</c:v>
                </c:pt>
                <c:pt idx="30">
                  <c:v>-14810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4144-A1E7-AB5155B4E1DB}"/>
            </c:ext>
          </c:extLst>
        </c:ser>
        <c:ser>
          <c:idx val="2"/>
          <c:order val="2"/>
          <c:tx>
            <c:strRef>
              <c:f>US_Pivot!$D$1:$D$2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376869</c:v>
                </c:pt>
                <c:pt idx="3">
                  <c:v>693046</c:v>
                </c:pt>
                <c:pt idx="4">
                  <c:v>1006240</c:v>
                </c:pt>
                <c:pt idx="5">
                  <c:v>1379210</c:v>
                </c:pt>
                <c:pt idx="6">
                  <c:v>1687820</c:v>
                </c:pt>
                <c:pt idx="7">
                  <c:v>2023900</c:v>
                </c:pt>
                <c:pt idx="8">
                  <c:v>2369870</c:v>
                </c:pt>
                <c:pt idx="9">
                  <c:v>2733240</c:v>
                </c:pt>
                <c:pt idx="10">
                  <c:v>3145290</c:v>
                </c:pt>
                <c:pt idx="11">
                  <c:v>3515490</c:v>
                </c:pt>
                <c:pt idx="12">
                  <c:v>3919930</c:v>
                </c:pt>
                <c:pt idx="13">
                  <c:v>4337340</c:v>
                </c:pt>
                <c:pt idx="14">
                  <c:v>4741360</c:v>
                </c:pt>
                <c:pt idx="15">
                  <c:v>4933200</c:v>
                </c:pt>
                <c:pt idx="16">
                  <c:v>5120490</c:v>
                </c:pt>
                <c:pt idx="17">
                  <c:v>5256290</c:v>
                </c:pt>
                <c:pt idx="18">
                  <c:v>5358280</c:v>
                </c:pt>
                <c:pt idx="19">
                  <c:v>5437310</c:v>
                </c:pt>
                <c:pt idx="20">
                  <c:v>5502850</c:v>
                </c:pt>
                <c:pt idx="21">
                  <c:v>5560200</c:v>
                </c:pt>
                <c:pt idx="22">
                  <c:v>5613920</c:v>
                </c:pt>
                <c:pt idx="23">
                  <c:v>5668730</c:v>
                </c:pt>
                <c:pt idx="24">
                  <c:v>5718890</c:v>
                </c:pt>
                <c:pt idx="25">
                  <c:v>5766210</c:v>
                </c:pt>
                <c:pt idx="26">
                  <c:v>5795510</c:v>
                </c:pt>
                <c:pt idx="27">
                  <c:v>5812450</c:v>
                </c:pt>
                <c:pt idx="28">
                  <c:v>5822450</c:v>
                </c:pt>
                <c:pt idx="29">
                  <c:v>5843800</c:v>
                </c:pt>
                <c:pt idx="30">
                  <c:v>5872060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6-4144-A1E7-AB5155B4E1DB}"/>
            </c:ext>
          </c:extLst>
        </c:ser>
        <c:ser>
          <c:idx val="3"/>
          <c:order val="3"/>
          <c:tx>
            <c:strRef>
              <c:f>US_Pivot!$E$1:$E$2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141188</c:v>
                </c:pt>
                <c:pt idx="3">
                  <c:v>204576</c:v>
                </c:pt>
                <c:pt idx="4">
                  <c:v>228532</c:v>
                </c:pt>
                <c:pt idx="5">
                  <c:v>246110</c:v>
                </c:pt>
                <c:pt idx="6">
                  <c:v>254300</c:v>
                </c:pt>
                <c:pt idx="7">
                  <c:v>246890</c:v>
                </c:pt>
                <c:pt idx="8">
                  <c:v>243940</c:v>
                </c:pt>
                <c:pt idx="9">
                  <c:v>239450</c:v>
                </c:pt>
                <c:pt idx="10">
                  <c:v>250410</c:v>
                </c:pt>
                <c:pt idx="11">
                  <c:v>206770</c:v>
                </c:pt>
                <c:pt idx="12">
                  <c:v>169280</c:v>
                </c:pt>
                <c:pt idx="13">
                  <c:v>143750</c:v>
                </c:pt>
                <c:pt idx="14">
                  <c:v>85390</c:v>
                </c:pt>
                <c:pt idx="15">
                  <c:v>-460</c:v>
                </c:pt>
                <c:pt idx="16">
                  <c:v>-88110</c:v>
                </c:pt>
                <c:pt idx="17">
                  <c:v>-151800</c:v>
                </c:pt>
                <c:pt idx="18">
                  <c:v>-193450</c:v>
                </c:pt>
                <c:pt idx="19">
                  <c:v>-209080</c:v>
                </c:pt>
                <c:pt idx="20">
                  <c:v>-213340</c:v>
                </c:pt>
                <c:pt idx="21">
                  <c:v>-209250</c:v>
                </c:pt>
                <c:pt idx="22">
                  <c:v>-205360</c:v>
                </c:pt>
                <c:pt idx="23">
                  <c:v>-205370</c:v>
                </c:pt>
                <c:pt idx="24">
                  <c:v>-212720</c:v>
                </c:pt>
                <c:pt idx="25">
                  <c:v>-225930</c:v>
                </c:pt>
                <c:pt idx="26">
                  <c:v>-243530</c:v>
                </c:pt>
                <c:pt idx="27">
                  <c:v>-257480</c:v>
                </c:pt>
                <c:pt idx="28">
                  <c:v>-269460</c:v>
                </c:pt>
                <c:pt idx="29">
                  <c:v>-271240</c:v>
                </c:pt>
                <c:pt idx="30">
                  <c:v>-269130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6-4144-A1E7-AB5155B4E1DB}"/>
            </c:ext>
          </c:extLst>
        </c:ser>
        <c:ser>
          <c:idx val="4"/>
          <c:order val="4"/>
          <c:tx>
            <c:strRef>
              <c:f>US_Pivot!$F$1:$F$2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13897</c:v>
                </c:pt>
                <c:pt idx="3">
                  <c:v>20303</c:v>
                </c:pt>
                <c:pt idx="4">
                  <c:v>23504</c:v>
                </c:pt>
                <c:pt idx="5">
                  <c:v>25590</c:v>
                </c:pt>
                <c:pt idx="6">
                  <c:v>25630</c:v>
                </c:pt>
                <c:pt idx="7">
                  <c:v>25530</c:v>
                </c:pt>
                <c:pt idx="8">
                  <c:v>25880</c:v>
                </c:pt>
                <c:pt idx="9">
                  <c:v>26710</c:v>
                </c:pt>
                <c:pt idx="10">
                  <c:v>28090</c:v>
                </c:pt>
                <c:pt idx="11">
                  <c:v>31220</c:v>
                </c:pt>
                <c:pt idx="12">
                  <c:v>34280</c:v>
                </c:pt>
                <c:pt idx="13">
                  <c:v>37100</c:v>
                </c:pt>
                <c:pt idx="14">
                  <c:v>39980</c:v>
                </c:pt>
                <c:pt idx="15">
                  <c:v>42560</c:v>
                </c:pt>
                <c:pt idx="16">
                  <c:v>45320</c:v>
                </c:pt>
                <c:pt idx="17">
                  <c:v>48690</c:v>
                </c:pt>
                <c:pt idx="18">
                  <c:v>51970</c:v>
                </c:pt>
                <c:pt idx="19">
                  <c:v>55360</c:v>
                </c:pt>
                <c:pt idx="20">
                  <c:v>58950</c:v>
                </c:pt>
                <c:pt idx="21">
                  <c:v>62840</c:v>
                </c:pt>
                <c:pt idx="22">
                  <c:v>67020</c:v>
                </c:pt>
                <c:pt idx="23">
                  <c:v>71080</c:v>
                </c:pt>
                <c:pt idx="24">
                  <c:v>75420</c:v>
                </c:pt>
                <c:pt idx="25">
                  <c:v>79810</c:v>
                </c:pt>
                <c:pt idx="26">
                  <c:v>84460</c:v>
                </c:pt>
                <c:pt idx="27">
                  <c:v>88760</c:v>
                </c:pt>
                <c:pt idx="28">
                  <c:v>92850</c:v>
                </c:pt>
                <c:pt idx="29">
                  <c:v>96930</c:v>
                </c:pt>
                <c:pt idx="30">
                  <c:v>101150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6-4144-A1E7-AB5155B4E1DB}"/>
            </c:ext>
          </c:extLst>
        </c:ser>
        <c:ser>
          <c:idx val="5"/>
          <c:order val="5"/>
          <c:tx>
            <c:strRef>
              <c:f>US_Pivot!$G$1:$G$2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US_Pivot!$G$3:$G$33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376869</c:v>
                </c:pt>
                <c:pt idx="3">
                  <c:v>693046</c:v>
                </c:pt>
                <c:pt idx="4">
                  <c:v>1006240</c:v>
                </c:pt>
                <c:pt idx="5">
                  <c:v>1379210</c:v>
                </c:pt>
                <c:pt idx="6">
                  <c:v>1687820</c:v>
                </c:pt>
                <c:pt idx="7">
                  <c:v>2023900</c:v>
                </c:pt>
                <c:pt idx="8">
                  <c:v>2369870</c:v>
                </c:pt>
                <c:pt idx="9">
                  <c:v>2733240</c:v>
                </c:pt>
                <c:pt idx="10">
                  <c:v>3145290</c:v>
                </c:pt>
                <c:pt idx="11">
                  <c:v>3515490</c:v>
                </c:pt>
                <c:pt idx="12">
                  <c:v>3919930</c:v>
                </c:pt>
                <c:pt idx="13">
                  <c:v>4337340</c:v>
                </c:pt>
                <c:pt idx="14">
                  <c:v>4741360</c:v>
                </c:pt>
                <c:pt idx="15">
                  <c:v>4933200</c:v>
                </c:pt>
                <c:pt idx="16">
                  <c:v>5120490</c:v>
                </c:pt>
                <c:pt idx="17">
                  <c:v>5256290</c:v>
                </c:pt>
                <c:pt idx="18">
                  <c:v>5358280</c:v>
                </c:pt>
                <c:pt idx="19">
                  <c:v>5437310</c:v>
                </c:pt>
                <c:pt idx="20">
                  <c:v>5502850</c:v>
                </c:pt>
                <c:pt idx="21">
                  <c:v>5560200</c:v>
                </c:pt>
                <c:pt idx="22">
                  <c:v>5613920</c:v>
                </c:pt>
                <c:pt idx="23">
                  <c:v>5668730</c:v>
                </c:pt>
                <c:pt idx="24">
                  <c:v>5718890</c:v>
                </c:pt>
                <c:pt idx="25">
                  <c:v>5766210</c:v>
                </c:pt>
                <c:pt idx="26">
                  <c:v>5795510</c:v>
                </c:pt>
                <c:pt idx="27">
                  <c:v>5812450</c:v>
                </c:pt>
                <c:pt idx="28">
                  <c:v>5822450</c:v>
                </c:pt>
                <c:pt idx="29">
                  <c:v>5843800</c:v>
                </c:pt>
                <c:pt idx="30">
                  <c:v>5872060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6-4144-A1E7-AB5155B4E1DB}"/>
            </c:ext>
          </c:extLst>
        </c:ser>
        <c:ser>
          <c:idx val="6"/>
          <c:order val="6"/>
          <c:tx>
            <c:strRef>
              <c:f>US_Pivot!$H$1:$H$2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3901</c:v>
                </c:pt>
                <c:pt idx="3">
                  <c:v>11425</c:v>
                </c:pt>
                <c:pt idx="4">
                  <c:v>24055</c:v>
                </c:pt>
                <c:pt idx="5">
                  <c:v>35940</c:v>
                </c:pt>
                <c:pt idx="6">
                  <c:v>50160</c:v>
                </c:pt>
                <c:pt idx="7">
                  <c:v>69100</c:v>
                </c:pt>
                <c:pt idx="8">
                  <c:v>93020</c:v>
                </c:pt>
                <c:pt idx="9">
                  <c:v>120310</c:v>
                </c:pt>
                <c:pt idx="10">
                  <c:v>151820</c:v>
                </c:pt>
                <c:pt idx="11">
                  <c:v>184570</c:v>
                </c:pt>
                <c:pt idx="12">
                  <c:v>225020</c:v>
                </c:pt>
                <c:pt idx="13">
                  <c:v>258670</c:v>
                </c:pt>
                <c:pt idx="14">
                  <c:v>299210</c:v>
                </c:pt>
                <c:pt idx="15">
                  <c:v>336510</c:v>
                </c:pt>
                <c:pt idx="16">
                  <c:v>373090</c:v>
                </c:pt>
                <c:pt idx="17">
                  <c:v>405250</c:v>
                </c:pt>
                <c:pt idx="18">
                  <c:v>433140</c:v>
                </c:pt>
                <c:pt idx="19">
                  <c:v>456820</c:v>
                </c:pt>
                <c:pt idx="20">
                  <c:v>477970</c:v>
                </c:pt>
                <c:pt idx="21">
                  <c:v>496870</c:v>
                </c:pt>
                <c:pt idx="22">
                  <c:v>514520</c:v>
                </c:pt>
                <c:pt idx="23">
                  <c:v>530580</c:v>
                </c:pt>
                <c:pt idx="24">
                  <c:v>543880</c:v>
                </c:pt>
                <c:pt idx="25">
                  <c:v>552830</c:v>
                </c:pt>
                <c:pt idx="26">
                  <c:v>550300</c:v>
                </c:pt>
                <c:pt idx="27">
                  <c:v>539210</c:v>
                </c:pt>
                <c:pt idx="28">
                  <c:v>526600</c:v>
                </c:pt>
                <c:pt idx="29">
                  <c:v>503830</c:v>
                </c:pt>
                <c:pt idx="30">
                  <c:v>482060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16-4144-A1E7-AB5155B4E1DB}"/>
            </c:ext>
          </c:extLst>
        </c:ser>
        <c:ser>
          <c:idx val="7"/>
          <c:order val="7"/>
          <c:tx>
            <c:strRef>
              <c:f>US_Pivot!$I$1:$I$2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-6001</c:v>
                </c:pt>
                <c:pt idx="3">
                  <c:v>-11317</c:v>
                </c:pt>
                <c:pt idx="4">
                  <c:v>-13380</c:v>
                </c:pt>
                <c:pt idx="5">
                  <c:v>-13030</c:v>
                </c:pt>
                <c:pt idx="6">
                  <c:v>-12280</c:v>
                </c:pt>
                <c:pt idx="7">
                  <c:v>-11560</c:v>
                </c:pt>
                <c:pt idx="8">
                  <c:v>-10220</c:v>
                </c:pt>
                <c:pt idx="9">
                  <c:v>-7660</c:v>
                </c:pt>
                <c:pt idx="10">
                  <c:v>-170</c:v>
                </c:pt>
                <c:pt idx="11">
                  <c:v>3180</c:v>
                </c:pt>
                <c:pt idx="12">
                  <c:v>3170</c:v>
                </c:pt>
                <c:pt idx="13">
                  <c:v>1990</c:v>
                </c:pt>
                <c:pt idx="14">
                  <c:v>470</c:v>
                </c:pt>
                <c:pt idx="15">
                  <c:v>-930</c:v>
                </c:pt>
                <c:pt idx="16">
                  <c:v>-1840</c:v>
                </c:pt>
                <c:pt idx="17">
                  <c:v>-2440</c:v>
                </c:pt>
                <c:pt idx="18">
                  <c:v>-2860</c:v>
                </c:pt>
                <c:pt idx="19">
                  <c:v>-3220</c:v>
                </c:pt>
                <c:pt idx="20">
                  <c:v>-3470</c:v>
                </c:pt>
                <c:pt idx="21">
                  <c:v>-3670</c:v>
                </c:pt>
                <c:pt idx="22">
                  <c:v>-3980</c:v>
                </c:pt>
                <c:pt idx="23">
                  <c:v>-4260</c:v>
                </c:pt>
                <c:pt idx="24">
                  <c:v>-4540</c:v>
                </c:pt>
                <c:pt idx="25">
                  <c:v>-4760</c:v>
                </c:pt>
                <c:pt idx="26">
                  <c:v>-4610</c:v>
                </c:pt>
                <c:pt idx="27">
                  <c:v>-4230</c:v>
                </c:pt>
                <c:pt idx="28">
                  <c:v>-3800</c:v>
                </c:pt>
                <c:pt idx="29">
                  <c:v>-3410</c:v>
                </c:pt>
                <c:pt idx="30">
                  <c:v>-3030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16-4144-A1E7-AB5155B4E1DB}"/>
            </c:ext>
          </c:extLst>
        </c:ser>
        <c:ser>
          <c:idx val="8"/>
          <c:order val="8"/>
          <c:tx>
            <c:strRef>
              <c:f>US_Pivot!$J$1:$J$2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283</c:v>
                </c:pt>
                <c:pt idx="4">
                  <c:v>1720</c:v>
                </c:pt>
                <c:pt idx="5">
                  <c:v>2750</c:v>
                </c:pt>
                <c:pt idx="6">
                  <c:v>3570</c:v>
                </c:pt>
                <c:pt idx="7">
                  <c:v>4210</c:v>
                </c:pt>
                <c:pt idx="8">
                  <c:v>4960</c:v>
                </c:pt>
                <c:pt idx="9">
                  <c:v>4360</c:v>
                </c:pt>
                <c:pt idx="10">
                  <c:v>4420</c:v>
                </c:pt>
                <c:pt idx="11">
                  <c:v>4400</c:v>
                </c:pt>
                <c:pt idx="12">
                  <c:v>4450</c:v>
                </c:pt>
                <c:pt idx="13">
                  <c:v>4420</c:v>
                </c:pt>
                <c:pt idx="14">
                  <c:v>2130</c:v>
                </c:pt>
                <c:pt idx="15">
                  <c:v>890</c:v>
                </c:pt>
                <c:pt idx="16">
                  <c:v>-120</c:v>
                </c:pt>
                <c:pt idx="17">
                  <c:v>-400</c:v>
                </c:pt>
                <c:pt idx="18">
                  <c:v>-380</c:v>
                </c:pt>
                <c:pt idx="19">
                  <c:v>-250</c:v>
                </c:pt>
                <c:pt idx="20">
                  <c:v>-110</c:v>
                </c:pt>
                <c:pt idx="21">
                  <c:v>80</c:v>
                </c:pt>
                <c:pt idx="22">
                  <c:v>1020</c:v>
                </c:pt>
                <c:pt idx="23">
                  <c:v>2250</c:v>
                </c:pt>
                <c:pt idx="24">
                  <c:v>2860</c:v>
                </c:pt>
                <c:pt idx="25">
                  <c:v>2940</c:v>
                </c:pt>
                <c:pt idx="26">
                  <c:v>2770</c:v>
                </c:pt>
                <c:pt idx="27">
                  <c:v>2560</c:v>
                </c:pt>
                <c:pt idx="28">
                  <c:v>2360</c:v>
                </c:pt>
                <c:pt idx="29">
                  <c:v>2260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16-4144-A1E7-AB5155B4E1DB}"/>
            </c:ext>
          </c:extLst>
        </c:ser>
        <c:ser>
          <c:idx val="9"/>
          <c:order val="9"/>
          <c:tx>
            <c:strRef>
              <c:f>US_Pivot!$K$1:$K$2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-4788</c:v>
                </c:pt>
                <c:pt idx="3">
                  <c:v>-14163</c:v>
                </c:pt>
                <c:pt idx="4">
                  <c:v>-26450</c:v>
                </c:pt>
                <c:pt idx="5">
                  <c:v>-41860</c:v>
                </c:pt>
                <c:pt idx="6">
                  <c:v>-61350</c:v>
                </c:pt>
                <c:pt idx="7">
                  <c:v>-84870</c:v>
                </c:pt>
                <c:pt idx="8">
                  <c:v>-112370</c:v>
                </c:pt>
                <c:pt idx="9">
                  <c:v>-144030</c:v>
                </c:pt>
                <c:pt idx="10">
                  <c:v>-179430</c:v>
                </c:pt>
                <c:pt idx="11">
                  <c:v>-219870</c:v>
                </c:pt>
                <c:pt idx="12">
                  <c:v>-267640</c:v>
                </c:pt>
                <c:pt idx="13">
                  <c:v>-321350</c:v>
                </c:pt>
                <c:pt idx="14">
                  <c:v>-382390</c:v>
                </c:pt>
                <c:pt idx="15">
                  <c:v>-446410</c:v>
                </c:pt>
                <c:pt idx="16">
                  <c:v>-512990</c:v>
                </c:pt>
                <c:pt idx="17">
                  <c:v>-587720</c:v>
                </c:pt>
                <c:pt idx="18">
                  <c:v>-667510</c:v>
                </c:pt>
                <c:pt idx="19">
                  <c:v>-747620</c:v>
                </c:pt>
                <c:pt idx="20">
                  <c:v>-833400</c:v>
                </c:pt>
                <c:pt idx="21">
                  <c:v>-927920</c:v>
                </c:pt>
                <c:pt idx="22">
                  <c:v>-1024900</c:v>
                </c:pt>
                <c:pt idx="23">
                  <c:v>-1122840</c:v>
                </c:pt>
                <c:pt idx="24">
                  <c:v>-1224850</c:v>
                </c:pt>
                <c:pt idx="25">
                  <c:v>-1330050</c:v>
                </c:pt>
                <c:pt idx="26">
                  <c:v>-1435710</c:v>
                </c:pt>
                <c:pt idx="27">
                  <c:v>-1542070</c:v>
                </c:pt>
                <c:pt idx="28">
                  <c:v>-1644300</c:v>
                </c:pt>
                <c:pt idx="29">
                  <c:v>-1744650</c:v>
                </c:pt>
                <c:pt idx="30">
                  <c:v>-1850440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16-4144-A1E7-AB5155B4E1DB}"/>
            </c:ext>
          </c:extLst>
        </c:ser>
        <c:ser>
          <c:idx val="10"/>
          <c:order val="10"/>
          <c:tx>
            <c:strRef>
              <c:f>US_Pivot!$L$1:$L$2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</c:v>
                </c:pt>
                <c:pt idx="3">
                  <c:v>1226</c:v>
                </c:pt>
                <c:pt idx="4">
                  <c:v>5590</c:v>
                </c:pt>
                <c:pt idx="5">
                  <c:v>12530</c:v>
                </c:pt>
                <c:pt idx="6">
                  <c:v>30150</c:v>
                </c:pt>
                <c:pt idx="7">
                  <c:v>41370</c:v>
                </c:pt>
                <c:pt idx="8">
                  <c:v>56900</c:v>
                </c:pt>
                <c:pt idx="9">
                  <c:v>75330</c:v>
                </c:pt>
                <c:pt idx="10">
                  <c:v>96940</c:v>
                </c:pt>
                <c:pt idx="11">
                  <c:v>125570</c:v>
                </c:pt>
                <c:pt idx="12">
                  <c:v>157160</c:v>
                </c:pt>
                <c:pt idx="13">
                  <c:v>187840</c:v>
                </c:pt>
                <c:pt idx="14">
                  <c:v>218840</c:v>
                </c:pt>
                <c:pt idx="15">
                  <c:v>243010</c:v>
                </c:pt>
                <c:pt idx="16">
                  <c:v>273970</c:v>
                </c:pt>
                <c:pt idx="17">
                  <c:v>308810</c:v>
                </c:pt>
                <c:pt idx="18">
                  <c:v>344040</c:v>
                </c:pt>
                <c:pt idx="19">
                  <c:v>374850</c:v>
                </c:pt>
                <c:pt idx="20">
                  <c:v>405160</c:v>
                </c:pt>
                <c:pt idx="21">
                  <c:v>432240</c:v>
                </c:pt>
                <c:pt idx="22">
                  <c:v>458690</c:v>
                </c:pt>
                <c:pt idx="23">
                  <c:v>483520</c:v>
                </c:pt>
                <c:pt idx="24">
                  <c:v>510260</c:v>
                </c:pt>
                <c:pt idx="25">
                  <c:v>536360</c:v>
                </c:pt>
                <c:pt idx="26">
                  <c:v>567020</c:v>
                </c:pt>
                <c:pt idx="27">
                  <c:v>601400</c:v>
                </c:pt>
                <c:pt idx="28">
                  <c:v>632510</c:v>
                </c:pt>
                <c:pt idx="29">
                  <c:v>669840</c:v>
                </c:pt>
                <c:pt idx="30">
                  <c:v>708490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16-4144-A1E7-AB5155B4E1DB}"/>
            </c:ext>
          </c:extLst>
        </c:ser>
        <c:ser>
          <c:idx val="11"/>
          <c:order val="11"/>
          <c:tx>
            <c:strRef>
              <c:f>US_Pivot!$M$1:$M$2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89434</c:v>
                </c:pt>
                <c:pt idx="3">
                  <c:v>209556</c:v>
                </c:pt>
                <c:pt idx="4">
                  <c:v>326713</c:v>
                </c:pt>
                <c:pt idx="5">
                  <c:v>460360</c:v>
                </c:pt>
                <c:pt idx="6">
                  <c:v>616740</c:v>
                </c:pt>
                <c:pt idx="7">
                  <c:v>709980</c:v>
                </c:pt>
                <c:pt idx="8">
                  <c:v>799560</c:v>
                </c:pt>
                <c:pt idx="9">
                  <c:v>873430</c:v>
                </c:pt>
                <c:pt idx="10">
                  <c:v>942170</c:v>
                </c:pt>
                <c:pt idx="11">
                  <c:v>1020350</c:v>
                </c:pt>
                <c:pt idx="12">
                  <c:v>1127000</c:v>
                </c:pt>
                <c:pt idx="13">
                  <c:v>1238370</c:v>
                </c:pt>
                <c:pt idx="14">
                  <c:v>1343110</c:v>
                </c:pt>
                <c:pt idx="15">
                  <c:v>1411330</c:v>
                </c:pt>
                <c:pt idx="16">
                  <c:v>1497220</c:v>
                </c:pt>
                <c:pt idx="17">
                  <c:v>1574240</c:v>
                </c:pt>
                <c:pt idx="18">
                  <c:v>1631290</c:v>
                </c:pt>
                <c:pt idx="19">
                  <c:v>1677850</c:v>
                </c:pt>
                <c:pt idx="20">
                  <c:v>1717160</c:v>
                </c:pt>
                <c:pt idx="21">
                  <c:v>1754010</c:v>
                </c:pt>
                <c:pt idx="22">
                  <c:v>1792090</c:v>
                </c:pt>
                <c:pt idx="23">
                  <c:v>1835140</c:v>
                </c:pt>
                <c:pt idx="24">
                  <c:v>1879720</c:v>
                </c:pt>
                <c:pt idx="25">
                  <c:v>1924150</c:v>
                </c:pt>
                <c:pt idx="26">
                  <c:v>1959100</c:v>
                </c:pt>
                <c:pt idx="27">
                  <c:v>1988310</c:v>
                </c:pt>
                <c:pt idx="28">
                  <c:v>2014710</c:v>
                </c:pt>
                <c:pt idx="29">
                  <c:v>2046550</c:v>
                </c:pt>
                <c:pt idx="30">
                  <c:v>2088520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16-4144-A1E7-AB5155B4E1DB}"/>
            </c:ext>
          </c:extLst>
        </c:ser>
        <c:ser>
          <c:idx val="12"/>
          <c:order val="12"/>
          <c:tx>
            <c:strRef>
              <c:f>US_Pivot!$N$1:$N$2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US_Pivot!$N$3:$N$33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-1522</c:v>
                </c:pt>
                <c:pt idx="3">
                  <c:v>-4010</c:v>
                </c:pt>
                <c:pt idx="4">
                  <c:v>-7000</c:v>
                </c:pt>
                <c:pt idx="5">
                  <c:v>-10600</c:v>
                </c:pt>
                <c:pt idx="6">
                  <c:v>-14500</c:v>
                </c:pt>
                <c:pt idx="7">
                  <c:v>-18260</c:v>
                </c:pt>
                <c:pt idx="8">
                  <c:v>-22140</c:v>
                </c:pt>
                <c:pt idx="9">
                  <c:v>-26040</c:v>
                </c:pt>
                <c:pt idx="10">
                  <c:v>-30150</c:v>
                </c:pt>
                <c:pt idx="11">
                  <c:v>-34220</c:v>
                </c:pt>
                <c:pt idx="12">
                  <c:v>-38390</c:v>
                </c:pt>
                <c:pt idx="13">
                  <c:v>-42510</c:v>
                </c:pt>
                <c:pt idx="14">
                  <c:v>-46730</c:v>
                </c:pt>
                <c:pt idx="15">
                  <c:v>-50690</c:v>
                </c:pt>
                <c:pt idx="16">
                  <c:v>-54500</c:v>
                </c:pt>
                <c:pt idx="17">
                  <c:v>-58160</c:v>
                </c:pt>
                <c:pt idx="18">
                  <c:v>-61760</c:v>
                </c:pt>
                <c:pt idx="19">
                  <c:v>-65370</c:v>
                </c:pt>
                <c:pt idx="20">
                  <c:v>-68850</c:v>
                </c:pt>
                <c:pt idx="21">
                  <c:v>-72100</c:v>
                </c:pt>
                <c:pt idx="22">
                  <c:v>-75580</c:v>
                </c:pt>
                <c:pt idx="23">
                  <c:v>-79330</c:v>
                </c:pt>
                <c:pt idx="24">
                  <c:v>-83090</c:v>
                </c:pt>
                <c:pt idx="25">
                  <c:v>-86750</c:v>
                </c:pt>
                <c:pt idx="26">
                  <c:v>-90290</c:v>
                </c:pt>
                <c:pt idx="27">
                  <c:v>-93600</c:v>
                </c:pt>
                <c:pt idx="28">
                  <c:v>-96860</c:v>
                </c:pt>
                <c:pt idx="29">
                  <c:v>-100210</c:v>
                </c:pt>
                <c:pt idx="30">
                  <c:v>-103810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16-4144-A1E7-AB5155B4E1DB}"/>
            </c:ext>
          </c:extLst>
        </c:ser>
        <c:ser>
          <c:idx val="13"/>
          <c:order val="13"/>
          <c:tx>
            <c:strRef>
              <c:f>US_Pivot!$O$1:$O$2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US_Pivot!$O$3:$O$33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1707</c:v>
                </c:pt>
                <c:pt idx="3">
                  <c:v>-693</c:v>
                </c:pt>
                <c:pt idx="4">
                  <c:v>-6980</c:v>
                </c:pt>
                <c:pt idx="5">
                  <c:v>-16120</c:v>
                </c:pt>
                <c:pt idx="6">
                  <c:v>-28030</c:v>
                </c:pt>
                <c:pt idx="7">
                  <c:v>-36520</c:v>
                </c:pt>
                <c:pt idx="8">
                  <c:v>-45870</c:v>
                </c:pt>
                <c:pt idx="9">
                  <c:v>-55430</c:v>
                </c:pt>
                <c:pt idx="10">
                  <c:v>-67100</c:v>
                </c:pt>
                <c:pt idx="11">
                  <c:v>-78470</c:v>
                </c:pt>
                <c:pt idx="12">
                  <c:v>-95020</c:v>
                </c:pt>
                <c:pt idx="13">
                  <c:v>-110710</c:v>
                </c:pt>
                <c:pt idx="14">
                  <c:v>-126820</c:v>
                </c:pt>
                <c:pt idx="15">
                  <c:v>-140540</c:v>
                </c:pt>
                <c:pt idx="16">
                  <c:v>-156130</c:v>
                </c:pt>
                <c:pt idx="17">
                  <c:v>-173000</c:v>
                </c:pt>
                <c:pt idx="18">
                  <c:v>-188450</c:v>
                </c:pt>
                <c:pt idx="19">
                  <c:v>-203930</c:v>
                </c:pt>
                <c:pt idx="20">
                  <c:v>-219450</c:v>
                </c:pt>
                <c:pt idx="21">
                  <c:v>-235460</c:v>
                </c:pt>
                <c:pt idx="22">
                  <c:v>-252410</c:v>
                </c:pt>
                <c:pt idx="23">
                  <c:v>-270660</c:v>
                </c:pt>
                <c:pt idx="24">
                  <c:v>-290230</c:v>
                </c:pt>
                <c:pt idx="25">
                  <c:v>-310690</c:v>
                </c:pt>
                <c:pt idx="26">
                  <c:v>-330820</c:v>
                </c:pt>
                <c:pt idx="27">
                  <c:v>-347730</c:v>
                </c:pt>
                <c:pt idx="28">
                  <c:v>-362140</c:v>
                </c:pt>
                <c:pt idx="29">
                  <c:v>-376920</c:v>
                </c:pt>
                <c:pt idx="30">
                  <c:v>-394340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16-4144-A1E7-AB5155B4E1DB}"/>
            </c:ext>
          </c:extLst>
        </c:ser>
        <c:ser>
          <c:idx val="14"/>
          <c:order val="14"/>
          <c:tx>
            <c:strRef>
              <c:f>US_Pivot!$P$1:$P$2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763</c:v>
                </c:pt>
                <c:pt idx="3">
                  <c:v>2249</c:v>
                </c:pt>
                <c:pt idx="4">
                  <c:v>4430</c:v>
                </c:pt>
                <c:pt idx="5">
                  <c:v>6970</c:v>
                </c:pt>
                <c:pt idx="6">
                  <c:v>9930</c:v>
                </c:pt>
                <c:pt idx="7">
                  <c:v>13230</c:v>
                </c:pt>
                <c:pt idx="8">
                  <c:v>16940</c:v>
                </c:pt>
                <c:pt idx="9">
                  <c:v>20960</c:v>
                </c:pt>
                <c:pt idx="10">
                  <c:v>25200</c:v>
                </c:pt>
                <c:pt idx="11">
                  <c:v>29270</c:v>
                </c:pt>
                <c:pt idx="12">
                  <c:v>33150</c:v>
                </c:pt>
                <c:pt idx="13">
                  <c:v>36820</c:v>
                </c:pt>
                <c:pt idx="14">
                  <c:v>40220</c:v>
                </c:pt>
                <c:pt idx="15">
                  <c:v>43780</c:v>
                </c:pt>
                <c:pt idx="16">
                  <c:v>47320</c:v>
                </c:pt>
                <c:pt idx="17">
                  <c:v>50720</c:v>
                </c:pt>
                <c:pt idx="18">
                  <c:v>53930</c:v>
                </c:pt>
                <c:pt idx="19">
                  <c:v>56980</c:v>
                </c:pt>
                <c:pt idx="20">
                  <c:v>59930</c:v>
                </c:pt>
                <c:pt idx="21">
                  <c:v>62820</c:v>
                </c:pt>
                <c:pt idx="22">
                  <c:v>65510</c:v>
                </c:pt>
                <c:pt idx="23">
                  <c:v>68050</c:v>
                </c:pt>
                <c:pt idx="24">
                  <c:v>70400</c:v>
                </c:pt>
                <c:pt idx="25">
                  <c:v>72700</c:v>
                </c:pt>
                <c:pt idx="26">
                  <c:v>74900</c:v>
                </c:pt>
                <c:pt idx="27">
                  <c:v>76960</c:v>
                </c:pt>
                <c:pt idx="28">
                  <c:v>78860</c:v>
                </c:pt>
                <c:pt idx="29">
                  <c:v>80640</c:v>
                </c:pt>
                <c:pt idx="30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16-4144-A1E7-AB5155B4E1DB}"/>
            </c:ext>
          </c:extLst>
        </c:ser>
        <c:ser>
          <c:idx val="15"/>
          <c:order val="15"/>
          <c:tx>
            <c:strRef>
              <c:f>US_Pivot!$Q$1:$Q$2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243</c:v>
                </c:pt>
                <c:pt idx="3">
                  <c:v>563</c:v>
                </c:pt>
                <c:pt idx="4">
                  <c:v>920</c:v>
                </c:pt>
                <c:pt idx="5">
                  <c:v>1230</c:v>
                </c:pt>
                <c:pt idx="6">
                  <c:v>1540</c:v>
                </c:pt>
                <c:pt idx="7">
                  <c:v>1790</c:v>
                </c:pt>
                <c:pt idx="8">
                  <c:v>2020</c:v>
                </c:pt>
                <c:pt idx="9">
                  <c:v>2270</c:v>
                </c:pt>
                <c:pt idx="10">
                  <c:v>2470</c:v>
                </c:pt>
                <c:pt idx="11">
                  <c:v>2540</c:v>
                </c:pt>
                <c:pt idx="12">
                  <c:v>2590</c:v>
                </c:pt>
                <c:pt idx="13">
                  <c:v>2500</c:v>
                </c:pt>
                <c:pt idx="14">
                  <c:v>2410</c:v>
                </c:pt>
                <c:pt idx="15">
                  <c:v>2330</c:v>
                </c:pt>
                <c:pt idx="16">
                  <c:v>2270</c:v>
                </c:pt>
                <c:pt idx="17">
                  <c:v>2300</c:v>
                </c:pt>
                <c:pt idx="18">
                  <c:v>2260</c:v>
                </c:pt>
                <c:pt idx="19">
                  <c:v>2170</c:v>
                </c:pt>
                <c:pt idx="20">
                  <c:v>2080</c:v>
                </c:pt>
                <c:pt idx="21">
                  <c:v>2090</c:v>
                </c:pt>
                <c:pt idx="22">
                  <c:v>2010</c:v>
                </c:pt>
                <c:pt idx="23">
                  <c:v>1940</c:v>
                </c:pt>
                <c:pt idx="24">
                  <c:v>1870</c:v>
                </c:pt>
                <c:pt idx="25">
                  <c:v>1820</c:v>
                </c:pt>
                <c:pt idx="26">
                  <c:v>1800</c:v>
                </c:pt>
                <c:pt idx="27">
                  <c:v>1760</c:v>
                </c:pt>
                <c:pt idx="28">
                  <c:v>1720</c:v>
                </c:pt>
                <c:pt idx="29">
                  <c:v>1660</c:v>
                </c:pt>
                <c:pt idx="30">
                  <c:v>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16-4144-A1E7-AB5155B4E1DB}"/>
            </c:ext>
          </c:extLst>
        </c:ser>
        <c:ser>
          <c:idx val="16"/>
          <c:order val="16"/>
          <c:tx>
            <c:strRef>
              <c:f>US_Pivot!$R$1:$R$2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US_Pivot!$R$3:$R$33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17179</c:v>
                </c:pt>
                <c:pt idx="3">
                  <c:v>40917</c:v>
                </c:pt>
                <c:pt idx="4">
                  <c:v>69627</c:v>
                </c:pt>
                <c:pt idx="5">
                  <c:v>119280</c:v>
                </c:pt>
                <c:pt idx="6">
                  <c:v>182280</c:v>
                </c:pt>
                <c:pt idx="7">
                  <c:v>252360</c:v>
                </c:pt>
                <c:pt idx="8">
                  <c:v>327440</c:v>
                </c:pt>
                <c:pt idx="9">
                  <c:v>407090</c:v>
                </c:pt>
                <c:pt idx="10">
                  <c:v>488520</c:v>
                </c:pt>
                <c:pt idx="11">
                  <c:v>570080</c:v>
                </c:pt>
                <c:pt idx="12">
                  <c:v>648030</c:v>
                </c:pt>
                <c:pt idx="13">
                  <c:v>725920</c:v>
                </c:pt>
                <c:pt idx="14">
                  <c:v>804640</c:v>
                </c:pt>
                <c:pt idx="15">
                  <c:v>875380</c:v>
                </c:pt>
                <c:pt idx="16">
                  <c:v>946420</c:v>
                </c:pt>
                <c:pt idx="17">
                  <c:v>1016550</c:v>
                </c:pt>
                <c:pt idx="18">
                  <c:v>1086750</c:v>
                </c:pt>
                <c:pt idx="19">
                  <c:v>1157860</c:v>
                </c:pt>
                <c:pt idx="20">
                  <c:v>1230680</c:v>
                </c:pt>
                <c:pt idx="21">
                  <c:v>1306050</c:v>
                </c:pt>
                <c:pt idx="22">
                  <c:v>1383110</c:v>
                </c:pt>
                <c:pt idx="23">
                  <c:v>1462810</c:v>
                </c:pt>
                <c:pt idx="24">
                  <c:v>1544190</c:v>
                </c:pt>
                <c:pt idx="25">
                  <c:v>1627600</c:v>
                </c:pt>
                <c:pt idx="26">
                  <c:v>1712710</c:v>
                </c:pt>
                <c:pt idx="27">
                  <c:v>1798220</c:v>
                </c:pt>
                <c:pt idx="28">
                  <c:v>1885700</c:v>
                </c:pt>
                <c:pt idx="29">
                  <c:v>1973840</c:v>
                </c:pt>
                <c:pt idx="30">
                  <c:v>2062360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16-4144-A1E7-AB5155B4E1DB}"/>
            </c:ext>
          </c:extLst>
        </c:ser>
        <c:ser>
          <c:idx val="17"/>
          <c:order val="17"/>
          <c:tx>
            <c:strRef>
              <c:f>US_Pivot!$S$1:$S$2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US_Pivot!$S$3:$S$33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7514</c:v>
                </c:pt>
                <c:pt idx="3">
                  <c:v>68224</c:v>
                </c:pt>
                <c:pt idx="4">
                  <c:v>88822</c:v>
                </c:pt>
                <c:pt idx="5">
                  <c:v>103820</c:v>
                </c:pt>
                <c:pt idx="6">
                  <c:v>67560</c:v>
                </c:pt>
                <c:pt idx="7">
                  <c:v>77290</c:v>
                </c:pt>
                <c:pt idx="8">
                  <c:v>102470</c:v>
                </c:pt>
                <c:pt idx="9">
                  <c:v>136350</c:v>
                </c:pt>
                <c:pt idx="10">
                  <c:v>156240</c:v>
                </c:pt>
                <c:pt idx="11">
                  <c:v>182710</c:v>
                </c:pt>
                <c:pt idx="12">
                  <c:v>242970</c:v>
                </c:pt>
                <c:pt idx="13">
                  <c:v>294030</c:v>
                </c:pt>
                <c:pt idx="14">
                  <c:v>332940</c:v>
                </c:pt>
                <c:pt idx="15">
                  <c:v>289570</c:v>
                </c:pt>
                <c:pt idx="16">
                  <c:v>267880</c:v>
                </c:pt>
                <c:pt idx="17">
                  <c:v>214650</c:v>
                </c:pt>
                <c:pt idx="18">
                  <c:v>154040</c:v>
                </c:pt>
                <c:pt idx="19">
                  <c:v>88850</c:v>
                </c:pt>
                <c:pt idx="20">
                  <c:v>28870</c:v>
                </c:pt>
                <c:pt idx="21">
                  <c:v>-21860</c:v>
                </c:pt>
                <c:pt idx="22">
                  <c:v>-64880</c:v>
                </c:pt>
                <c:pt idx="23">
                  <c:v>-101690</c:v>
                </c:pt>
                <c:pt idx="24">
                  <c:v>-134160</c:v>
                </c:pt>
                <c:pt idx="25">
                  <c:v>-160520</c:v>
                </c:pt>
                <c:pt idx="26">
                  <c:v>-183630</c:v>
                </c:pt>
                <c:pt idx="27">
                  <c:v>-202530</c:v>
                </c:pt>
                <c:pt idx="28">
                  <c:v>-221370</c:v>
                </c:pt>
                <c:pt idx="29">
                  <c:v>-231480</c:v>
                </c:pt>
                <c:pt idx="30">
                  <c:v>-245990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F16-4144-A1E7-AB5155B4E1DB}"/>
            </c:ext>
          </c:extLst>
        </c:ser>
        <c:ser>
          <c:idx val="18"/>
          <c:order val="18"/>
          <c:tx>
            <c:strRef>
              <c:f>US_Pivot!$T$1:$T$2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-89</c:v>
                </c:pt>
                <c:pt idx="3">
                  <c:v>591</c:v>
                </c:pt>
                <c:pt idx="4">
                  <c:v>1910</c:v>
                </c:pt>
                <c:pt idx="5">
                  <c:v>3880</c:v>
                </c:pt>
                <c:pt idx="6">
                  <c:v>6550</c:v>
                </c:pt>
                <c:pt idx="7">
                  <c:v>9880</c:v>
                </c:pt>
                <c:pt idx="8">
                  <c:v>14260</c:v>
                </c:pt>
                <c:pt idx="9">
                  <c:v>19290</c:v>
                </c:pt>
                <c:pt idx="10">
                  <c:v>29770</c:v>
                </c:pt>
                <c:pt idx="11">
                  <c:v>36160</c:v>
                </c:pt>
                <c:pt idx="12">
                  <c:v>38240</c:v>
                </c:pt>
                <c:pt idx="13">
                  <c:v>38940</c:v>
                </c:pt>
                <c:pt idx="14">
                  <c:v>39420</c:v>
                </c:pt>
                <c:pt idx="15">
                  <c:v>40050</c:v>
                </c:pt>
                <c:pt idx="16">
                  <c:v>39180</c:v>
                </c:pt>
                <c:pt idx="17">
                  <c:v>37540</c:v>
                </c:pt>
                <c:pt idx="18">
                  <c:v>35970</c:v>
                </c:pt>
                <c:pt idx="19">
                  <c:v>34920</c:v>
                </c:pt>
                <c:pt idx="20">
                  <c:v>34390</c:v>
                </c:pt>
                <c:pt idx="21">
                  <c:v>34580</c:v>
                </c:pt>
                <c:pt idx="22">
                  <c:v>35240</c:v>
                </c:pt>
                <c:pt idx="23">
                  <c:v>36200</c:v>
                </c:pt>
                <c:pt idx="24">
                  <c:v>37240</c:v>
                </c:pt>
                <c:pt idx="25">
                  <c:v>38450</c:v>
                </c:pt>
                <c:pt idx="26">
                  <c:v>39450</c:v>
                </c:pt>
                <c:pt idx="27">
                  <c:v>40380</c:v>
                </c:pt>
                <c:pt idx="28">
                  <c:v>41270</c:v>
                </c:pt>
                <c:pt idx="29">
                  <c:v>42160</c:v>
                </c:pt>
                <c:pt idx="30">
                  <c:v>43090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F16-4144-A1E7-AB5155B4E1DB}"/>
            </c:ext>
          </c:extLst>
        </c:ser>
        <c:ser>
          <c:idx val="19"/>
          <c:order val="19"/>
          <c:tx>
            <c:strRef>
              <c:f>US_Pivot!$U$1:$U$2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US_Pivot!$U$3:$U$33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418</c:v>
                </c:pt>
                <c:pt idx="3">
                  <c:v>1631</c:v>
                </c:pt>
                <c:pt idx="4">
                  <c:v>4440</c:v>
                </c:pt>
                <c:pt idx="5">
                  <c:v>8050</c:v>
                </c:pt>
                <c:pt idx="6">
                  <c:v>12210</c:v>
                </c:pt>
                <c:pt idx="7">
                  <c:v>17120</c:v>
                </c:pt>
                <c:pt idx="8">
                  <c:v>22870</c:v>
                </c:pt>
                <c:pt idx="9">
                  <c:v>30040</c:v>
                </c:pt>
                <c:pt idx="10">
                  <c:v>38360</c:v>
                </c:pt>
                <c:pt idx="11">
                  <c:v>41680</c:v>
                </c:pt>
                <c:pt idx="12">
                  <c:v>42280</c:v>
                </c:pt>
                <c:pt idx="13">
                  <c:v>41390</c:v>
                </c:pt>
                <c:pt idx="14">
                  <c:v>39540</c:v>
                </c:pt>
                <c:pt idx="15">
                  <c:v>37390</c:v>
                </c:pt>
                <c:pt idx="16">
                  <c:v>35490</c:v>
                </c:pt>
                <c:pt idx="17">
                  <c:v>33840</c:v>
                </c:pt>
                <c:pt idx="18">
                  <c:v>32290</c:v>
                </c:pt>
                <c:pt idx="19">
                  <c:v>30930</c:v>
                </c:pt>
                <c:pt idx="20">
                  <c:v>29710</c:v>
                </c:pt>
                <c:pt idx="21">
                  <c:v>28650</c:v>
                </c:pt>
                <c:pt idx="22">
                  <c:v>27550</c:v>
                </c:pt>
                <c:pt idx="23">
                  <c:v>26550</c:v>
                </c:pt>
                <c:pt idx="24">
                  <c:v>25550</c:v>
                </c:pt>
                <c:pt idx="25">
                  <c:v>24620</c:v>
                </c:pt>
                <c:pt idx="26">
                  <c:v>23620</c:v>
                </c:pt>
                <c:pt idx="27">
                  <c:v>22760</c:v>
                </c:pt>
                <c:pt idx="28">
                  <c:v>22210</c:v>
                </c:pt>
                <c:pt idx="29">
                  <c:v>22010</c:v>
                </c:pt>
                <c:pt idx="30">
                  <c:v>21970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F16-4144-A1E7-AB5155B4E1DB}"/>
            </c:ext>
          </c:extLst>
        </c:ser>
        <c:ser>
          <c:idx val="20"/>
          <c:order val="20"/>
          <c:tx>
            <c:strRef>
              <c:f>US_Pivot!$V$1:$V$2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US_Pivot!$V$3:$V$33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F16-4144-A1E7-AB5155B4E1DB}"/>
            </c:ext>
          </c:extLst>
        </c:ser>
        <c:ser>
          <c:idx val="21"/>
          <c:order val="21"/>
          <c:tx>
            <c:strRef>
              <c:f>US_Pivot!$W$1:$W$2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US_Pivot!$W$3:$W$33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16-4144-A1E7-AB5155B4E1DB}"/>
            </c:ext>
          </c:extLst>
        </c:ser>
        <c:ser>
          <c:idx val="22"/>
          <c:order val="22"/>
          <c:tx>
            <c:strRef>
              <c:f>US_Pivot!$X$1:$X$2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US_Pivot!$X$3:$X$33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-6557</c:v>
                </c:pt>
                <c:pt idx="3">
                  <c:v>-19736</c:v>
                </c:pt>
                <c:pt idx="4">
                  <c:v>-19310</c:v>
                </c:pt>
                <c:pt idx="5">
                  <c:v>2360</c:v>
                </c:pt>
                <c:pt idx="6">
                  <c:v>44790</c:v>
                </c:pt>
                <c:pt idx="7">
                  <c:v>96960</c:v>
                </c:pt>
                <c:pt idx="8">
                  <c:v>157900</c:v>
                </c:pt>
                <c:pt idx="9">
                  <c:v>216640</c:v>
                </c:pt>
                <c:pt idx="10">
                  <c:v>288770</c:v>
                </c:pt>
                <c:pt idx="11">
                  <c:v>359690</c:v>
                </c:pt>
                <c:pt idx="12">
                  <c:v>450460</c:v>
                </c:pt>
                <c:pt idx="13">
                  <c:v>551220</c:v>
                </c:pt>
                <c:pt idx="14">
                  <c:v>642810</c:v>
                </c:pt>
                <c:pt idx="15">
                  <c:v>720920</c:v>
                </c:pt>
                <c:pt idx="16">
                  <c:v>753720</c:v>
                </c:pt>
                <c:pt idx="17">
                  <c:v>769530</c:v>
                </c:pt>
                <c:pt idx="18">
                  <c:v>777260</c:v>
                </c:pt>
                <c:pt idx="19">
                  <c:v>774990</c:v>
                </c:pt>
                <c:pt idx="20">
                  <c:v>768520</c:v>
                </c:pt>
                <c:pt idx="21">
                  <c:v>757820</c:v>
                </c:pt>
                <c:pt idx="22">
                  <c:v>741150</c:v>
                </c:pt>
                <c:pt idx="23">
                  <c:v>721460</c:v>
                </c:pt>
                <c:pt idx="24">
                  <c:v>698640</c:v>
                </c:pt>
                <c:pt idx="25">
                  <c:v>672750</c:v>
                </c:pt>
                <c:pt idx="26">
                  <c:v>643450</c:v>
                </c:pt>
                <c:pt idx="27">
                  <c:v>617040</c:v>
                </c:pt>
                <c:pt idx="28">
                  <c:v>586360</c:v>
                </c:pt>
                <c:pt idx="29">
                  <c:v>563920</c:v>
                </c:pt>
                <c:pt idx="30">
                  <c:v>540550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F16-4144-A1E7-AB5155B4E1DB}"/>
            </c:ext>
          </c:extLst>
        </c:ser>
        <c:ser>
          <c:idx val="23"/>
          <c:order val="23"/>
          <c:tx>
            <c:strRef>
              <c:f>US_Pivot!$Y$1:$Y$2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US_Pivot!$Y$3:$Y$33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-1032</c:v>
                </c:pt>
                <c:pt idx="3">
                  <c:v>-2556</c:v>
                </c:pt>
                <c:pt idx="4">
                  <c:v>-4250</c:v>
                </c:pt>
                <c:pt idx="5">
                  <c:v>-6100</c:v>
                </c:pt>
                <c:pt idx="6">
                  <c:v>-8080</c:v>
                </c:pt>
                <c:pt idx="7">
                  <c:v>-10090</c:v>
                </c:pt>
                <c:pt idx="8">
                  <c:v>-12240</c:v>
                </c:pt>
                <c:pt idx="9">
                  <c:v>-14400</c:v>
                </c:pt>
                <c:pt idx="10">
                  <c:v>-16630</c:v>
                </c:pt>
                <c:pt idx="11">
                  <c:v>-18920</c:v>
                </c:pt>
                <c:pt idx="12">
                  <c:v>-21240</c:v>
                </c:pt>
                <c:pt idx="13">
                  <c:v>-23570</c:v>
                </c:pt>
                <c:pt idx="14">
                  <c:v>-26030</c:v>
                </c:pt>
                <c:pt idx="15">
                  <c:v>-28370</c:v>
                </c:pt>
                <c:pt idx="16">
                  <c:v>-30430</c:v>
                </c:pt>
                <c:pt idx="17">
                  <c:v>-32620</c:v>
                </c:pt>
                <c:pt idx="18">
                  <c:v>-34770</c:v>
                </c:pt>
                <c:pt idx="19">
                  <c:v>-36970</c:v>
                </c:pt>
                <c:pt idx="20">
                  <c:v>-39160</c:v>
                </c:pt>
                <c:pt idx="21">
                  <c:v>-41320</c:v>
                </c:pt>
                <c:pt idx="22">
                  <c:v>-43510</c:v>
                </c:pt>
                <c:pt idx="23">
                  <c:v>-45770</c:v>
                </c:pt>
                <c:pt idx="24">
                  <c:v>-48060</c:v>
                </c:pt>
                <c:pt idx="25">
                  <c:v>-50370</c:v>
                </c:pt>
                <c:pt idx="26">
                  <c:v>-52720</c:v>
                </c:pt>
                <c:pt idx="27">
                  <c:v>-55000</c:v>
                </c:pt>
                <c:pt idx="28">
                  <c:v>-57290</c:v>
                </c:pt>
                <c:pt idx="29">
                  <c:v>-59590</c:v>
                </c:pt>
                <c:pt idx="30">
                  <c:v>-61940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F16-4144-A1E7-AB5155B4E1DB}"/>
            </c:ext>
          </c:extLst>
        </c:ser>
        <c:ser>
          <c:idx val="24"/>
          <c:order val="24"/>
          <c:tx>
            <c:strRef>
              <c:f>US_Pivot!$Z$1:$Z$2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US_Pivot!$Z$3:$Z$33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68617</c:v>
                </c:pt>
                <c:pt idx="3">
                  <c:v>102013</c:v>
                </c:pt>
                <c:pt idx="4">
                  <c:v>104709</c:v>
                </c:pt>
                <c:pt idx="5">
                  <c:v>102980</c:v>
                </c:pt>
                <c:pt idx="6">
                  <c:v>92620</c:v>
                </c:pt>
                <c:pt idx="7">
                  <c:v>92310</c:v>
                </c:pt>
                <c:pt idx="8">
                  <c:v>88430</c:v>
                </c:pt>
                <c:pt idx="9">
                  <c:v>84440</c:v>
                </c:pt>
                <c:pt idx="10">
                  <c:v>78470</c:v>
                </c:pt>
                <c:pt idx="11">
                  <c:v>78930</c:v>
                </c:pt>
                <c:pt idx="12">
                  <c:v>81670</c:v>
                </c:pt>
                <c:pt idx="13">
                  <c:v>82720</c:v>
                </c:pt>
                <c:pt idx="14">
                  <c:v>81990</c:v>
                </c:pt>
                <c:pt idx="15">
                  <c:v>83860</c:v>
                </c:pt>
                <c:pt idx="16">
                  <c:v>81490</c:v>
                </c:pt>
                <c:pt idx="17">
                  <c:v>82710</c:v>
                </c:pt>
                <c:pt idx="18">
                  <c:v>86360</c:v>
                </c:pt>
                <c:pt idx="19">
                  <c:v>89640</c:v>
                </c:pt>
                <c:pt idx="20">
                  <c:v>93090</c:v>
                </c:pt>
                <c:pt idx="21">
                  <c:v>99150</c:v>
                </c:pt>
                <c:pt idx="22">
                  <c:v>107640</c:v>
                </c:pt>
                <c:pt idx="23">
                  <c:v>103420</c:v>
                </c:pt>
                <c:pt idx="24">
                  <c:v>104020</c:v>
                </c:pt>
                <c:pt idx="25">
                  <c:v>104250</c:v>
                </c:pt>
                <c:pt idx="26">
                  <c:v>106270</c:v>
                </c:pt>
                <c:pt idx="27">
                  <c:v>112740</c:v>
                </c:pt>
                <c:pt idx="28">
                  <c:v>125720</c:v>
                </c:pt>
                <c:pt idx="29">
                  <c:v>132300</c:v>
                </c:pt>
                <c:pt idx="30">
                  <c:v>140980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F16-4144-A1E7-AB5155B4E1DB}"/>
            </c:ext>
          </c:extLst>
        </c:ser>
        <c:ser>
          <c:idx val="25"/>
          <c:order val="25"/>
          <c:tx>
            <c:strRef>
              <c:f>US_Pivot!$AA$1:$AA$2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US_Pivot!$AA$3:$AA$33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-410</c:v>
                </c:pt>
                <c:pt idx="6">
                  <c:v>10360</c:v>
                </c:pt>
                <c:pt idx="7">
                  <c:v>24810</c:v>
                </c:pt>
                <c:pt idx="8">
                  <c:v>40260</c:v>
                </c:pt>
                <c:pt idx="9">
                  <c:v>54960</c:v>
                </c:pt>
                <c:pt idx="10">
                  <c:v>68310</c:v>
                </c:pt>
                <c:pt idx="11">
                  <c:v>80120</c:v>
                </c:pt>
                <c:pt idx="12">
                  <c:v>96590</c:v>
                </c:pt>
                <c:pt idx="13">
                  <c:v>115780</c:v>
                </c:pt>
                <c:pt idx="14">
                  <c:v>136260</c:v>
                </c:pt>
                <c:pt idx="15">
                  <c:v>156750</c:v>
                </c:pt>
                <c:pt idx="16">
                  <c:v>175610</c:v>
                </c:pt>
                <c:pt idx="17">
                  <c:v>182560</c:v>
                </c:pt>
                <c:pt idx="18">
                  <c:v>184030</c:v>
                </c:pt>
                <c:pt idx="19">
                  <c:v>182800</c:v>
                </c:pt>
                <c:pt idx="20">
                  <c:v>179680</c:v>
                </c:pt>
                <c:pt idx="21">
                  <c:v>175500</c:v>
                </c:pt>
                <c:pt idx="22">
                  <c:v>170360</c:v>
                </c:pt>
                <c:pt idx="23">
                  <c:v>163520</c:v>
                </c:pt>
                <c:pt idx="24">
                  <c:v>156110</c:v>
                </c:pt>
                <c:pt idx="25">
                  <c:v>148280</c:v>
                </c:pt>
                <c:pt idx="26">
                  <c:v>139250</c:v>
                </c:pt>
                <c:pt idx="27">
                  <c:v>129880</c:v>
                </c:pt>
                <c:pt idx="28">
                  <c:v>121010</c:v>
                </c:pt>
                <c:pt idx="29">
                  <c:v>113100</c:v>
                </c:pt>
                <c:pt idx="30">
                  <c:v>106510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F16-4144-A1E7-AB5155B4E1DB}"/>
            </c:ext>
          </c:extLst>
        </c:ser>
        <c:ser>
          <c:idx val="26"/>
          <c:order val="26"/>
          <c:tx>
            <c:strRef>
              <c:f>US_Pivot!$AB$1:$AB$2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US_Pivot!$AB$3:$AB$33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665</c:v>
                </c:pt>
                <c:pt idx="3">
                  <c:v>1658</c:v>
                </c:pt>
                <c:pt idx="4">
                  <c:v>2690</c:v>
                </c:pt>
                <c:pt idx="5">
                  <c:v>3720</c:v>
                </c:pt>
                <c:pt idx="6">
                  <c:v>-3580</c:v>
                </c:pt>
                <c:pt idx="7">
                  <c:v>-5800</c:v>
                </c:pt>
                <c:pt idx="8">
                  <c:v>-1200</c:v>
                </c:pt>
                <c:pt idx="9">
                  <c:v>8560</c:v>
                </c:pt>
                <c:pt idx="10">
                  <c:v>22960</c:v>
                </c:pt>
                <c:pt idx="11">
                  <c:v>36840</c:v>
                </c:pt>
                <c:pt idx="12">
                  <c:v>50740</c:v>
                </c:pt>
                <c:pt idx="13">
                  <c:v>62460</c:v>
                </c:pt>
                <c:pt idx="14">
                  <c:v>70480</c:v>
                </c:pt>
                <c:pt idx="15">
                  <c:v>73710</c:v>
                </c:pt>
                <c:pt idx="16">
                  <c:v>61490</c:v>
                </c:pt>
                <c:pt idx="17">
                  <c:v>45060</c:v>
                </c:pt>
                <c:pt idx="18">
                  <c:v>27470</c:v>
                </c:pt>
                <c:pt idx="19">
                  <c:v>9140</c:v>
                </c:pt>
                <c:pt idx="20">
                  <c:v>-9220</c:v>
                </c:pt>
                <c:pt idx="21">
                  <c:v>-26910</c:v>
                </c:pt>
                <c:pt idx="22">
                  <c:v>-43940</c:v>
                </c:pt>
                <c:pt idx="23">
                  <c:v>-59930</c:v>
                </c:pt>
                <c:pt idx="24">
                  <c:v>-75040</c:v>
                </c:pt>
                <c:pt idx="25">
                  <c:v>-89090</c:v>
                </c:pt>
                <c:pt idx="26">
                  <c:v>-101040</c:v>
                </c:pt>
                <c:pt idx="27">
                  <c:v>-110920</c:v>
                </c:pt>
                <c:pt idx="28">
                  <c:v>-118940</c:v>
                </c:pt>
                <c:pt idx="29">
                  <c:v>-125950</c:v>
                </c:pt>
                <c:pt idx="30">
                  <c:v>-132640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F16-4144-A1E7-AB5155B4E1DB}"/>
            </c:ext>
          </c:extLst>
        </c:ser>
        <c:ser>
          <c:idx val="27"/>
          <c:order val="27"/>
          <c:tx>
            <c:strRef>
              <c:f>US_Pivot!$AC$1:$AC$2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US_Pivot!$AC$3:$AC$33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16447</c:v>
                </c:pt>
                <c:pt idx="3">
                  <c:v>43039</c:v>
                </c:pt>
                <c:pt idx="4">
                  <c:v>77036</c:v>
                </c:pt>
                <c:pt idx="5">
                  <c:v>113470</c:v>
                </c:pt>
                <c:pt idx="6">
                  <c:v>159030</c:v>
                </c:pt>
                <c:pt idx="7">
                  <c:v>193440</c:v>
                </c:pt>
                <c:pt idx="8">
                  <c:v>230460</c:v>
                </c:pt>
                <c:pt idx="9">
                  <c:v>268130</c:v>
                </c:pt>
                <c:pt idx="10">
                  <c:v>306450</c:v>
                </c:pt>
                <c:pt idx="11">
                  <c:v>338850</c:v>
                </c:pt>
                <c:pt idx="12">
                  <c:v>386240</c:v>
                </c:pt>
                <c:pt idx="13">
                  <c:v>442090</c:v>
                </c:pt>
                <c:pt idx="14">
                  <c:v>495980</c:v>
                </c:pt>
                <c:pt idx="15">
                  <c:v>539210</c:v>
                </c:pt>
                <c:pt idx="16">
                  <c:v>568880</c:v>
                </c:pt>
                <c:pt idx="17">
                  <c:v>599900</c:v>
                </c:pt>
                <c:pt idx="18">
                  <c:v>632710</c:v>
                </c:pt>
                <c:pt idx="19">
                  <c:v>664940</c:v>
                </c:pt>
                <c:pt idx="20">
                  <c:v>689160</c:v>
                </c:pt>
                <c:pt idx="21">
                  <c:v>701680</c:v>
                </c:pt>
                <c:pt idx="22">
                  <c:v>704300</c:v>
                </c:pt>
                <c:pt idx="23">
                  <c:v>695600</c:v>
                </c:pt>
                <c:pt idx="24">
                  <c:v>677030</c:v>
                </c:pt>
                <c:pt idx="25">
                  <c:v>652590</c:v>
                </c:pt>
                <c:pt idx="26">
                  <c:v>621240</c:v>
                </c:pt>
                <c:pt idx="27">
                  <c:v>587750</c:v>
                </c:pt>
                <c:pt idx="28">
                  <c:v>564630</c:v>
                </c:pt>
                <c:pt idx="29">
                  <c:v>531270</c:v>
                </c:pt>
                <c:pt idx="30">
                  <c:v>506630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F16-4144-A1E7-AB5155B4E1DB}"/>
            </c:ext>
          </c:extLst>
        </c:ser>
        <c:ser>
          <c:idx val="28"/>
          <c:order val="28"/>
          <c:tx>
            <c:strRef>
              <c:f>US_Pivot!$AD$1:$AD$2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US_Pivot!$AD$3:$AD$33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F16-4144-A1E7-AB5155B4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78048"/>
        <c:axId val="1980277216"/>
      </c:lineChart>
      <c:catAx>
        <c:axId val="19802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7216"/>
        <c:crosses val="autoZero"/>
        <c:auto val="1"/>
        <c:lblAlgn val="ctr"/>
        <c:lblOffset val="100"/>
        <c:noMultiLvlLbl val="0"/>
      </c:catAx>
      <c:valAx>
        <c:axId val="19802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[Job Testing_CA.xlsx]Sheet2!PivotTable1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DisabledPolicies=Additional Minimum Required EV Sales Percentage[passenger,HDVs], Additional Minimum Required EV Sales Percentage[passenger,motorbikes], Additional Minimum Required EV Sales Percentage[freight,LDVs], Additional Minimum Required EV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Sheet2!$B$5:$B$35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55852</c:v>
                </c:pt>
                <c:pt idx="4">
                  <c:v>110812</c:v>
                </c:pt>
                <c:pt idx="5">
                  <c:v>161702</c:v>
                </c:pt>
                <c:pt idx="6">
                  <c:v>215206</c:v>
                </c:pt>
                <c:pt idx="7">
                  <c:v>268728</c:v>
                </c:pt>
                <c:pt idx="8">
                  <c:v>321582</c:v>
                </c:pt>
                <c:pt idx="9">
                  <c:v>374194</c:v>
                </c:pt>
                <c:pt idx="10">
                  <c:v>418124</c:v>
                </c:pt>
                <c:pt idx="11">
                  <c:v>442222</c:v>
                </c:pt>
                <c:pt idx="12">
                  <c:v>453532</c:v>
                </c:pt>
                <c:pt idx="13">
                  <c:v>464308</c:v>
                </c:pt>
                <c:pt idx="14">
                  <c:v>473474</c:v>
                </c:pt>
                <c:pt idx="15">
                  <c:v>479270</c:v>
                </c:pt>
                <c:pt idx="16">
                  <c:v>482458</c:v>
                </c:pt>
                <c:pt idx="17">
                  <c:v>469880</c:v>
                </c:pt>
                <c:pt idx="18">
                  <c:v>450604</c:v>
                </c:pt>
                <c:pt idx="19">
                  <c:v>429722</c:v>
                </c:pt>
                <c:pt idx="20">
                  <c:v>407960</c:v>
                </c:pt>
                <c:pt idx="21">
                  <c:v>387046</c:v>
                </c:pt>
                <c:pt idx="22">
                  <c:v>368656</c:v>
                </c:pt>
                <c:pt idx="23">
                  <c:v>352908</c:v>
                </c:pt>
                <c:pt idx="24">
                  <c:v>338094</c:v>
                </c:pt>
                <c:pt idx="25">
                  <c:v>324954</c:v>
                </c:pt>
                <c:pt idx="26">
                  <c:v>312218</c:v>
                </c:pt>
                <c:pt idx="27">
                  <c:v>301982</c:v>
                </c:pt>
                <c:pt idx="28">
                  <c:v>297140</c:v>
                </c:pt>
                <c:pt idx="29">
                  <c:v>294290</c:v>
                </c:pt>
                <c:pt idx="30">
                  <c:v>293658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DisabledPolicies=Additional Minimum Required EV Sales Percentage[passenger,LDVs]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Sheet2!$C$5:$C$35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55206</c:v>
                </c:pt>
                <c:pt idx="4">
                  <c:v>103526</c:v>
                </c:pt>
                <c:pt idx="5">
                  <c:v>144116</c:v>
                </c:pt>
                <c:pt idx="6">
                  <c:v>183924</c:v>
                </c:pt>
                <c:pt idx="7">
                  <c:v>223110</c:v>
                </c:pt>
                <c:pt idx="8">
                  <c:v>264076</c:v>
                </c:pt>
                <c:pt idx="9">
                  <c:v>302002</c:v>
                </c:pt>
                <c:pt idx="10">
                  <c:v>336514</c:v>
                </c:pt>
                <c:pt idx="11">
                  <c:v>354348</c:v>
                </c:pt>
                <c:pt idx="12">
                  <c:v>360488</c:v>
                </c:pt>
                <c:pt idx="13">
                  <c:v>368482</c:v>
                </c:pt>
                <c:pt idx="14">
                  <c:v>377216</c:v>
                </c:pt>
                <c:pt idx="15">
                  <c:v>384246</c:v>
                </c:pt>
                <c:pt idx="16">
                  <c:v>391984</c:v>
                </c:pt>
                <c:pt idx="17">
                  <c:v>386612</c:v>
                </c:pt>
                <c:pt idx="18">
                  <c:v>376186</c:v>
                </c:pt>
                <c:pt idx="19">
                  <c:v>363598</c:v>
                </c:pt>
                <c:pt idx="20">
                  <c:v>350258</c:v>
                </c:pt>
                <c:pt idx="21">
                  <c:v>337462</c:v>
                </c:pt>
                <c:pt idx="22">
                  <c:v>325808</c:v>
                </c:pt>
                <c:pt idx="23">
                  <c:v>314194</c:v>
                </c:pt>
                <c:pt idx="24">
                  <c:v>301328</c:v>
                </c:pt>
                <c:pt idx="25">
                  <c:v>287630</c:v>
                </c:pt>
                <c:pt idx="26">
                  <c:v>272782</c:v>
                </c:pt>
                <c:pt idx="27">
                  <c:v>259980</c:v>
                </c:pt>
                <c:pt idx="28">
                  <c:v>252490</c:v>
                </c:pt>
                <c:pt idx="29">
                  <c:v>247106</c:v>
                </c:pt>
                <c:pt idx="30">
                  <c:v>243744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F14-42F1-866F-08E9C942854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DisabledPolicies=All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Sheet2!$D$5:$D$35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F14-42F1-866F-08E9C942854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DisabledPolicies=Boolean Rebate Program for Efficient Components[heating], Boolean Rebate Program for Efficient Components[cooling and ventilation], Boolean Rebate Program for Efficient Components[appliances], Reduction in E Use Allowed by Component Eff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Sheet2!$E$5:$E$35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46518</c:v>
                </c:pt>
                <c:pt idx="4">
                  <c:v>97686</c:v>
                </c:pt>
                <c:pt idx="5">
                  <c:v>147716</c:v>
                </c:pt>
                <c:pt idx="6">
                  <c:v>199962</c:v>
                </c:pt>
                <c:pt idx="7">
                  <c:v>252124</c:v>
                </c:pt>
                <c:pt idx="8">
                  <c:v>301172</c:v>
                </c:pt>
                <c:pt idx="9">
                  <c:v>350428</c:v>
                </c:pt>
                <c:pt idx="10">
                  <c:v>390996</c:v>
                </c:pt>
                <c:pt idx="11">
                  <c:v>411584</c:v>
                </c:pt>
                <c:pt idx="12">
                  <c:v>419598</c:v>
                </c:pt>
                <c:pt idx="13">
                  <c:v>426998</c:v>
                </c:pt>
                <c:pt idx="14">
                  <c:v>432802</c:v>
                </c:pt>
                <c:pt idx="15">
                  <c:v>435690</c:v>
                </c:pt>
                <c:pt idx="16">
                  <c:v>436148</c:v>
                </c:pt>
                <c:pt idx="17">
                  <c:v>420328</c:v>
                </c:pt>
                <c:pt idx="18">
                  <c:v>397760</c:v>
                </c:pt>
                <c:pt idx="19">
                  <c:v>373378</c:v>
                </c:pt>
                <c:pt idx="20">
                  <c:v>348208</c:v>
                </c:pt>
                <c:pt idx="21">
                  <c:v>323952</c:v>
                </c:pt>
                <c:pt idx="22">
                  <c:v>302858</c:v>
                </c:pt>
                <c:pt idx="23">
                  <c:v>284552</c:v>
                </c:pt>
                <c:pt idx="24">
                  <c:v>267458</c:v>
                </c:pt>
                <c:pt idx="25">
                  <c:v>252536</c:v>
                </c:pt>
                <c:pt idx="26">
                  <c:v>237922</c:v>
                </c:pt>
                <c:pt idx="27">
                  <c:v>225558</c:v>
                </c:pt>
                <c:pt idx="28">
                  <c:v>219006</c:v>
                </c:pt>
                <c:pt idx="29">
                  <c:v>214562</c:v>
                </c:pt>
                <c:pt idx="30">
                  <c:v>212238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F14-42F1-866F-08E9C942854A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DisabledPolicies=Electricity Sector Fraction of Potential Additional CCS Achieved[petroleum es], Electricity Sector Fraction of Potential Additional CCS Achieved[natural gas peaker es]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Sheet2!$F$5:$F$35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56638</c:v>
                </c:pt>
                <c:pt idx="4">
                  <c:v>112188</c:v>
                </c:pt>
                <c:pt idx="5">
                  <c:v>162838</c:v>
                </c:pt>
                <c:pt idx="6">
                  <c:v>214770</c:v>
                </c:pt>
                <c:pt idx="7">
                  <c:v>266066</c:v>
                </c:pt>
                <c:pt idx="8">
                  <c:v>315556</c:v>
                </c:pt>
                <c:pt idx="9">
                  <c:v>364408</c:v>
                </c:pt>
                <c:pt idx="10">
                  <c:v>404218</c:v>
                </c:pt>
                <c:pt idx="11">
                  <c:v>424250</c:v>
                </c:pt>
                <c:pt idx="12">
                  <c:v>430816</c:v>
                </c:pt>
                <c:pt idx="13">
                  <c:v>436718</c:v>
                </c:pt>
                <c:pt idx="14">
                  <c:v>441044</c:v>
                </c:pt>
                <c:pt idx="15">
                  <c:v>442300</c:v>
                </c:pt>
                <c:pt idx="16">
                  <c:v>441082</c:v>
                </c:pt>
                <c:pt idx="17">
                  <c:v>423914</c:v>
                </c:pt>
                <c:pt idx="18">
                  <c:v>400400</c:v>
                </c:pt>
                <c:pt idx="19">
                  <c:v>375522</c:v>
                </c:pt>
                <c:pt idx="20">
                  <c:v>350138</c:v>
                </c:pt>
                <c:pt idx="21">
                  <c:v>325984</c:v>
                </c:pt>
                <c:pt idx="22">
                  <c:v>305800</c:v>
                </c:pt>
                <c:pt idx="23">
                  <c:v>288762</c:v>
                </c:pt>
                <c:pt idx="24">
                  <c:v>273024</c:v>
                </c:pt>
                <c:pt idx="25">
                  <c:v>259454</c:v>
                </c:pt>
                <c:pt idx="26">
                  <c:v>246072</c:v>
                </c:pt>
                <c:pt idx="27">
                  <c:v>234792</c:v>
                </c:pt>
                <c:pt idx="28">
                  <c:v>229172</c:v>
                </c:pt>
                <c:pt idx="29">
                  <c:v>225546</c:v>
                </c:pt>
                <c:pt idx="30">
                  <c:v>224056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F14-42F1-866F-08E9C942854A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DisabledPolicies=Fraction of Additional Demand Response Potential Achieved, Fraction of Additional Grid Battery Storage Potential Achieved, Percentage Increase in Transmission Capacity vs BAU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Sheet2!$G$5:$G$35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46374</c:v>
                </c:pt>
                <c:pt idx="4">
                  <c:v>98376</c:v>
                </c:pt>
                <c:pt idx="5">
                  <c:v>148862</c:v>
                </c:pt>
                <c:pt idx="6">
                  <c:v>200652</c:v>
                </c:pt>
                <c:pt idx="7">
                  <c:v>251832</c:v>
                </c:pt>
                <c:pt idx="8">
                  <c:v>300934</c:v>
                </c:pt>
                <c:pt idx="9">
                  <c:v>350154</c:v>
                </c:pt>
                <c:pt idx="10">
                  <c:v>391002</c:v>
                </c:pt>
                <c:pt idx="11">
                  <c:v>412780</c:v>
                </c:pt>
                <c:pt idx="12">
                  <c:v>422658</c:v>
                </c:pt>
                <c:pt idx="13">
                  <c:v>432920</c:v>
                </c:pt>
                <c:pt idx="14">
                  <c:v>441682</c:v>
                </c:pt>
                <c:pt idx="15">
                  <c:v>448638</c:v>
                </c:pt>
                <c:pt idx="16">
                  <c:v>454756</c:v>
                </c:pt>
                <c:pt idx="17">
                  <c:v>444814</c:v>
                </c:pt>
                <c:pt idx="18">
                  <c:v>429536</c:v>
                </c:pt>
                <c:pt idx="19">
                  <c:v>410762</c:v>
                </c:pt>
                <c:pt idx="20">
                  <c:v>391566</c:v>
                </c:pt>
                <c:pt idx="21">
                  <c:v>372004</c:v>
                </c:pt>
                <c:pt idx="22">
                  <c:v>355340</c:v>
                </c:pt>
                <c:pt idx="23">
                  <c:v>340432</c:v>
                </c:pt>
                <c:pt idx="24">
                  <c:v>326632</c:v>
                </c:pt>
                <c:pt idx="25">
                  <c:v>314056</c:v>
                </c:pt>
                <c:pt idx="26">
                  <c:v>300878</c:v>
                </c:pt>
                <c:pt idx="27">
                  <c:v>290954</c:v>
                </c:pt>
                <c:pt idx="28">
                  <c:v>284938</c:v>
                </c:pt>
                <c:pt idx="29">
                  <c:v>282302</c:v>
                </c:pt>
                <c:pt idx="30">
                  <c:v>280240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F14-42F1-866F-08E9C942854A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DisabledPolicies=Fraction of Afforestation and Reforestation Achieved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Sheet2!$H$5:$H$35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56574</c:v>
                </c:pt>
                <c:pt idx="4">
                  <c:v>111980</c:v>
                </c:pt>
                <c:pt idx="5">
                  <c:v>162398</c:v>
                </c:pt>
                <c:pt idx="6">
                  <c:v>213996</c:v>
                </c:pt>
                <c:pt idx="7">
                  <c:v>264882</c:v>
                </c:pt>
                <c:pt idx="8">
                  <c:v>313856</c:v>
                </c:pt>
                <c:pt idx="9">
                  <c:v>362140</c:v>
                </c:pt>
                <c:pt idx="10">
                  <c:v>401290</c:v>
                </c:pt>
                <c:pt idx="11">
                  <c:v>420638</c:v>
                </c:pt>
                <c:pt idx="12">
                  <c:v>427428</c:v>
                </c:pt>
                <c:pt idx="13">
                  <c:v>433722</c:v>
                </c:pt>
                <c:pt idx="14">
                  <c:v>438516</c:v>
                </c:pt>
                <c:pt idx="15">
                  <c:v>440142</c:v>
                </c:pt>
                <c:pt idx="16">
                  <c:v>439160</c:v>
                </c:pt>
                <c:pt idx="17">
                  <c:v>422204</c:v>
                </c:pt>
                <c:pt idx="18">
                  <c:v>398794</c:v>
                </c:pt>
                <c:pt idx="19">
                  <c:v>374008</c:v>
                </c:pt>
                <c:pt idx="20">
                  <c:v>348718</c:v>
                </c:pt>
                <c:pt idx="21">
                  <c:v>324688</c:v>
                </c:pt>
                <c:pt idx="22">
                  <c:v>303774</c:v>
                </c:pt>
                <c:pt idx="23">
                  <c:v>285808</c:v>
                </c:pt>
                <c:pt idx="24">
                  <c:v>269084</c:v>
                </c:pt>
                <c:pt idx="25">
                  <c:v>254474</c:v>
                </c:pt>
                <c:pt idx="26">
                  <c:v>240220</c:v>
                </c:pt>
                <c:pt idx="27">
                  <c:v>228148</c:v>
                </c:pt>
                <c:pt idx="28">
                  <c:v>221862</c:v>
                </c:pt>
                <c:pt idx="29">
                  <c:v>217608</c:v>
                </c:pt>
                <c:pt idx="30">
                  <c:v>215588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F14-42F1-866F-08E9C942854A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DisabledPolicies=Fraction of Cement Measures Achieved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Sheet2!$I$5:$I$35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56668</c:v>
                </c:pt>
                <c:pt idx="4">
                  <c:v>112280</c:v>
                </c:pt>
                <c:pt idx="5">
                  <c:v>162986</c:v>
                </c:pt>
                <c:pt idx="6">
                  <c:v>214964</c:v>
                </c:pt>
                <c:pt idx="7">
                  <c:v>266376</c:v>
                </c:pt>
                <c:pt idx="8">
                  <c:v>315986</c:v>
                </c:pt>
                <c:pt idx="9">
                  <c:v>364986</c:v>
                </c:pt>
                <c:pt idx="10">
                  <c:v>404914</c:v>
                </c:pt>
                <c:pt idx="11">
                  <c:v>424834</c:v>
                </c:pt>
                <c:pt idx="12">
                  <c:v>432284</c:v>
                </c:pt>
                <c:pt idx="13">
                  <c:v>439296</c:v>
                </c:pt>
                <c:pt idx="14">
                  <c:v>444736</c:v>
                </c:pt>
                <c:pt idx="15">
                  <c:v>447022</c:v>
                </c:pt>
                <c:pt idx="16">
                  <c:v>446594</c:v>
                </c:pt>
                <c:pt idx="17">
                  <c:v>430178</c:v>
                </c:pt>
                <c:pt idx="18">
                  <c:v>407388</c:v>
                </c:pt>
                <c:pt idx="19">
                  <c:v>383156</c:v>
                </c:pt>
                <c:pt idx="20">
                  <c:v>358400</c:v>
                </c:pt>
                <c:pt idx="21">
                  <c:v>334916</c:v>
                </c:pt>
                <c:pt idx="22">
                  <c:v>314520</c:v>
                </c:pt>
                <c:pt idx="23">
                  <c:v>297016</c:v>
                </c:pt>
                <c:pt idx="24">
                  <c:v>280748</c:v>
                </c:pt>
                <c:pt idx="25">
                  <c:v>266550</c:v>
                </c:pt>
                <c:pt idx="26">
                  <c:v>252740</c:v>
                </c:pt>
                <c:pt idx="27">
                  <c:v>241432</c:v>
                </c:pt>
                <c:pt idx="28">
                  <c:v>235524</c:v>
                </c:pt>
                <c:pt idx="29">
                  <c:v>231520</c:v>
                </c:pt>
                <c:pt idx="30">
                  <c:v>229716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F14-42F1-866F-08E9C942854A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DisabledPolicies=Fraction of Cropland and Rice Measures Achieved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Sheet2!$J$5:$J$35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56652</c:v>
                </c:pt>
                <c:pt idx="4">
                  <c:v>112218</c:v>
                </c:pt>
                <c:pt idx="5">
                  <c:v>162444</c:v>
                </c:pt>
                <c:pt idx="6">
                  <c:v>212096</c:v>
                </c:pt>
                <c:pt idx="7">
                  <c:v>259536</c:v>
                </c:pt>
                <c:pt idx="8">
                  <c:v>304774</c:v>
                </c:pt>
                <c:pt idx="9">
                  <c:v>349760</c:v>
                </c:pt>
                <c:pt idx="10">
                  <c:v>386600</c:v>
                </c:pt>
                <c:pt idx="11">
                  <c:v>405984</c:v>
                </c:pt>
                <c:pt idx="12">
                  <c:v>414402</c:v>
                </c:pt>
                <c:pt idx="13">
                  <c:v>422868</c:v>
                </c:pt>
                <c:pt idx="14">
                  <c:v>429836</c:v>
                </c:pt>
                <c:pt idx="15">
                  <c:v>433528</c:v>
                </c:pt>
                <c:pt idx="16">
                  <c:v>434376</c:v>
                </c:pt>
                <c:pt idx="17">
                  <c:v>418932</c:v>
                </c:pt>
                <c:pt idx="18">
                  <c:v>396780</c:v>
                </c:pt>
                <c:pt idx="19">
                  <c:v>373070</c:v>
                </c:pt>
                <c:pt idx="20">
                  <c:v>348624</c:v>
                </c:pt>
                <c:pt idx="21">
                  <c:v>325310</c:v>
                </c:pt>
                <c:pt idx="22">
                  <c:v>305024</c:v>
                </c:pt>
                <c:pt idx="23">
                  <c:v>287618</c:v>
                </c:pt>
                <c:pt idx="24">
                  <c:v>271394</c:v>
                </c:pt>
                <c:pt idx="25">
                  <c:v>257228</c:v>
                </c:pt>
                <c:pt idx="26">
                  <c:v>243296</c:v>
                </c:pt>
                <c:pt idx="27">
                  <c:v>231436</c:v>
                </c:pt>
                <c:pt idx="28">
                  <c:v>225322</c:v>
                </c:pt>
                <c:pt idx="29">
                  <c:v>221218</c:v>
                </c:pt>
                <c:pt idx="30">
                  <c:v>219348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F14-42F1-866F-08E9C942854A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DisabledPolicies=Fraction of F Gas Destruction Achieved, Fraction of F Gas Inspct Maint Retrofit Achieved, Fraction of F Gas Recovery Achieved, Fraction of F Gas Substitution Achieved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Sheet2!$K$5:$K$35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56628</c:v>
                </c:pt>
                <c:pt idx="4">
                  <c:v>112176</c:v>
                </c:pt>
                <c:pt idx="5">
                  <c:v>162814</c:v>
                </c:pt>
                <c:pt idx="6">
                  <c:v>214690</c:v>
                </c:pt>
                <c:pt idx="7">
                  <c:v>265946</c:v>
                </c:pt>
                <c:pt idx="8">
                  <c:v>315388</c:v>
                </c:pt>
                <c:pt idx="9">
                  <c:v>364214</c:v>
                </c:pt>
                <c:pt idx="10">
                  <c:v>403984</c:v>
                </c:pt>
                <c:pt idx="11">
                  <c:v>423976</c:v>
                </c:pt>
                <c:pt idx="12">
                  <c:v>431480</c:v>
                </c:pt>
                <c:pt idx="13">
                  <c:v>438464</c:v>
                </c:pt>
                <c:pt idx="14">
                  <c:v>443920</c:v>
                </c:pt>
                <c:pt idx="15">
                  <c:v>446196</c:v>
                </c:pt>
                <c:pt idx="16">
                  <c:v>445880</c:v>
                </c:pt>
                <c:pt idx="17">
                  <c:v>429534</c:v>
                </c:pt>
                <c:pt idx="18">
                  <c:v>406762</c:v>
                </c:pt>
                <c:pt idx="19">
                  <c:v>382592</c:v>
                </c:pt>
                <c:pt idx="20">
                  <c:v>357848</c:v>
                </c:pt>
                <c:pt idx="21">
                  <c:v>334306</c:v>
                </c:pt>
                <c:pt idx="22">
                  <c:v>313868</c:v>
                </c:pt>
                <c:pt idx="23">
                  <c:v>296344</c:v>
                </c:pt>
                <c:pt idx="24">
                  <c:v>280050</c:v>
                </c:pt>
                <c:pt idx="25">
                  <c:v>265842</c:v>
                </c:pt>
                <c:pt idx="26">
                  <c:v>251976</c:v>
                </c:pt>
                <c:pt idx="27">
                  <c:v>240676</c:v>
                </c:pt>
                <c:pt idx="28">
                  <c:v>234724</c:v>
                </c:pt>
                <c:pt idx="29">
                  <c:v>230692</c:v>
                </c:pt>
                <c:pt idx="30">
                  <c:v>228872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F14-42F1-866F-08E9C942854A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DisabledPolicies=Fraction of Hydrogen Production Pathways Shifted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Sheet2!$L$5:$L$35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56630</c:v>
                </c:pt>
                <c:pt idx="4">
                  <c:v>112104</c:v>
                </c:pt>
                <c:pt idx="5">
                  <c:v>162060</c:v>
                </c:pt>
                <c:pt idx="6">
                  <c:v>212818</c:v>
                </c:pt>
                <c:pt idx="7">
                  <c:v>262434</c:v>
                </c:pt>
                <c:pt idx="8">
                  <c:v>311304</c:v>
                </c:pt>
                <c:pt idx="9">
                  <c:v>358774</c:v>
                </c:pt>
                <c:pt idx="10">
                  <c:v>397106</c:v>
                </c:pt>
                <c:pt idx="11">
                  <c:v>415438</c:v>
                </c:pt>
                <c:pt idx="12">
                  <c:v>420938</c:v>
                </c:pt>
                <c:pt idx="13">
                  <c:v>425708</c:v>
                </c:pt>
                <c:pt idx="14">
                  <c:v>429166</c:v>
                </c:pt>
                <c:pt idx="15">
                  <c:v>429006</c:v>
                </c:pt>
                <c:pt idx="16">
                  <c:v>425974</c:v>
                </c:pt>
                <c:pt idx="17">
                  <c:v>407474</c:v>
                </c:pt>
                <c:pt idx="18">
                  <c:v>383458</c:v>
                </c:pt>
                <c:pt idx="19">
                  <c:v>359378</c:v>
                </c:pt>
                <c:pt idx="20">
                  <c:v>335398</c:v>
                </c:pt>
                <c:pt idx="21">
                  <c:v>312944</c:v>
                </c:pt>
                <c:pt idx="22">
                  <c:v>293784</c:v>
                </c:pt>
                <c:pt idx="23">
                  <c:v>277370</c:v>
                </c:pt>
                <c:pt idx="24">
                  <c:v>261848</c:v>
                </c:pt>
                <c:pt idx="25">
                  <c:v>247924</c:v>
                </c:pt>
                <c:pt idx="26">
                  <c:v>235034</c:v>
                </c:pt>
                <c:pt idx="27">
                  <c:v>223406</c:v>
                </c:pt>
                <c:pt idx="28">
                  <c:v>217988</c:v>
                </c:pt>
                <c:pt idx="29">
                  <c:v>214044</c:v>
                </c:pt>
                <c:pt idx="30">
                  <c:v>212230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F14-42F1-866F-08E9C942854A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DisabledPolicies=Fraction of Improved Forest Management Achieved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Sheet2!$M$5:$M$35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56574</c:v>
                </c:pt>
                <c:pt idx="4">
                  <c:v>112032</c:v>
                </c:pt>
                <c:pt idx="5">
                  <c:v>162574</c:v>
                </c:pt>
                <c:pt idx="6">
                  <c:v>214372</c:v>
                </c:pt>
                <c:pt idx="7">
                  <c:v>265552</c:v>
                </c:pt>
                <c:pt idx="8">
                  <c:v>314930</c:v>
                </c:pt>
                <c:pt idx="9">
                  <c:v>363698</c:v>
                </c:pt>
                <c:pt idx="10">
                  <c:v>403390</c:v>
                </c:pt>
                <c:pt idx="11">
                  <c:v>423354</c:v>
                </c:pt>
                <c:pt idx="12">
                  <c:v>430802</c:v>
                </c:pt>
                <c:pt idx="13">
                  <c:v>437774</c:v>
                </c:pt>
                <c:pt idx="14">
                  <c:v>443214</c:v>
                </c:pt>
                <c:pt idx="15">
                  <c:v>445502</c:v>
                </c:pt>
                <c:pt idx="16">
                  <c:v>445166</c:v>
                </c:pt>
                <c:pt idx="17">
                  <c:v>428800</c:v>
                </c:pt>
                <c:pt idx="18">
                  <c:v>406004</c:v>
                </c:pt>
                <c:pt idx="19">
                  <c:v>381806</c:v>
                </c:pt>
                <c:pt idx="20">
                  <c:v>357034</c:v>
                </c:pt>
                <c:pt idx="21">
                  <c:v>333508</c:v>
                </c:pt>
                <c:pt idx="22">
                  <c:v>313086</c:v>
                </c:pt>
                <c:pt idx="23">
                  <c:v>295580</c:v>
                </c:pt>
                <c:pt idx="24">
                  <c:v>279322</c:v>
                </c:pt>
                <c:pt idx="25">
                  <c:v>265110</c:v>
                </c:pt>
                <c:pt idx="26">
                  <c:v>251262</c:v>
                </c:pt>
                <c:pt idx="27">
                  <c:v>239936</c:v>
                </c:pt>
                <c:pt idx="28">
                  <c:v>234014</c:v>
                </c:pt>
                <c:pt idx="29">
                  <c:v>230014</c:v>
                </c:pt>
                <c:pt idx="30">
                  <c:v>228206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F14-42F1-866F-08E9C942854A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DisabledPolicies=Fraction of Industrial Fuel Use Shifted to Other Fuels[agriculture and forestry 01T03,electricity if], Fraction of Industrial Fuel Use Shifted to Other Fuels[coal mining 05,electricity if], Fraction of Industrial Fuel Use Shifted to Oth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Sheet2!$N$5:$N$35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42040</c:v>
                </c:pt>
                <c:pt idx="4">
                  <c:v>77010</c:v>
                </c:pt>
                <c:pt idx="5">
                  <c:v>108644</c:v>
                </c:pt>
                <c:pt idx="6">
                  <c:v>137482</c:v>
                </c:pt>
                <c:pt idx="7">
                  <c:v>175240</c:v>
                </c:pt>
                <c:pt idx="8">
                  <c:v>214574</c:v>
                </c:pt>
                <c:pt idx="9">
                  <c:v>253830</c:v>
                </c:pt>
                <c:pt idx="10">
                  <c:v>286080</c:v>
                </c:pt>
                <c:pt idx="11">
                  <c:v>299934</c:v>
                </c:pt>
                <c:pt idx="12">
                  <c:v>302058</c:v>
                </c:pt>
                <c:pt idx="13">
                  <c:v>305580</c:v>
                </c:pt>
                <c:pt idx="14">
                  <c:v>309888</c:v>
                </c:pt>
                <c:pt idx="15">
                  <c:v>310388</c:v>
                </c:pt>
                <c:pt idx="16">
                  <c:v>308096</c:v>
                </c:pt>
                <c:pt idx="17">
                  <c:v>292714</c:v>
                </c:pt>
                <c:pt idx="18">
                  <c:v>273106</c:v>
                </c:pt>
                <c:pt idx="19">
                  <c:v>254652</c:v>
                </c:pt>
                <c:pt idx="20">
                  <c:v>235910</c:v>
                </c:pt>
                <c:pt idx="21">
                  <c:v>217840</c:v>
                </c:pt>
                <c:pt idx="22">
                  <c:v>201536</c:v>
                </c:pt>
                <c:pt idx="23">
                  <c:v>186706</c:v>
                </c:pt>
                <c:pt idx="24">
                  <c:v>172010</c:v>
                </c:pt>
                <c:pt idx="25">
                  <c:v>159856</c:v>
                </c:pt>
                <c:pt idx="26">
                  <c:v>147706</c:v>
                </c:pt>
                <c:pt idx="27">
                  <c:v>136390</c:v>
                </c:pt>
                <c:pt idx="28">
                  <c:v>131494</c:v>
                </c:pt>
                <c:pt idx="29">
                  <c:v>127554</c:v>
                </c:pt>
                <c:pt idx="30">
                  <c:v>125974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F14-42F1-866F-08E9C942854A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DisabledPolicies=Fraction of Livestock Measures Achieved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Sheet2!$O$5:$O$35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57112</c:v>
                </c:pt>
                <c:pt idx="4">
                  <c:v>113068</c:v>
                </c:pt>
                <c:pt idx="5">
                  <c:v>163900</c:v>
                </c:pt>
                <c:pt idx="6">
                  <c:v>215654</c:v>
                </c:pt>
                <c:pt idx="7">
                  <c:v>266672</c:v>
                </c:pt>
                <c:pt idx="8">
                  <c:v>315834</c:v>
                </c:pt>
                <c:pt idx="9">
                  <c:v>364410</c:v>
                </c:pt>
                <c:pt idx="10">
                  <c:v>403722</c:v>
                </c:pt>
                <c:pt idx="11">
                  <c:v>423504</c:v>
                </c:pt>
                <c:pt idx="12">
                  <c:v>430988</c:v>
                </c:pt>
                <c:pt idx="13">
                  <c:v>438044</c:v>
                </c:pt>
                <c:pt idx="14">
                  <c:v>443614</c:v>
                </c:pt>
                <c:pt idx="15">
                  <c:v>446004</c:v>
                </c:pt>
                <c:pt idx="16">
                  <c:v>445784</c:v>
                </c:pt>
                <c:pt idx="17">
                  <c:v>429480</c:v>
                </c:pt>
                <c:pt idx="18">
                  <c:v>406736</c:v>
                </c:pt>
                <c:pt idx="19">
                  <c:v>382554</c:v>
                </c:pt>
                <c:pt idx="20">
                  <c:v>357820</c:v>
                </c:pt>
                <c:pt idx="21">
                  <c:v>334304</c:v>
                </c:pt>
                <c:pt idx="22">
                  <c:v>313902</c:v>
                </c:pt>
                <c:pt idx="23">
                  <c:v>296426</c:v>
                </c:pt>
                <c:pt idx="24">
                  <c:v>280150</c:v>
                </c:pt>
                <c:pt idx="25">
                  <c:v>265944</c:v>
                </c:pt>
                <c:pt idx="26">
                  <c:v>252102</c:v>
                </c:pt>
                <c:pt idx="27">
                  <c:v>240798</c:v>
                </c:pt>
                <c:pt idx="28">
                  <c:v>234848</c:v>
                </c:pt>
                <c:pt idx="29">
                  <c:v>230822</c:v>
                </c:pt>
                <c:pt idx="30">
                  <c:v>229018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F14-42F1-866F-08E9C942854A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DisabledPolicies=Fraction of Methane Capture Opportunities Achieved[coal mining 05], Fraction of Methane Capture Opportunities Achieved[oil and gas extraction 06], Fraction of Methane Capture Opportunities Achieved[energy pipelines and gas processing 35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Sheet2!$P$5:$P$35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56610</c:v>
                </c:pt>
                <c:pt idx="4">
                  <c:v>111986</c:v>
                </c:pt>
                <c:pt idx="5">
                  <c:v>162350</c:v>
                </c:pt>
                <c:pt idx="6">
                  <c:v>213894</c:v>
                </c:pt>
                <c:pt idx="7">
                  <c:v>264456</c:v>
                </c:pt>
                <c:pt idx="8">
                  <c:v>312496</c:v>
                </c:pt>
                <c:pt idx="9">
                  <c:v>359626</c:v>
                </c:pt>
                <c:pt idx="10">
                  <c:v>397722</c:v>
                </c:pt>
                <c:pt idx="11">
                  <c:v>417118</c:v>
                </c:pt>
                <c:pt idx="12">
                  <c:v>424448</c:v>
                </c:pt>
                <c:pt idx="13">
                  <c:v>431482</c:v>
                </c:pt>
                <c:pt idx="14">
                  <c:v>437120</c:v>
                </c:pt>
                <c:pt idx="15">
                  <c:v>439562</c:v>
                </c:pt>
                <c:pt idx="16">
                  <c:v>439412</c:v>
                </c:pt>
                <c:pt idx="17">
                  <c:v>423206</c:v>
                </c:pt>
                <c:pt idx="18">
                  <c:v>400578</c:v>
                </c:pt>
                <c:pt idx="19">
                  <c:v>376512</c:v>
                </c:pt>
                <c:pt idx="20">
                  <c:v>351880</c:v>
                </c:pt>
                <c:pt idx="21">
                  <c:v>328476</c:v>
                </c:pt>
                <c:pt idx="22">
                  <c:v>308182</c:v>
                </c:pt>
                <c:pt idx="23">
                  <c:v>290794</c:v>
                </c:pt>
                <c:pt idx="24">
                  <c:v>274586</c:v>
                </c:pt>
                <c:pt idx="25">
                  <c:v>260486</c:v>
                </c:pt>
                <c:pt idx="26">
                  <c:v>246706</c:v>
                </c:pt>
                <c:pt idx="27">
                  <c:v>235030</c:v>
                </c:pt>
                <c:pt idx="28">
                  <c:v>229120</c:v>
                </c:pt>
                <c:pt idx="29">
                  <c:v>225234</c:v>
                </c:pt>
                <c:pt idx="30">
                  <c:v>223528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F14-42F1-866F-08E9C942854A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DisabledPolicies=Fraction of N2O Abatement Achieved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Sheet2!$Q$5:$Q$35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56638</c:v>
                </c:pt>
                <c:pt idx="4">
                  <c:v>112188</c:v>
                </c:pt>
                <c:pt idx="5">
                  <c:v>162838</c:v>
                </c:pt>
                <c:pt idx="6">
                  <c:v>214770</c:v>
                </c:pt>
                <c:pt idx="7">
                  <c:v>266066</c:v>
                </c:pt>
                <c:pt idx="8">
                  <c:v>315556</c:v>
                </c:pt>
                <c:pt idx="9">
                  <c:v>364408</c:v>
                </c:pt>
                <c:pt idx="10">
                  <c:v>404218</c:v>
                </c:pt>
                <c:pt idx="11">
                  <c:v>424250</c:v>
                </c:pt>
                <c:pt idx="12">
                  <c:v>431722</c:v>
                </c:pt>
                <c:pt idx="13">
                  <c:v>438720</c:v>
                </c:pt>
                <c:pt idx="14">
                  <c:v>444164</c:v>
                </c:pt>
                <c:pt idx="15">
                  <c:v>446394</c:v>
                </c:pt>
                <c:pt idx="16">
                  <c:v>446060</c:v>
                </c:pt>
                <c:pt idx="17">
                  <c:v>429664</c:v>
                </c:pt>
                <c:pt idx="18">
                  <c:v>406854</c:v>
                </c:pt>
                <c:pt idx="19">
                  <c:v>382604</c:v>
                </c:pt>
                <c:pt idx="20">
                  <c:v>357822</c:v>
                </c:pt>
                <c:pt idx="21">
                  <c:v>334290</c:v>
                </c:pt>
                <c:pt idx="22">
                  <c:v>313868</c:v>
                </c:pt>
                <c:pt idx="23">
                  <c:v>296356</c:v>
                </c:pt>
                <c:pt idx="24">
                  <c:v>280082</c:v>
                </c:pt>
                <c:pt idx="25">
                  <c:v>265868</c:v>
                </c:pt>
                <c:pt idx="26">
                  <c:v>251996</c:v>
                </c:pt>
                <c:pt idx="27">
                  <c:v>240674</c:v>
                </c:pt>
                <c:pt idx="28">
                  <c:v>234720</c:v>
                </c:pt>
                <c:pt idx="29">
                  <c:v>230694</c:v>
                </c:pt>
                <c:pt idx="30">
                  <c:v>228874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F14-42F1-866F-08E9C942854A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DisabledPolicies=Fraction of New Bldg Components Shifted to Other Fuels[heating,urban residential], Fraction of New Bldg Components Shifted to Other Fuels[heating,rural residential], Fraction of New Bldg Components Shifted to Other Fuels[heating,commerc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Sheet2!$R$5:$R$35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56424</c:v>
                </c:pt>
                <c:pt idx="4">
                  <c:v>111594</c:v>
                </c:pt>
                <c:pt idx="5">
                  <c:v>160978</c:v>
                </c:pt>
                <c:pt idx="6">
                  <c:v>211304</c:v>
                </c:pt>
                <c:pt idx="7">
                  <c:v>260448</c:v>
                </c:pt>
                <c:pt idx="8">
                  <c:v>309556</c:v>
                </c:pt>
                <c:pt idx="9">
                  <c:v>356980</c:v>
                </c:pt>
                <c:pt idx="10">
                  <c:v>395418</c:v>
                </c:pt>
                <c:pt idx="11">
                  <c:v>413708</c:v>
                </c:pt>
                <c:pt idx="12">
                  <c:v>419296</c:v>
                </c:pt>
                <c:pt idx="13">
                  <c:v>424254</c:v>
                </c:pt>
                <c:pt idx="14">
                  <c:v>428708</c:v>
                </c:pt>
                <c:pt idx="15">
                  <c:v>429910</c:v>
                </c:pt>
                <c:pt idx="16">
                  <c:v>428914</c:v>
                </c:pt>
                <c:pt idx="17">
                  <c:v>412888</c:v>
                </c:pt>
                <c:pt idx="18">
                  <c:v>390776</c:v>
                </c:pt>
                <c:pt idx="19">
                  <c:v>367976</c:v>
                </c:pt>
                <c:pt idx="20">
                  <c:v>345410</c:v>
                </c:pt>
                <c:pt idx="21">
                  <c:v>324422</c:v>
                </c:pt>
                <c:pt idx="22">
                  <c:v>306930</c:v>
                </c:pt>
                <c:pt idx="23">
                  <c:v>292786</c:v>
                </c:pt>
                <c:pt idx="24">
                  <c:v>280204</c:v>
                </c:pt>
                <c:pt idx="25">
                  <c:v>269506</c:v>
                </c:pt>
                <c:pt idx="26">
                  <c:v>259028</c:v>
                </c:pt>
                <c:pt idx="27">
                  <c:v>250396</c:v>
                </c:pt>
                <c:pt idx="28">
                  <c:v>246944</c:v>
                </c:pt>
                <c:pt idx="29">
                  <c:v>245012</c:v>
                </c:pt>
                <c:pt idx="30">
                  <c:v>245260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F14-42F1-866F-08E9C942854A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DisabledPolicies=Industry Sector Fraction of Potential Additional CCS Achieved[chemicals 20,process emissions], Industry Sector Fraction of Potential Additional CCS Achieved[cement and other nonmetallic minerals 239,process emissions], Industry Sector F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Sheet2!$S$5:$S$35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55936</c:v>
                </c:pt>
                <c:pt idx="4">
                  <c:v>111310</c:v>
                </c:pt>
                <c:pt idx="5">
                  <c:v>162084</c:v>
                </c:pt>
                <c:pt idx="6">
                  <c:v>214092</c:v>
                </c:pt>
                <c:pt idx="7">
                  <c:v>265506</c:v>
                </c:pt>
                <c:pt idx="8">
                  <c:v>315066</c:v>
                </c:pt>
                <c:pt idx="9">
                  <c:v>363986</c:v>
                </c:pt>
                <c:pt idx="10">
                  <c:v>403830</c:v>
                </c:pt>
                <c:pt idx="11">
                  <c:v>423672</c:v>
                </c:pt>
                <c:pt idx="12">
                  <c:v>431012</c:v>
                </c:pt>
                <c:pt idx="13">
                  <c:v>437922</c:v>
                </c:pt>
                <c:pt idx="14">
                  <c:v>443332</c:v>
                </c:pt>
                <c:pt idx="15">
                  <c:v>445528</c:v>
                </c:pt>
                <c:pt idx="16">
                  <c:v>445126</c:v>
                </c:pt>
                <c:pt idx="17">
                  <c:v>428704</c:v>
                </c:pt>
                <c:pt idx="18">
                  <c:v>405846</c:v>
                </c:pt>
                <c:pt idx="19">
                  <c:v>381584</c:v>
                </c:pt>
                <c:pt idx="20">
                  <c:v>356730</c:v>
                </c:pt>
                <c:pt idx="21">
                  <c:v>333158</c:v>
                </c:pt>
                <c:pt idx="22">
                  <c:v>312680</c:v>
                </c:pt>
                <c:pt idx="23">
                  <c:v>295156</c:v>
                </c:pt>
                <c:pt idx="24">
                  <c:v>278826</c:v>
                </c:pt>
                <c:pt idx="25">
                  <c:v>264580</c:v>
                </c:pt>
                <c:pt idx="26">
                  <c:v>250652</c:v>
                </c:pt>
                <c:pt idx="27">
                  <c:v>238854</c:v>
                </c:pt>
                <c:pt idx="28">
                  <c:v>232874</c:v>
                </c:pt>
                <c:pt idx="29">
                  <c:v>228904</c:v>
                </c:pt>
                <c:pt idx="30">
                  <c:v>227126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F14-42F1-866F-08E9C942854A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DisabledPolicies=None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Sheet2!$T$5:$T$35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56638</c:v>
                </c:pt>
                <c:pt idx="4">
                  <c:v>112188</c:v>
                </c:pt>
                <c:pt idx="5">
                  <c:v>162838</c:v>
                </c:pt>
                <c:pt idx="6">
                  <c:v>214770</c:v>
                </c:pt>
                <c:pt idx="7">
                  <c:v>266066</c:v>
                </c:pt>
                <c:pt idx="8">
                  <c:v>315556</c:v>
                </c:pt>
                <c:pt idx="9">
                  <c:v>364408</c:v>
                </c:pt>
                <c:pt idx="10">
                  <c:v>404218</c:v>
                </c:pt>
                <c:pt idx="11">
                  <c:v>424250</c:v>
                </c:pt>
                <c:pt idx="12">
                  <c:v>431722</c:v>
                </c:pt>
                <c:pt idx="13">
                  <c:v>438720</c:v>
                </c:pt>
                <c:pt idx="14">
                  <c:v>444164</c:v>
                </c:pt>
                <c:pt idx="15">
                  <c:v>446394</c:v>
                </c:pt>
                <c:pt idx="16">
                  <c:v>446060</c:v>
                </c:pt>
                <c:pt idx="17">
                  <c:v>429664</c:v>
                </c:pt>
                <c:pt idx="18">
                  <c:v>406854</c:v>
                </c:pt>
                <c:pt idx="19">
                  <c:v>382604</c:v>
                </c:pt>
                <c:pt idx="20">
                  <c:v>357822</c:v>
                </c:pt>
                <c:pt idx="21">
                  <c:v>334290</c:v>
                </c:pt>
                <c:pt idx="22">
                  <c:v>313868</c:v>
                </c:pt>
                <c:pt idx="23">
                  <c:v>296356</c:v>
                </c:pt>
                <c:pt idx="24">
                  <c:v>280082</c:v>
                </c:pt>
                <c:pt idx="25">
                  <c:v>265868</c:v>
                </c:pt>
                <c:pt idx="26">
                  <c:v>251996</c:v>
                </c:pt>
                <c:pt idx="27">
                  <c:v>240674</c:v>
                </c:pt>
                <c:pt idx="28">
                  <c:v>234720</c:v>
                </c:pt>
                <c:pt idx="29">
                  <c:v>230694</c:v>
                </c:pt>
                <c:pt idx="30">
                  <c:v>228874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F14-42F1-866F-08E9C942854A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DisabledPolicies=Percent of Travel Demand Shifted to Other Modes or Eliminated[passenger,LDVs]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Sheet2!$U$5:$U$35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41420</c:v>
                </c:pt>
                <c:pt idx="4">
                  <c:v>79344</c:v>
                </c:pt>
                <c:pt idx="5">
                  <c:v>111618</c:v>
                </c:pt>
                <c:pt idx="6">
                  <c:v>143210</c:v>
                </c:pt>
                <c:pt idx="7">
                  <c:v>172948</c:v>
                </c:pt>
                <c:pt idx="8">
                  <c:v>200186</c:v>
                </c:pt>
                <c:pt idx="9">
                  <c:v>228254</c:v>
                </c:pt>
                <c:pt idx="10">
                  <c:v>246184</c:v>
                </c:pt>
                <c:pt idx="11">
                  <c:v>253924</c:v>
                </c:pt>
                <c:pt idx="12">
                  <c:v>250804</c:v>
                </c:pt>
                <c:pt idx="13">
                  <c:v>248026</c:v>
                </c:pt>
                <c:pt idx="14">
                  <c:v>244208</c:v>
                </c:pt>
                <c:pt idx="15">
                  <c:v>238646</c:v>
                </c:pt>
                <c:pt idx="16">
                  <c:v>230226</c:v>
                </c:pt>
                <c:pt idx="17">
                  <c:v>205896</c:v>
                </c:pt>
                <c:pt idx="18">
                  <c:v>175250</c:v>
                </c:pt>
                <c:pt idx="19">
                  <c:v>143940</c:v>
                </c:pt>
                <c:pt idx="20">
                  <c:v>111776</c:v>
                </c:pt>
                <c:pt idx="21">
                  <c:v>81330</c:v>
                </c:pt>
                <c:pt idx="22">
                  <c:v>54396</c:v>
                </c:pt>
                <c:pt idx="23">
                  <c:v>29964</c:v>
                </c:pt>
                <c:pt idx="24">
                  <c:v>8004</c:v>
                </c:pt>
                <c:pt idx="25">
                  <c:v>-11204</c:v>
                </c:pt>
                <c:pt idx="26">
                  <c:v>-28144</c:v>
                </c:pt>
                <c:pt idx="27">
                  <c:v>-41872</c:v>
                </c:pt>
                <c:pt idx="28">
                  <c:v>-49602</c:v>
                </c:pt>
                <c:pt idx="29">
                  <c:v>-54444</c:v>
                </c:pt>
                <c:pt idx="30">
                  <c:v>-56344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F14-42F1-866F-08E9C942854A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DisabledPolicies=Percent Reduction in Fossil Fuel Exports[petroleum gasoline], Percent Reduction in Fossil Fuel Exports[petroleum diesel], Percent Reduction in Fossil Fuel Exports[crude oil]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Sheet2!$V$5:$V$35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56774</c:v>
                </c:pt>
                <c:pt idx="4">
                  <c:v>112838</c:v>
                </c:pt>
                <c:pt idx="5">
                  <c:v>164444</c:v>
                </c:pt>
                <c:pt idx="6">
                  <c:v>217794</c:v>
                </c:pt>
                <c:pt idx="7">
                  <c:v>271426</c:v>
                </c:pt>
                <c:pt idx="8">
                  <c:v>324432</c:v>
                </c:pt>
                <c:pt idx="9">
                  <c:v>378180</c:v>
                </c:pt>
                <c:pt idx="10">
                  <c:v>424124</c:v>
                </c:pt>
                <c:pt idx="11">
                  <c:v>451452</c:v>
                </c:pt>
                <c:pt idx="12">
                  <c:v>466844</c:v>
                </c:pt>
                <c:pt idx="13">
                  <c:v>482062</c:v>
                </c:pt>
                <c:pt idx="14">
                  <c:v>496056</c:v>
                </c:pt>
                <c:pt idx="15">
                  <c:v>507748</c:v>
                </c:pt>
                <c:pt idx="16">
                  <c:v>517464</c:v>
                </c:pt>
                <c:pt idx="17">
                  <c:v>511486</c:v>
                </c:pt>
                <c:pt idx="18">
                  <c:v>498924</c:v>
                </c:pt>
                <c:pt idx="19">
                  <c:v>484202</c:v>
                </c:pt>
                <c:pt idx="20">
                  <c:v>468322</c:v>
                </c:pt>
                <c:pt idx="21">
                  <c:v>453050</c:v>
                </c:pt>
                <c:pt idx="22">
                  <c:v>440214</c:v>
                </c:pt>
                <c:pt idx="23">
                  <c:v>429960</c:v>
                </c:pt>
                <c:pt idx="24">
                  <c:v>420298</c:v>
                </c:pt>
                <c:pt idx="25">
                  <c:v>410668</c:v>
                </c:pt>
                <c:pt idx="26">
                  <c:v>400492</c:v>
                </c:pt>
                <c:pt idx="27">
                  <c:v>392122</c:v>
                </c:pt>
                <c:pt idx="28">
                  <c:v>387426</c:v>
                </c:pt>
                <c:pt idx="29">
                  <c:v>384200</c:v>
                </c:pt>
                <c:pt idx="30">
                  <c:v>382690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F14-42F1-866F-08E9C942854A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DisabledPolicies=Percent Reduction in Nonenergy Nonagriculture Industry Product Demand[cement and other nonmetallic minerals 239]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Sheet2!$W$5:$W$35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56802</c:v>
                </c:pt>
                <c:pt idx="4">
                  <c:v>112584</c:v>
                </c:pt>
                <c:pt idx="5">
                  <c:v>163532</c:v>
                </c:pt>
                <c:pt idx="6">
                  <c:v>215754</c:v>
                </c:pt>
                <c:pt idx="7">
                  <c:v>267336</c:v>
                </c:pt>
                <c:pt idx="8">
                  <c:v>317100</c:v>
                </c:pt>
                <c:pt idx="9">
                  <c:v>366260</c:v>
                </c:pt>
                <c:pt idx="10">
                  <c:v>406322</c:v>
                </c:pt>
                <c:pt idx="11">
                  <c:v>426626</c:v>
                </c:pt>
                <c:pt idx="12">
                  <c:v>434368</c:v>
                </c:pt>
                <c:pt idx="13">
                  <c:v>441676</c:v>
                </c:pt>
                <c:pt idx="14">
                  <c:v>447368</c:v>
                </c:pt>
                <c:pt idx="15">
                  <c:v>449892</c:v>
                </c:pt>
                <c:pt idx="16">
                  <c:v>449804</c:v>
                </c:pt>
                <c:pt idx="17">
                  <c:v>433694</c:v>
                </c:pt>
                <c:pt idx="18">
                  <c:v>411170</c:v>
                </c:pt>
                <c:pt idx="19">
                  <c:v>387214</c:v>
                </c:pt>
                <c:pt idx="20">
                  <c:v>362714</c:v>
                </c:pt>
                <c:pt idx="21">
                  <c:v>339456</c:v>
                </c:pt>
                <c:pt idx="22">
                  <c:v>319282</c:v>
                </c:pt>
                <c:pt idx="23">
                  <c:v>302046</c:v>
                </c:pt>
                <c:pt idx="24">
                  <c:v>286032</c:v>
                </c:pt>
                <c:pt idx="25">
                  <c:v>272098</c:v>
                </c:pt>
                <c:pt idx="26">
                  <c:v>258490</c:v>
                </c:pt>
                <c:pt idx="27">
                  <c:v>247420</c:v>
                </c:pt>
                <c:pt idx="28">
                  <c:v>241766</c:v>
                </c:pt>
                <c:pt idx="29">
                  <c:v>237992</c:v>
                </c:pt>
                <c:pt idx="30">
                  <c:v>236458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F14-42F1-866F-08E9C942854A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DisabledPolicies=Percent Reduction in Nonenergy Nonagriculture Industry Product Demand[iron and steel 241]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Sheet2!$X$5:$X$35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56686</c:v>
                </c:pt>
                <c:pt idx="4">
                  <c:v>112302</c:v>
                </c:pt>
                <c:pt idx="5">
                  <c:v>163052</c:v>
                </c:pt>
                <c:pt idx="6">
                  <c:v>215076</c:v>
                </c:pt>
                <c:pt idx="7">
                  <c:v>266484</c:v>
                </c:pt>
                <c:pt idx="8">
                  <c:v>316042</c:v>
                </c:pt>
                <c:pt idx="9">
                  <c:v>364980</c:v>
                </c:pt>
                <c:pt idx="10">
                  <c:v>404864</c:v>
                </c:pt>
                <c:pt idx="11">
                  <c:v>424978</c:v>
                </c:pt>
                <c:pt idx="12">
                  <c:v>432550</c:v>
                </c:pt>
                <c:pt idx="13">
                  <c:v>439604</c:v>
                </c:pt>
                <c:pt idx="14">
                  <c:v>445120</c:v>
                </c:pt>
                <c:pt idx="15">
                  <c:v>447466</c:v>
                </c:pt>
                <c:pt idx="16">
                  <c:v>447178</c:v>
                </c:pt>
                <c:pt idx="17">
                  <c:v>430876</c:v>
                </c:pt>
                <c:pt idx="18">
                  <c:v>408166</c:v>
                </c:pt>
                <c:pt idx="19">
                  <c:v>383994</c:v>
                </c:pt>
                <c:pt idx="20">
                  <c:v>359286</c:v>
                </c:pt>
                <c:pt idx="21">
                  <c:v>335780</c:v>
                </c:pt>
                <c:pt idx="22">
                  <c:v>315418</c:v>
                </c:pt>
                <c:pt idx="23">
                  <c:v>297964</c:v>
                </c:pt>
                <c:pt idx="24">
                  <c:v>281758</c:v>
                </c:pt>
                <c:pt idx="25">
                  <c:v>267614</c:v>
                </c:pt>
                <c:pt idx="26">
                  <c:v>253802</c:v>
                </c:pt>
                <c:pt idx="27">
                  <c:v>242536</c:v>
                </c:pt>
                <c:pt idx="28">
                  <c:v>236634</c:v>
                </c:pt>
                <c:pt idx="29">
                  <c:v>232642</c:v>
                </c:pt>
                <c:pt idx="30">
                  <c:v>230910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F14-42F1-866F-08E9C942854A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DisabledPolicies=Percentage Additional Improvement of Fuel Economy Std[passenger,LDVs], Percentage Additional Improvement of Fuel Economy Std[passenger,HDVs], Percentage Additional Improvement of Fuel Economy Std[passenger,aircraft], Percentage Addition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Sheet2!$Y$5:$Y$35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56526</c:v>
                </c:pt>
                <c:pt idx="4">
                  <c:v>111910</c:v>
                </c:pt>
                <c:pt idx="5">
                  <c:v>162404</c:v>
                </c:pt>
                <c:pt idx="6">
                  <c:v>215180</c:v>
                </c:pt>
                <c:pt idx="7">
                  <c:v>267024</c:v>
                </c:pt>
                <c:pt idx="8">
                  <c:v>316288</c:v>
                </c:pt>
                <c:pt idx="9">
                  <c:v>364348</c:v>
                </c:pt>
                <c:pt idx="10">
                  <c:v>403442</c:v>
                </c:pt>
                <c:pt idx="11">
                  <c:v>423190</c:v>
                </c:pt>
                <c:pt idx="12">
                  <c:v>430140</c:v>
                </c:pt>
                <c:pt idx="13">
                  <c:v>437402</c:v>
                </c:pt>
                <c:pt idx="14">
                  <c:v>443286</c:v>
                </c:pt>
                <c:pt idx="15">
                  <c:v>446028</c:v>
                </c:pt>
                <c:pt idx="16">
                  <c:v>446304</c:v>
                </c:pt>
                <c:pt idx="17">
                  <c:v>430550</c:v>
                </c:pt>
                <c:pt idx="18">
                  <c:v>408492</c:v>
                </c:pt>
                <c:pt idx="19">
                  <c:v>385056</c:v>
                </c:pt>
                <c:pt idx="20">
                  <c:v>361076</c:v>
                </c:pt>
                <c:pt idx="21">
                  <c:v>338420</c:v>
                </c:pt>
                <c:pt idx="22">
                  <c:v>318904</c:v>
                </c:pt>
                <c:pt idx="23">
                  <c:v>302340</c:v>
                </c:pt>
                <c:pt idx="24">
                  <c:v>287136</c:v>
                </c:pt>
                <c:pt idx="25">
                  <c:v>273954</c:v>
                </c:pt>
                <c:pt idx="26">
                  <c:v>261024</c:v>
                </c:pt>
                <c:pt idx="27">
                  <c:v>250270</c:v>
                </c:pt>
                <c:pt idx="28">
                  <c:v>245232</c:v>
                </c:pt>
                <c:pt idx="29">
                  <c:v>242216</c:v>
                </c:pt>
                <c:pt idx="30">
                  <c:v>241314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F14-42F1-866F-08E9C942854A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DisabledPolicies=Percentage Improvement in Eqpt Efficiency Standards above BAU[agriculture and forestry 01T03,electricity if], Percentage Improvement in Eqpt Efficiency Standards above BAU[agriculture and forestry 01T03,natural gas if], Percentage Impro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Sheet2!$Z$5:$Z$35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56678</c:v>
                </c:pt>
                <c:pt idx="4">
                  <c:v>112972</c:v>
                </c:pt>
                <c:pt idx="5">
                  <c:v>165110</c:v>
                </c:pt>
                <c:pt idx="6">
                  <c:v>218642</c:v>
                </c:pt>
                <c:pt idx="7">
                  <c:v>271678</c:v>
                </c:pt>
                <c:pt idx="8">
                  <c:v>322212</c:v>
                </c:pt>
                <c:pt idx="9">
                  <c:v>372452</c:v>
                </c:pt>
                <c:pt idx="10">
                  <c:v>413632</c:v>
                </c:pt>
                <c:pt idx="11">
                  <c:v>435010</c:v>
                </c:pt>
                <c:pt idx="12">
                  <c:v>443686</c:v>
                </c:pt>
                <c:pt idx="13">
                  <c:v>451838</c:v>
                </c:pt>
                <c:pt idx="14">
                  <c:v>458182</c:v>
                </c:pt>
                <c:pt idx="15">
                  <c:v>461516</c:v>
                </c:pt>
                <c:pt idx="16">
                  <c:v>462396</c:v>
                </c:pt>
                <c:pt idx="17">
                  <c:v>446998</c:v>
                </c:pt>
                <c:pt idx="18">
                  <c:v>425024</c:v>
                </c:pt>
                <c:pt idx="19">
                  <c:v>401120</c:v>
                </c:pt>
                <c:pt idx="20">
                  <c:v>376556</c:v>
                </c:pt>
                <c:pt idx="21">
                  <c:v>353140</c:v>
                </c:pt>
                <c:pt idx="22">
                  <c:v>332890</c:v>
                </c:pt>
                <c:pt idx="23">
                  <c:v>315806</c:v>
                </c:pt>
                <c:pt idx="24">
                  <c:v>300106</c:v>
                </c:pt>
                <c:pt idx="25">
                  <c:v>286520</c:v>
                </c:pt>
                <c:pt idx="26">
                  <c:v>273320</c:v>
                </c:pt>
                <c:pt idx="27">
                  <c:v>262436</c:v>
                </c:pt>
                <c:pt idx="28">
                  <c:v>257256</c:v>
                </c:pt>
                <c:pt idx="29">
                  <c:v>254354</c:v>
                </c:pt>
                <c:pt idx="30">
                  <c:v>253590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F14-42F1-866F-08E9C942854A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DisabledPolicies=Renewable Portfolio Std Percentage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52802</c:v>
                </c:pt>
                <c:pt idx="4">
                  <c:v>106168</c:v>
                </c:pt>
                <c:pt idx="5">
                  <c:v>162162</c:v>
                </c:pt>
                <c:pt idx="6">
                  <c:v>217156</c:v>
                </c:pt>
                <c:pt idx="7">
                  <c:v>269076</c:v>
                </c:pt>
                <c:pt idx="8">
                  <c:v>318034</c:v>
                </c:pt>
                <c:pt idx="9">
                  <c:v>364424</c:v>
                </c:pt>
                <c:pt idx="10">
                  <c:v>402420</c:v>
                </c:pt>
                <c:pt idx="11">
                  <c:v>419696</c:v>
                </c:pt>
                <c:pt idx="12">
                  <c:v>426232</c:v>
                </c:pt>
                <c:pt idx="13">
                  <c:v>432394</c:v>
                </c:pt>
                <c:pt idx="14">
                  <c:v>434826</c:v>
                </c:pt>
                <c:pt idx="15">
                  <c:v>430682</c:v>
                </c:pt>
                <c:pt idx="16">
                  <c:v>423980</c:v>
                </c:pt>
                <c:pt idx="17">
                  <c:v>407750</c:v>
                </c:pt>
                <c:pt idx="18">
                  <c:v>389918</c:v>
                </c:pt>
                <c:pt idx="19">
                  <c:v>372286</c:v>
                </c:pt>
                <c:pt idx="20">
                  <c:v>354832</c:v>
                </c:pt>
                <c:pt idx="21">
                  <c:v>337762</c:v>
                </c:pt>
                <c:pt idx="22">
                  <c:v>322330</c:v>
                </c:pt>
                <c:pt idx="23">
                  <c:v>310132</c:v>
                </c:pt>
                <c:pt idx="24">
                  <c:v>297846</c:v>
                </c:pt>
                <c:pt idx="25">
                  <c:v>287038</c:v>
                </c:pt>
                <c:pt idx="26">
                  <c:v>277520</c:v>
                </c:pt>
                <c:pt idx="27">
                  <c:v>270844</c:v>
                </c:pt>
                <c:pt idx="28">
                  <c:v>265152</c:v>
                </c:pt>
                <c:pt idx="29">
                  <c:v>260106</c:v>
                </c:pt>
                <c:pt idx="30">
                  <c:v>255290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F14-42F1-866F-08E9C942854A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DisabledPolicies=Subsidy for Elec Production by Fuel[nuclear es,preexisting retiring], Subsidy for Elec Production by Fuel[onshore wind es,preexisting retiring], Subsidy for Elec Production by Fuel[onshore wind es,newly built]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Sheet2!$AB$5:$AB$35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56566</c:v>
                </c:pt>
                <c:pt idx="4">
                  <c:v>112004</c:v>
                </c:pt>
                <c:pt idx="5">
                  <c:v>162212</c:v>
                </c:pt>
                <c:pt idx="6">
                  <c:v>213696</c:v>
                </c:pt>
                <c:pt idx="7">
                  <c:v>265088</c:v>
                </c:pt>
                <c:pt idx="8">
                  <c:v>314512</c:v>
                </c:pt>
                <c:pt idx="9">
                  <c:v>363258</c:v>
                </c:pt>
                <c:pt idx="10">
                  <c:v>402854</c:v>
                </c:pt>
                <c:pt idx="11">
                  <c:v>422726</c:v>
                </c:pt>
                <c:pt idx="12">
                  <c:v>430176</c:v>
                </c:pt>
                <c:pt idx="13">
                  <c:v>437146</c:v>
                </c:pt>
                <c:pt idx="14">
                  <c:v>442462</c:v>
                </c:pt>
                <c:pt idx="15">
                  <c:v>445794</c:v>
                </c:pt>
                <c:pt idx="16">
                  <c:v>446940</c:v>
                </c:pt>
                <c:pt idx="17">
                  <c:v>431658</c:v>
                </c:pt>
                <c:pt idx="18">
                  <c:v>409560</c:v>
                </c:pt>
                <c:pt idx="19">
                  <c:v>385678</c:v>
                </c:pt>
                <c:pt idx="20">
                  <c:v>360900</c:v>
                </c:pt>
                <c:pt idx="21">
                  <c:v>337184</c:v>
                </c:pt>
                <c:pt idx="22">
                  <c:v>316404</c:v>
                </c:pt>
                <c:pt idx="23">
                  <c:v>298528</c:v>
                </c:pt>
                <c:pt idx="24">
                  <c:v>281862</c:v>
                </c:pt>
                <c:pt idx="25">
                  <c:v>267304</c:v>
                </c:pt>
                <c:pt idx="26">
                  <c:v>253094</c:v>
                </c:pt>
                <c:pt idx="27">
                  <c:v>241466</c:v>
                </c:pt>
                <c:pt idx="28">
                  <c:v>235292</c:v>
                </c:pt>
                <c:pt idx="29">
                  <c:v>231088</c:v>
                </c:pt>
                <c:pt idx="30">
                  <c:v>229146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F14-42F1-866F-08E9C942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21659376222408"/>
          <c:y val="3.5263168837875149E-2"/>
          <c:w val="0.3344526848828972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clean elec 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jobs'!$A$29:$B$29</c:f>
              <c:strCache>
                <c:ptCount val="2"/>
                <c:pt idx="0">
                  <c:v>US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jobs'!$C$29:$AG$29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32110</c:v>
                </c:pt>
                <c:pt idx="3">
                  <c:v>-18340</c:v>
                </c:pt>
                <c:pt idx="4">
                  <c:v>-76070</c:v>
                </c:pt>
                <c:pt idx="5">
                  <c:v>-74960</c:v>
                </c:pt>
                <c:pt idx="6">
                  <c:v>10700</c:v>
                </c:pt>
                <c:pt idx="7">
                  <c:v>12270</c:v>
                </c:pt>
                <c:pt idx="8">
                  <c:v>5070</c:v>
                </c:pt>
                <c:pt idx="9">
                  <c:v>-21300</c:v>
                </c:pt>
                <c:pt idx="10">
                  <c:v>-87180</c:v>
                </c:pt>
                <c:pt idx="11">
                  <c:v>-83690</c:v>
                </c:pt>
                <c:pt idx="12">
                  <c:v>-28290</c:v>
                </c:pt>
                <c:pt idx="13">
                  <c:v>38760</c:v>
                </c:pt>
                <c:pt idx="14">
                  <c:v>109900</c:v>
                </c:pt>
                <c:pt idx="15">
                  <c:v>-2300</c:v>
                </c:pt>
                <c:pt idx="16">
                  <c:v>-37300</c:v>
                </c:pt>
                <c:pt idx="17">
                  <c:v>-33360</c:v>
                </c:pt>
                <c:pt idx="18">
                  <c:v>-32510</c:v>
                </c:pt>
                <c:pt idx="19">
                  <c:v>-35470</c:v>
                </c:pt>
                <c:pt idx="20">
                  <c:v>-35290</c:v>
                </c:pt>
                <c:pt idx="21">
                  <c:v>-34920</c:v>
                </c:pt>
                <c:pt idx="22">
                  <c:v>-34290</c:v>
                </c:pt>
                <c:pt idx="23">
                  <c:v>-14020</c:v>
                </c:pt>
                <c:pt idx="24">
                  <c:v>20250</c:v>
                </c:pt>
                <c:pt idx="25">
                  <c:v>-4060</c:v>
                </c:pt>
                <c:pt idx="26">
                  <c:v>-6630</c:v>
                </c:pt>
                <c:pt idx="27">
                  <c:v>-1510</c:v>
                </c:pt>
                <c:pt idx="28">
                  <c:v>4510</c:v>
                </c:pt>
                <c:pt idx="29">
                  <c:v>-6400</c:v>
                </c:pt>
                <c:pt idx="30">
                  <c:v>-8550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793343"/>
        <c:axId val="1964795839"/>
      </c:lineChart>
      <c:lineChart>
        <c:grouping val="standard"/>
        <c:varyColors val="0"/>
        <c:ser>
          <c:idx val="1"/>
          <c:order val="1"/>
          <c:tx>
            <c:strRef>
              <c:f>'percent total jobs'!$A$60:$B$60</c:f>
              <c:strCache>
                <c:ptCount val="2"/>
                <c:pt idx="0">
                  <c:v>State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jobs'!$C$60:$AG$60</c:f>
              <c:numCache>
                <c:formatCode>General</c:formatCode>
                <c:ptCount val="31"/>
                <c:pt idx="0">
                  <c:v>0</c:v>
                </c:pt>
                <c:pt idx="1">
                  <c:v>59</c:v>
                </c:pt>
                <c:pt idx="2">
                  <c:v>948</c:v>
                </c:pt>
                <c:pt idx="3">
                  <c:v>1918</c:v>
                </c:pt>
                <c:pt idx="4">
                  <c:v>3010</c:v>
                </c:pt>
                <c:pt idx="5">
                  <c:v>338</c:v>
                </c:pt>
                <c:pt idx="6">
                  <c:v>-1193</c:v>
                </c:pt>
                <c:pt idx="7">
                  <c:v>-1505</c:v>
                </c:pt>
                <c:pt idx="8">
                  <c:v>-1239</c:v>
                </c:pt>
                <c:pt idx="9">
                  <c:v>-8</c:v>
                </c:pt>
                <c:pt idx="10">
                  <c:v>899</c:v>
                </c:pt>
                <c:pt idx="11">
                  <c:v>2277</c:v>
                </c:pt>
                <c:pt idx="12">
                  <c:v>2745</c:v>
                </c:pt>
                <c:pt idx="13">
                  <c:v>3163</c:v>
                </c:pt>
                <c:pt idx="14">
                  <c:v>4669</c:v>
                </c:pt>
                <c:pt idx="15">
                  <c:v>7856</c:v>
                </c:pt>
                <c:pt idx="16">
                  <c:v>11040</c:v>
                </c:pt>
                <c:pt idx="17">
                  <c:v>10957</c:v>
                </c:pt>
                <c:pt idx="18">
                  <c:v>8468</c:v>
                </c:pt>
                <c:pt idx="19">
                  <c:v>5159</c:v>
                </c:pt>
                <c:pt idx="20">
                  <c:v>1495</c:v>
                </c:pt>
                <c:pt idx="21">
                  <c:v>-1736</c:v>
                </c:pt>
                <c:pt idx="22">
                  <c:v>-4231</c:v>
                </c:pt>
                <c:pt idx="23">
                  <c:v>-6888</c:v>
                </c:pt>
                <c:pt idx="24">
                  <c:v>-8882</c:v>
                </c:pt>
                <c:pt idx="25">
                  <c:v>-10585</c:v>
                </c:pt>
                <c:pt idx="26">
                  <c:v>-12762</c:v>
                </c:pt>
                <c:pt idx="27">
                  <c:v>-15085</c:v>
                </c:pt>
                <c:pt idx="28">
                  <c:v>-15216</c:v>
                </c:pt>
                <c:pt idx="29">
                  <c:v>-14706</c:v>
                </c:pt>
                <c:pt idx="30">
                  <c:v>-13208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425136"/>
        <c:axId val="1837425968"/>
      </c:lineChart>
      <c:catAx>
        <c:axId val="19647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5839"/>
        <c:crosses val="autoZero"/>
        <c:auto val="1"/>
        <c:lblAlgn val="ctr"/>
        <c:lblOffset val="100"/>
        <c:noMultiLvlLbl val="0"/>
      </c:catAx>
      <c:valAx>
        <c:axId val="1964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3343"/>
        <c:crosses val="autoZero"/>
        <c:crossBetween val="between"/>
      </c:valAx>
      <c:valAx>
        <c:axId val="183742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25136"/>
        <c:crosses val="max"/>
        <c:crossBetween val="between"/>
      </c:valAx>
      <c:catAx>
        <c:axId val="183742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7425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jobs'!$A$13:$B$13</c:f>
              <c:strCache>
                <c:ptCount val="2"/>
                <c:pt idx="0">
                  <c:v>US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jobs'!$C$13:$AG$13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283</c:v>
                </c:pt>
                <c:pt idx="4">
                  <c:v>1720</c:v>
                </c:pt>
                <c:pt idx="5">
                  <c:v>2750</c:v>
                </c:pt>
                <c:pt idx="6">
                  <c:v>3570</c:v>
                </c:pt>
                <c:pt idx="7">
                  <c:v>4210</c:v>
                </c:pt>
                <c:pt idx="8">
                  <c:v>4960</c:v>
                </c:pt>
                <c:pt idx="9">
                  <c:v>4360</c:v>
                </c:pt>
                <c:pt idx="10">
                  <c:v>4420</c:v>
                </c:pt>
                <c:pt idx="11">
                  <c:v>4400</c:v>
                </c:pt>
                <c:pt idx="12">
                  <c:v>4450</c:v>
                </c:pt>
                <c:pt idx="13">
                  <c:v>4420</c:v>
                </c:pt>
                <c:pt idx="14">
                  <c:v>2130</c:v>
                </c:pt>
                <c:pt idx="15">
                  <c:v>890</c:v>
                </c:pt>
                <c:pt idx="16">
                  <c:v>-120</c:v>
                </c:pt>
                <c:pt idx="17">
                  <c:v>-400</c:v>
                </c:pt>
                <c:pt idx="18">
                  <c:v>-380</c:v>
                </c:pt>
                <c:pt idx="19">
                  <c:v>-250</c:v>
                </c:pt>
                <c:pt idx="20">
                  <c:v>-110</c:v>
                </c:pt>
                <c:pt idx="21">
                  <c:v>80</c:v>
                </c:pt>
                <c:pt idx="22">
                  <c:v>1020</c:v>
                </c:pt>
                <c:pt idx="23">
                  <c:v>2250</c:v>
                </c:pt>
                <c:pt idx="24">
                  <c:v>2860</c:v>
                </c:pt>
                <c:pt idx="25">
                  <c:v>2940</c:v>
                </c:pt>
                <c:pt idx="26">
                  <c:v>2770</c:v>
                </c:pt>
                <c:pt idx="27">
                  <c:v>2560</c:v>
                </c:pt>
                <c:pt idx="28">
                  <c:v>2360</c:v>
                </c:pt>
                <c:pt idx="29">
                  <c:v>2260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D-4104-BCD0-CAC169BFA378}"/>
            </c:ext>
          </c:extLst>
        </c:ser>
        <c:ser>
          <c:idx val="1"/>
          <c:order val="1"/>
          <c:tx>
            <c:strRef>
              <c:f>'percent total jobs'!$A$44:$B$44</c:f>
              <c:strCache>
                <c:ptCount val="2"/>
                <c:pt idx="0">
                  <c:v>State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jobs'!$C$44:$AG$44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</c:v>
                </c:pt>
                <c:pt idx="4">
                  <c:v>-15</c:v>
                </c:pt>
                <c:pt idx="5">
                  <c:v>197</c:v>
                </c:pt>
                <c:pt idx="6">
                  <c:v>1337</c:v>
                </c:pt>
                <c:pt idx="7">
                  <c:v>3265</c:v>
                </c:pt>
                <c:pt idx="8">
                  <c:v>5391</c:v>
                </c:pt>
                <c:pt idx="9">
                  <c:v>7324</c:v>
                </c:pt>
                <c:pt idx="10">
                  <c:v>8809</c:v>
                </c:pt>
                <c:pt idx="11">
                  <c:v>9133</c:v>
                </c:pt>
                <c:pt idx="12">
                  <c:v>8660</c:v>
                </c:pt>
                <c:pt idx="13">
                  <c:v>7926</c:v>
                </c:pt>
                <c:pt idx="14">
                  <c:v>7164</c:v>
                </c:pt>
                <c:pt idx="15">
                  <c:v>6433</c:v>
                </c:pt>
                <c:pt idx="16">
                  <c:v>5842</c:v>
                </c:pt>
                <c:pt idx="17">
                  <c:v>5366</c:v>
                </c:pt>
                <c:pt idx="18">
                  <c:v>5037</c:v>
                </c:pt>
                <c:pt idx="19">
                  <c:v>4767</c:v>
                </c:pt>
                <c:pt idx="20">
                  <c:v>4599</c:v>
                </c:pt>
                <c:pt idx="21">
                  <c:v>4490</c:v>
                </c:pt>
                <c:pt idx="22">
                  <c:v>4422</c:v>
                </c:pt>
                <c:pt idx="23">
                  <c:v>4369</c:v>
                </c:pt>
                <c:pt idx="24">
                  <c:v>4344</c:v>
                </c:pt>
                <c:pt idx="25">
                  <c:v>4320</c:v>
                </c:pt>
                <c:pt idx="26">
                  <c:v>4350</c:v>
                </c:pt>
                <c:pt idx="27">
                  <c:v>4619</c:v>
                </c:pt>
                <c:pt idx="28">
                  <c:v>4699</c:v>
                </c:pt>
                <c:pt idx="29">
                  <c:v>4738</c:v>
                </c:pt>
                <c:pt idx="30">
                  <c:v>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D-4104-BCD0-CAC169BF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399103"/>
        <c:axId val="2024401599"/>
      </c:lineChart>
      <c:catAx>
        <c:axId val="2024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1599"/>
        <c:crosses val="autoZero"/>
        <c:auto val="1"/>
        <c:lblAlgn val="ctr"/>
        <c:lblOffset val="100"/>
        <c:noMultiLvlLbl val="0"/>
      </c:catAx>
      <c:valAx>
        <c:axId val="20244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flexibility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jobs'!$A$10:$B$10</c:f>
              <c:strCache>
                <c:ptCount val="2"/>
                <c:pt idx="0">
                  <c:v>US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jobs'!$C$10:$AG$10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763</c:v>
                </c:pt>
                <c:pt idx="3">
                  <c:v>2249</c:v>
                </c:pt>
                <c:pt idx="4">
                  <c:v>4430</c:v>
                </c:pt>
                <c:pt idx="5">
                  <c:v>6970</c:v>
                </c:pt>
                <c:pt idx="6">
                  <c:v>9930</c:v>
                </c:pt>
                <c:pt idx="7">
                  <c:v>13230</c:v>
                </c:pt>
                <c:pt idx="8">
                  <c:v>16940</c:v>
                </c:pt>
                <c:pt idx="9">
                  <c:v>20960</c:v>
                </c:pt>
                <c:pt idx="10">
                  <c:v>25200</c:v>
                </c:pt>
                <c:pt idx="11">
                  <c:v>29270</c:v>
                </c:pt>
                <c:pt idx="12">
                  <c:v>33150</c:v>
                </c:pt>
                <c:pt idx="13">
                  <c:v>36820</c:v>
                </c:pt>
                <c:pt idx="14">
                  <c:v>40220</c:v>
                </c:pt>
                <c:pt idx="15">
                  <c:v>43780</c:v>
                </c:pt>
                <c:pt idx="16">
                  <c:v>47320</c:v>
                </c:pt>
                <c:pt idx="17">
                  <c:v>50720</c:v>
                </c:pt>
                <c:pt idx="18">
                  <c:v>53930</c:v>
                </c:pt>
                <c:pt idx="19">
                  <c:v>56980</c:v>
                </c:pt>
                <c:pt idx="20">
                  <c:v>59930</c:v>
                </c:pt>
                <c:pt idx="21">
                  <c:v>62820</c:v>
                </c:pt>
                <c:pt idx="22">
                  <c:v>65510</c:v>
                </c:pt>
                <c:pt idx="23">
                  <c:v>68050</c:v>
                </c:pt>
                <c:pt idx="24">
                  <c:v>70400</c:v>
                </c:pt>
                <c:pt idx="25">
                  <c:v>72700</c:v>
                </c:pt>
                <c:pt idx="26">
                  <c:v>74900</c:v>
                </c:pt>
                <c:pt idx="27">
                  <c:v>76960</c:v>
                </c:pt>
                <c:pt idx="28">
                  <c:v>78860</c:v>
                </c:pt>
                <c:pt idx="29">
                  <c:v>80640</c:v>
                </c:pt>
                <c:pt idx="30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71935"/>
        <c:axId val="235076927"/>
      </c:lineChart>
      <c:lineChart>
        <c:grouping val="standard"/>
        <c:varyColors val="0"/>
        <c:ser>
          <c:idx val="1"/>
          <c:order val="1"/>
          <c:tx>
            <c:strRef>
              <c:f>'percent total jobs'!$A$41:$B$41</c:f>
              <c:strCache>
                <c:ptCount val="2"/>
                <c:pt idx="0">
                  <c:v>State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jobs'!$C$41:$AG$41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5132</c:v>
                </c:pt>
                <c:pt idx="4">
                  <c:v>6906</c:v>
                </c:pt>
                <c:pt idx="5">
                  <c:v>6988</c:v>
                </c:pt>
                <c:pt idx="6">
                  <c:v>7059</c:v>
                </c:pt>
                <c:pt idx="7">
                  <c:v>7117</c:v>
                </c:pt>
                <c:pt idx="8">
                  <c:v>7311</c:v>
                </c:pt>
                <c:pt idx="9">
                  <c:v>7127</c:v>
                </c:pt>
                <c:pt idx="10">
                  <c:v>6608</c:v>
                </c:pt>
                <c:pt idx="11">
                  <c:v>5735</c:v>
                </c:pt>
                <c:pt idx="12">
                  <c:v>4532</c:v>
                </c:pt>
                <c:pt idx="13">
                  <c:v>2900</c:v>
                </c:pt>
                <c:pt idx="14">
                  <c:v>1241</c:v>
                </c:pt>
                <c:pt idx="15">
                  <c:v>-1122</c:v>
                </c:pt>
                <c:pt idx="16">
                  <c:v>-4348</c:v>
                </c:pt>
                <c:pt idx="17">
                  <c:v>-7575</c:v>
                </c:pt>
                <c:pt idx="18">
                  <c:v>-11341</c:v>
                </c:pt>
                <c:pt idx="19">
                  <c:v>-14079</c:v>
                </c:pt>
                <c:pt idx="20">
                  <c:v>-16872</c:v>
                </c:pt>
                <c:pt idx="21">
                  <c:v>-18857</c:v>
                </c:pt>
                <c:pt idx="22">
                  <c:v>-20736</c:v>
                </c:pt>
                <c:pt idx="23">
                  <c:v>-22038</c:v>
                </c:pt>
                <c:pt idx="24">
                  <c:v>-23275</c:v>
                </c:pt>
                <c:pt idx="25">
                  <c:v>-24094</c:v>
                </c:pt>
                <c:pt idx="26">
                  <c:v>-24441</c:v>
                </c:pt>
                <c:pt idx="27">
                  <c:v>-25140</c:v>
                </c:pt>
                <c:pt idx="28">
                  <c:v>-25109</c:v>
                </c:pt>
                <c:pt idx="29">
                  <c:v>-25804</c:v>
                </c:pt>
                <c:pt idx="30">
                  <c:v>-25683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64960"/>
        <c:axId val="2115565792"/>
      </c:lineChart>
      <c:catAx>
        <c:axId val="235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6927"/>
        <c:crosses val="autoZero"/>
        <c:auto val="1"/>
        <c:lblAlgn val="ctr"/>
        <c:lblOffset val="100"/>
        <c:noMultiLvlLbl val="0"/>
      </c:catAx>
      <c:valAx>
        <c:axId val="2350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1935"/>
        <c:crosses val="autoZero"/>
        <c:crossBetween val="between"/>
      </c:valAx>
      <c:valAx>
        <c:axId val="2115565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64960"/>
        <c:crosses val="max"/>
        <c:crossBetween val="between"/>
      </c:valAx>
      <c:catAx>
        <c:axId val="211556496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5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fuel switching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jobs'!$A$17:$B$17</c:f>
              <c:strCache>
                <c:ptCount val="2"/>
                <c:pt idx="0">
                  <c:v>US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jobs'!$C$17:$AG$17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-89</c:v>
                </c:pt>
                <c:pt idx="3">
                  <c:v>591</c:v>
                </c:pt>
                <c:pt idx="4">
                  <c:v>1910</c:v>
                </c:pt>
                <c:pt idx="5">
                  <c:v>3880</c:v>
                </c:pt>
                <c:pt idx="6">
                  <c:v>6550</c:v>
                </c:pt>
                <c:pt idx="7">
                  <c:v>9880</c:v>
                </c:pt>
                <c:pt idx="8">
                  <c:v>14260</c:v>
                </c:pt>
                <c:pt idx="9">
                  <c:v>19290</c:v>
                </c:pt>
                <c:pt idx="10">
                  <c:v>29770</c:v>
                </c:pt>
                <c:pt idx="11">
                  <c:v>36160</c:v>
                </c:pt>
                <c:pt idx="12">
                  <c:v>38240</c:v>
                </c:pt>
                <c:pt idx="13">
                  <c:v>38940</c:v>
                </c:pt>
                <c:pt idx="14">
                  <c:v>39420</c:v>
                </c:pt>
                <c:pt idx="15">
                  <c:v>40050</c:v>
                </c:pt>
                <c:pt idx="16">
                  <c:v>39180</c:v>
                </c:pt>
                <c:pt idx="17">
                  <c:v>37540</c:v>
                </c:pt>
                <c:pt idx="18">
                  <c:v>35970</c:v>
                </c:pt>
                <c:pt idx="19">
                  <c:v>34920</c:v>
                </c:pt>
                <c:pt idx="20">
                  <c:v>34390</c:v>
                </c:pt>
                <c:pt idx="21">
                  <c:v>34580</c:v>
                </c:pt>
                <c:pt idx="22">
                  <c:v>35240</c:v>
                </c:pt>
                <c:pt idx="23">
                  <c:v>36200</c:v>
                </c:pt>
                <c:pt idx="24">
                  <c:v>37240</c:v>
                </c:pt>
                <c:pt idx="25">
                  <c:v>38450</c:v>
                </c:pt>
                <c:pt idx="26">
                  <c:v>39450</c:v>
                </c:pt>
                <c:pt idx="27">
                  <c:v>40380</c:v>
                </c:pt>
                <c:pt idx="28">
                  <c:v>41270</c:v>
                </c:pt>
                <c:pt idx="29">
                  <c:v>42160</c:v>
                </c:pt>
                <c:pt idx="30">
                  <c:v>43090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864319"/>
        <c:axId val="257870975"/>
      </c:lineChart>
      <c:lineChart>
        <c:grouping val="standard"/>
        <c:varyColors val="0"/>
        <c:ser>
          <c:idx val="1"/>
          <c:order val="1"/>
          <c:tx>
            <c:strRef>
              <c:f>'percent total jobs'!$A$48:$B$48</c:f>
              <c:strCache>
                <c:ptCount val="2"/>
                <c:pt idx="0">
                  <c:v>State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jobs'!$C$48:$AG$48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7299</c:v>
                </c:pt>
                <c:pt idx="4">
                  <c:v>17589</c:v>
                </c:pt>
                <c:pt idx="5">
                  <c:v>27097</c:v>
                </c:pt>
                <c:pt idx="6">
                  <c:v>38644</c:v>
                </c:pt>
                <c:pt idx="7">
                  <c:v>45413</c:v>
                </c:pt>
                <c:pt idx="8">
                  <c:v>50491</c:v>
                </c:pt>
                <c:pt idx="9">
                  <c:v>55289</c:v>
                </c:pt>
                <c:pt idx="10">
                  <c:v>59069</c:v>
                </c:pt>
                <c:pt idx="11">
                  <c:v>62158</c:v>
                </c:pt>
                <c:pt idx="12">
                  <c:v>64832</c:v>
                </c:pt>
                <c:pt idx="13">
                  <c:v>66570</c:v>
                </c:pt>
                <c:pt idx="14">
                  <c:v>67138</c:v>
                </c:pt>
                <c:pt idx="15">
                  <c:v>68003</c:v>
                </c:pt>
                <c:pt idx="16">
                  <c:v>68982</c:v>
                </c:pt>
                <c:pt idx="17">
                  <c:v>68475</c:v>
                </c:pt>
                <c:pt idx="18">
                  <c:v>66874</c:v>
                </c:pt>
                <c:pt idx="19">
                  <c:v>63976</c:v>
                </c:pt>
                <c:pt idx="20">
                  <c:v>60956</c:v>
                </c:pt>
                <c:pt idx="21">
                  <c:v>58225</c:v>
                </c:pt>
                <c:pt idx="22">
                  <c:v>56166</c:v>
                </c:pt>
                <c:pt idx="23">
                  <c:v>54825</c:v>
                </c:pt>
                <c:pt idx="24">
                  <c:v>54036</c:v>
                </c:pt>
                <c:pt idx="25">
                  <c:v>53006</c:v>
                </c:pt>
                <c:pt idx="26">
                  <c:v>52145</c:v>
                </c:pt>
                <c:pt idx="27">
                  <c:v>52142</c:v>
                </c:pt>
                <c:pt idx="28">
                  <c:v>51613</c:v>
                </c:pt>
                <c:pt idx="29">
                  <c:v>51570</c:v>
                </c:pt>
                <c:pt idx="30">
                  <c:v>51450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777344"/>
        <c:axId val="1849716928"/>
      </c:lineChart>
      <c:catAx>
        <c:axId val="2578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70975"/>
        <c:crosses val="autoZero"/>
        <c:auto val="1"/>
        <c:lblAlgn val="ctr"/>
        <c:lblOffset val="100"/>
        <c:noMultiLvlLbl val="0"/>
      </c:catAx>
      <c:valAx>
        <c:axId val="257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4319"/>
        <c:crosses val="autoZero"/>
        <c:crossBetween val="between"/>
      </c:valAx>
      <c:valAx>
        <c:axId val="1849716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77344"/>
        <c:crosses val="max"/>
        <c:crossBetween val="between"/>
      </c:valAx>
      <c:catAx>
        <c:axId val="2112777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849716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66148</xdr:colOff>
      <xdr:row>48</xdr:row>
      <xdr:rowOff>51062</xdr:rowOff>
    </xdr:from>
    <xdr:to>
      <xdr:col>4</xdr:col>
      <xdr:colOff>3640667</xdr:colOff>
      <xdr:row>98</xdr:row>
      <xdr:rowOff>84401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0E00-DC9B-45D1-971A-ECB4E198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148166</xdr:colOff>
      <xdr:row>48</xdr:row>
      <xdr:rowOff>84666</xdr:rowOff>
    </xdr:from>
    <xdr:to>
      <xdr:col>9</xdr:col>
      <xdr:colOff>2423584</xdr:colOff>
      <xdr:row>98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AFCA6-01C4-4DAF-973B-17982FC0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35</xdr:row>
      <xdr:rowOff>42862</xdr:rowOff>
    </xdr:from>
    <xdr:to>
      <xdr:col>21</xdr:col>
      <xdr:colOff>190500</xdr:colOff>
      <xdr:row>109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7B4B5-C4E7-BF7C-4FE5-DC21635C0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66</xdr:row>
      <xdr:rowOff>80962</xdr:rowOff>
    </xdr:from>
    <xdr:to>
      <xdr:col>9</xdr:col>
      <xdr:colOff>419100</xdr:colOff>
      <xdr:row>80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F3D5-EE89-AD72-9AD5-D65AC247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81</xdr:row>
      <xdr:rowOff>52387</xdr:rowOff>
    </xdr:from>
    <xdr:to>
      <xdr:col>9</xdr:col>
      <xdr:colOff>447675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58B6-261B-82C6-79D2-E170A8F5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96</xdr:row>
      <xdr:rowOff>33337</xdr:rowOff>
    </xdr:from>
    <xdr:to>
      <xdr:col>9</xdr:col>
      <xdr:colOff>504825</xdr:colOff>
      <xdr:row>110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EE087-B17A-6F5B-D829-4CA592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66</xdr:row>
      <xdr:rowOff>119062</xdr:rowOff>
    </xdr:from>
    <xdr:to>
      <xdr:col>14</xdr:col>
      <xdr:colOff>647700</xdr:colOff>
      <xdr:row>81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21B0C-3F90-9D52-8F0C-1701745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374901AD-1E54-4170-823B-C073A53644F3}" userId="S::olivia@energyinnovation.onmicrosoft.com::75aa6550-3462-4480-900f-0bd2e542e87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416707523145" createdVersion="7" refreshedVersion="8" minRefreshableVersion="3" recordCount="29" xr:uid="{389066FB-3642-42A3-A577-DA4E62EBC1DE}">
  <cacheSource type="worksheet">
    <worksheetSource ref="A1:AF30" sheet="US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  <m/>
        <s v="DisabledPolicyGroup=EV Charger Deployment " u="1"/>
        <s v="DisabledPolicyGroup=Subsidy for Elec Production - Nuclear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6557" maxValue="376869"/>
    </cacheField>
    <cacheField name="2023" numFmtId="0">
      <sharedItems containsString="0" containsBlank="1" containsNumber="1" containsInteger="1" minValue="-19736" maxValue="693046"/>
    </cacheField>
    <cacheField name="2024" numFmtId="0">
      <sharedItems containsString="0" containsBlank="1" containsNumber="1" containsInteger="1" minValue="-76070" maxValue="1006240"/>
    </cacheField>
    <cacheField name="2025" numFmtId="0">
      <sharedItems containsString="0" containsBlank="1" containsNumber="1" containsInteger="1" minValue="-74960" maxValue="1379210"/>
    </cacheField>
    <cacheField name="2026" numFmtId="0">
      <sharedItems containsString="0" containsBlank="1" containsNumber="1" containsInteger="1" minValue="-61350" maxValue="1687820"/>
    </cacheField>
    <cacheField name="2027" numFmtId="0">
      <sharedItems containsString="0" containsBlank="1" containsNumber="1" containsInteger="1" minValue="-84870" maxValue="2023900"/>
    </cacheField>
    <cacheField name="2028" numFmtId="0">
      <sharedItems containsString="0" containsBlank="1" containsNumber="1" containsInteger="1" minValue="-112370" maxValue="2369870"/>
    </cacheField>
    <cacheField name="2029" numFmtId="0">
      <sharedItems containsString="0" containsBlank="1" containsNumber="1" containsInteger="1" minValue="-144030" maxValue="2733240"/>
    </cacheField>
    <cacheField name="2030" numFmtId="0">
      <sharedItems containsString="0" containsBlank="1" containsNumber="1" containsInteger="1" minValue="-179430" maxValue="3145290"/>
    </cacheField>
    <cacheField name="2031" numFmtId="0">
      <sharedItems containsString="0" containsBlank="1" containsNumber="1" containsInteger="1" minValue="-219870" maxValue="3515490"/>
    </cacheField>
    <cacheField name="2032" numFmtId="0">
      <sharedItems containsString="0" containsBlank="1" containsNumber="1" containsInteger="1" minValue="-267640" maxValue="3919930"/>
    </cacheField>
    <cacheField name="2033" numFmtId="0">
      <sharedItems containsString="0" containsBlank="1" containsNumber="1" containsInteger="1" minValue="-321350" maxValue="4337340"/>
    </cacheField>
    <cacheField name="2034" numFmtId="0">
      <sharedItems containsString="0" containsBlank="1" containsNumber="1" containsInteger="1" minValue="-382390" maxValue="4741360"/>
    </cacheField>
    <cacheField name="2035" numFmtId="0">
      <sharedItems containsString="0" containsBlank="1" containsNumber="1" containsInteger="1" minValue="-446410" maxValue="4933200"/>
    </cacheField>
    <cacheField name="2036" numFmtId="0">
      <sharedItems containsString="0" containsBlank="1" containsNumber="1" containsInteger="1" minValue="-512990" maxValue="5120490"/>
    </cacheField>
    <cacheField name="2037" numFmtId="0">
      <sharedItems containsString="0" containsBlank="1" containsNumber="1" containsInteger="1" minValue="-587720" maxValue="5256290"/>
    </cacheField>
    <cacheField name="2038" numFmtId="0">
      <sharedItems containsString="0" containsBlank="1" containsNumber="1" containsInteger="1" minValue="-667510" maxValue="5358280"/>
    </cacheField>
    <cacheField name="2039" numFmtId="0">
      <sharedItems containsString="0" containsBlank="1" containsNumber="1" containsInteger="1" minValue="-747620" maxValue="5437310"/>
    </cacheField>
    <cacheField name="2040" numFmtId="0">
      <sharedItems containsString="0" containsBlank="1" containsNumber="1" containsInteger="1" minValue="-833400" maxValue="5502850"/>
    </cacheField>
    <cacheField name="2041" numFmtId="0">
      <sharedItems containsString="0" containsBlank="1" containsNumber="1" containsInteger="1" minValue="-927920" maxValue="5560200"/>
    </cacheField>
    <cacheField name="2042" numFmtId="0">
      <sharedItems containsString="0" containsBlank="1" containsNumber="1" containsInteger="1" minValue="-1024900" maxValue="5613920"/>
    </cacheField>
    <cacheField name="2043" numFmtId="0">
      <sharedItems containsString="0" containsBlank="1" containsNumber="1" containsInteger="1" minValue="-1122840" maxValue="5668730"/>
    </cacheField>
    <cacheField name="2044" numFmtId="0">
      <sharedItems containsString="0" containsBlank="1" containsNumber="1" containsInteger="1" minValue="-1224850" maxValue="5718890"/>
    </cacheField>
    <cacheField name="2045" numFmtId="0">
      <sharedItems containsString="0" containsBlank="1" containsNumber="1" containsInteger="1" minValue="-1330050" maxValue="5766210"/>
    </cacheField>
    <cacheField name="2046" numFmtId="0">
      <sharedItems containsString="0" containsBlank="1" containsNumber="1" containsInteger="1" minValue="-1435710" maxValue="5795510"/>
    </cacheField>
    <cacheField name="2047" numFmtId="0">
      <sharedItems containsString="0" containsBlank="1" containsNumber="1" containsInteger="1" minValue="-1542070" maxValue="5812450"/>
    </cacheField>
    <cacheField name="2048" numFmtId="0">
      <sharedItems containsString="0" containsBlank="1" containsNumber="1" containsInteger="1" minValue="-1644300" maxValue="5822450"/>
    </cacheField>
    <cacheField name="2049" numFmtId="0">
      <sharedItems containsString="0" containsBlank="1" containsNumber="1" containsInteger="1" minValue="-1744650" maxValue="5843800"/>
    </cacheField>
    <cacheField name="2050" numFmtId="0">
      <sharedItems containsString="0" containsBlank="1" containsNumber="1" containsInteger="1" minValue="-1850440" maxValue="5872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416707870369" createdVersion="7" refreshedVersion="8" minRefreshableVersion="3" recordCount="28" xr:uid="{A04C7C62-6CC2-441D-B09B-7EE84AE9AA9F}">
  <cacheSource type="worksheet">
    <worksheetSource ref="A1:AF29" sheet="State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59"/>
    </cacheField>
    <cacheField name="2022" numFmtId="0">
      <sharedItems containsString="0" containsBlank="1" containsNumber="1" containsInteger="1" minValue="0" maxValue="948"/>
    </cacheField>
    <cacheField name="2023" numFmtId="0">
      <sharedItems containsString="0" containsBlank="1" containsNumber="1" containsInteger="1" minValue="-237" maxValue="28319"/>
    </cacheField>
    <cacheField name="2024" numFmtId="0">
      <sharedItems containsString="0" containsBlank="1" containsNumber="1" containsInteger="1" minValue="-440" maxValue="56094"/>
    </cacheField>
    <cacheField name="2025" numFmtId="0">
      <sharedItems containsString="0" containsBlank="1" containsNumber="1" containsInteger="1" minValue="-1136" maxValue="81419"/>
    </cacheField>
    <cacheField name="2026" numFmtId="0">
      <sharedItems containsString="0" containsBlank="1" containsNumber="1" containsInteger="1" minValue="-1936" maxValue="107385"/>
    </cacheField>
    <cacheField name="2027" numFmtId="0">
      <sharedItems containsString="0" containsBlank="1" containsNumber="1" containsInteger="1" minValue="-2806" maxValue="133033"/>
    </cacheField>
    <cacheField name="2028" numFmtId="0">
      <sharedItems containsString="0" containsBlank="1" containsNumber="1" containsInteger="1" minValue="-4438" maxValue="157778"/>
    </cacheField>
    <cacheField name="2029" numFmtId="0">
      <sharedItems containsString="0" containsBlank="1" containsNumber="1" containsInteger="1" minValue="-6886" maxValue="182204"/>
    </cacheField>
    <cacheField name="2030" numFmtId="0">
      <sharedItems containsString="0" containsBlank="1" containsNumber="1" containsInteger="1" minValue="-9953" maxValue="202109"/>
    </cacheField>
    <cacheField name="2031" numFmtId="0">
      <sharedItems containsString="0" containsBlank="1" containsNumber="1" containsInteger="1" minValue="-13601" maxValue="212125"/>
    </cacheField>
    <cacheField name="2032" numFmtId="0">
      <sharedItems containsString="0" containsBlank="1" containsNumber="1" containsInteger="1" minValue="-17561" maxValue="215861"/>
    </cacheField>
    <cacheField name="2033" numFmtId="0">
      <sharedItems containsString="0" containsBlank="1" containsNumber="1" containsInteger="1" minValue="-21671" maxValue="219360"/>
    </cacheField>
    <cacheField name="2034" numFmtId="0">
      <sharedItems containsString="0" containsBlank="1" containsNumber="1" containsInteger="1" minValue="-25946" maxValue="222082"/>
    </cacheField>
    <cacheField name="2035" numFmtId="0">
      <sharedItems containsString="0" containsBlank="1" containsNumber="1" containsInteger="1" minValue="-30677" maxValue="223197"/>
    </cacheField>
    <cacheField name="2036" numFmtId="0">
      <sharedItems containsString="0" containsBlank="1" containsNumber="1" containsInteger="1" minValue="-35702" maxValue="223030"/>
    </cacheField>
    <cacheField name="2037" numFmtId="0">
      <sharedItems containsString="0" containsBlank="1" containsNumber="1" containsInteger="1" minValue="-40911" maxValue="214832"/>
    </cacheField>
    <cacheField name="2038" numFmtId="0">
      <sharedItems containsString="0" containsBlank="1" containsNumber="1" containsInteger="1" minValue="-46035" maxValue="203427"/>
    </cacheField>
    <cacheField name="2039" numFmtId="0">
      <sharedItems containsString="0" containsBlank="1" containsNumber="1" containsInteger="1" minValue="-50799" maxValue="191302"/>
    </cacheField>
    <cacheField name="2040" numFmtId="0">
      <sharedItems containsString="0" containsBlank="1" containsNumber="1" containsInteger="1" minValue="-55250" maxValue="178911"/>
    </cacheField>
    <cacheField name="2041" numFmtId="0">
      <sharedItems containsString="0" containsBlank="1" containsNumber="1" containsInteger="1" minValue="-59380" maxValue="167145"/>
    </cacheField>
    <cacheField name="2042" numFmtId="0">
      <sharedItems containsString="0" containsBlank="1" containsNumber="1" containsInteger="1" minValue="-63173" maxValue="156934"/>
    </cacheField>
    <cacheField name="2043" numFmtId="0">
      <sharedItems containsString="0" containsBlank="1" containsNumber="1" containsInteger="1" minValue="-66802" maxValue="148178"/>
    </cacheField>
    <cacheField name="2044" numFmtId="0">
      <sharedItems containsString="0" containsBlank="1" containsNumber="1" containsInteger="1" minValue="-70108" maxValue="140041"/>
    </cacheField>
    <cacheField name="2045" numFmtId="0">
      <sharedItems containsString="0" containsBlank="1" containsNumber="1" containsInteger="1" minValue="-72400" maxValue="138536"/>
    </cacheField>
    <cacheField name="2046" numFmtId="0">
      <sharedItems containsString="0" containsBlank="1" containsNumber="1" containsInteger="1" minValue="-74248" maxValue="140070"/>
    </cacheField>
    <cacheField name="2047" numFmtId="0">
      <sharedItems containsString="0" containsBlank="1" containsNumber="1" containsInteger="1" minValue="-75724" maxValue="141273"/>
    </cacheField>
    <cacheField name="2048" numFmtId="0">
      <sharedItems containsString="0" containsBlank="1" containsNumber="1" containsInteger="1" minValue="-76353" maxValue="142161"/>
    </cacheField>
    <cacheField name="2049" numFmtId="0">
      <sharedItems containsString="0" containsBlank="1" containsNumber="1" containsInteger="1" minValue="-76753" maxValue="142569"/>
    </cacheField>
    <cacheField name="2050" numFmtId="0">
      <sharedItems containsString="0" containsBlank="1" containsNumber="1" containsInteger="1" minValue="-76908" maxValue="142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419336689818" createdVersion="7" refreshedVersion="8" minRefreshableVersion="3" recordCount="1204" xr:uid="{03439624-EE7D-4B2C-89E6-9305FE498980}">
  <cacheSource type="worksheet">
    <worksheetSource ref="A1:AH1205" sheet="contribution test results_CA"/>
  </cacheSource>
  <cacheFields count="34">
    <cacheField name="Time" numFmtId="0">
      <sharedItems containsBlank="1" count="44">
        <s v="Output Change in Domestic Jobs"/>
        <s v="Change in Domestic Jobs after Productivity Effects by ISIC Code[ISIC 01T03]"/>
        <s v="Change in Domestic Jobs after Productivity Effects by ISIC Code[ISIC 05]"/>
        <s v="Change in Domestic Jobs after Productivity Effects by ISIC Code[ISIC 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1]"/>
        <s v="Change in Domestic Jobs after Productivity Effects by ISIC Code[ISIC 239]"/>
        <s v="Change in Domestic Jobs after Productivity Effects by ISIC Code[ISIC 241]"/>
        <s v="Change in Domestic Jobs after Productivity Effects by ISIC Code[ISIC 242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1]"/>
        <s v="Change in Domestic Jobs after Productivity Effects by ISIC Code[ISIC 352T353]"/>
        <s v="Change in Domestic Jobs after Productivity Effects by ISIC Code[ISIC 36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  <m/>
      </sharedItems>
    </cacheField>
    <cacheField name="DisabledPolicyGroup=None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DisabledPolicies=None" numFmtId="0">
      <sharedItems containsBlank="1" longText="1"/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-111" maxValue="151"/>
    </cacheField>
    <cacheField name="2022" numFmtId="0">
      <sharedItems containsString="0" containsBlank="1" containsNumber="1" containsInteger="1" minValue="-233" maxValue="948"/>
    </cacheField>
    <cacheField name="2023" numFmtId="0">
      <sharedItems containsString="0" containsBlank="1" containsNumber="1" containsInteger="1" minValue="-735" maxValue="28556"/>
    </cacheField>
    <cacheField name="2024" numFmtId="0">
      <sharedItems containsString="0" containsBlank="1" containsNumber="1" containsInteger="1" minValue="-1517" maxValue="56534"/>
    </cacheField>
    <cacheField name="2025" numFmtId="0">
      <sharedItems containsString="0" containsBlank="1" containsNumber="1" containsInteger="1" minValue="-2455" maxValue="82555"/>
    </cacheField>
    <cacheField name="2026" numFmtId="0">
      <sharedItems containsString="0" containsBlank="1" containsNumber="1" containsInteger="1" minValue="-3391" maxValue="109321"/>
    </cacheField>
    <cacheField name="2027" numFmtId="0">
      <sharedItems containsString="0" containsBlank="1" containsNumber="1" containsInteger="1" minValue="-4421" maxValue="135839"/>
    </cacheField>
    <cacheField name="2028" numFmtId="0">
      <sharedItems containsString="0" containsBlank="1" containsNumber="1" containsInteger="1" minValue="-5412" maxValue="162216"/>
    </cacheField>
    <cacheField name="2029" numFmtId="0">
      <sharedItems containsString="0" containsBlank="1" containsNumber="1" containsInteger="1" minValue="-6357" maxValue="189090"/>
    </cacheField>
    <cacheField name="2030" numFmtId="0">
      <sharedItems containsString="0" containsBlank="1" containsNumber="1" containsInteger="1" minValue="-7103" maxValue="212062"/>
    </cacheField>
    <cacheField name="2031" numFmtId="0">
      <sharedItems containsString="0" containsBlank="1" containsNumber="1" containsInteger="1" minValue="-7127" maxValue="225726"/>
    </cacheField>
    <cacheField name="2032" numFmtId="0">
      <sharedItems containsString="0" containsBlank="1" containsNumber="1" containsInteger="1" minValue="-7061" maxValue="233422"/>
    </cacheField>
    <cacheField name="2033" numFmtId="0">
      <sharedItems containsString="0" containsBlank="1" containsNumber="1" containsInteger="1" minValue="-7040" maxValue="241031"/>
    </cacheField>
    <cacheField name="2034" numFmtId="0">
      <sharedItems containsString="0" containsBlank="1" containsNumber="1" containsInteger="1" minValue="-7654" maxValue="248028"/>
    </cacheField>
    <cacheField name="2035" numFmtId="0">
      <sharedItems containsString="0" containsBlank="1" containsNumber="1" containsInteger="1" minValue="-8172" maxValue="253874"/>
    </cacheField>
    <cacheField name="2036" numFmtId="0">
      <sharedItems containsString="0" containsBlank="1" containsNumber="1" containsInteger="1" minValue="-8743" maxValue="258732"/>
    </cacheField>
    <cacheField name="2037" numFmtId="0">
      <sharedItems containsString="0" containsBlank="1" containsNumber="1" containsInteger="1" minValue="-9963" maxValue="255743"/>
    </cacheField>
    <cacheField name="2038" numFmtId="0">
      <sharedItems containsString="0" containsBlank="1" containsNumber="1" containsInteger="1" minValue="-11139" maxValue="249462"/>
    </cacheField>
    <cacheField name="2039" numFmtId="0">
      <sharedItems containsString="0" containsBlank="1" containsNumber="1" containsInteger="1" minValue="-12118" maxValue="242101"/>
    </cacheField>
    <cacheField name="2040" numFmtId="0">
      <sharedItems containsString="0" containsBlank="1" containsNumber="1" containsInteger="1" minValue="-12991" maxValue="234161"/>
    </cacheField>
    <cacheField name="2041" numFmtId="0">
      <sharedItems containsString="0" containsBlank="1" containsNumber="1" containsInteger="1" minValue="-13582" maxValue="226525"/>
    </cacheField>
    <cacheField name="2042" numFmtId="0">
      <sharedItems containsString="0" containsBlank="1" containsNumber="1" containsInteger="1" minValue="-13777" maxValue="220107"/>
    </cacheField>
    <cacheField name="2043" numFmtId="0">
      <sharedItems containsString="0" containsBlank="1" containsNumber="1" containsInteger="1" minValue="-13769" maxValue="214980"/>
    </cacheField>
    <cacheField name="2044" numFmtId="0">
      <sharedItems containsString="0" containsBlank="1" containsNumber="1" containsInteger="1" minValue="-13813" maxValue="210149"/>
    </cacheField>
    <cacheField name="2045" numFmtId="0">
      <sharedItems containsString="0" containsBlank="1" containsNumber="1" containsInteger="1" minValue="-13769" maxValue="205334"/>
    </cacheField>
    <cacheField name="2046" numFmtId="0">
      <sharedItems containsString="0" containsBlank="1" containsNumber="1" containsInteger="1" minValue="-14072" maxValue="200246"/>
    </cacheField>
    <cacheField name="2047" numFmtId="0">
      <sharedItems containsString="0" containsBlank="1" containsNumber="1" containsInteger="1" minValue="-20936" maxValue="196061"/>
    </cacheField>
    <cacheField name="2048" numFmtId="0">
      <sharedItems containsString="0" containsBlank="1" containsNumber="1" containsInteger="1" minValue="-24801" maxValue="193713"/>
    </cacheField>
    <cacheField name="2049" numFmtId="0">
      <sharedItems containsString="0" containsBlank="1" containsNumber="1" containsInteger="1" minValue="-27222" maxValue="192100"/>
    </cacheField>
    <cacheField name="2050" numFmtId="0">
      <sharedItems containsString="0" containsBlank="1" containsNumber="1" containsInteger="1" minValue="-28172" maxValue="191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41955914352" createdVersion="8" refreshedVersion="8" minRefreshableVersion="3" recordCount="1161" xr:uid="{CAFA655B-C03B-4767-AF12-4AFB2B7F96BD}">
  <cacheSource type="worksheet">
    <worksheetSource ref="A1:AH1162" sheet="contribution test results_CA"/>
  </cacheSource>
  <cacheFields count="34">
    <cacheField name="Time" numFmtId="0">
      <sharedItems/>
    </cacheField>
    <cacheField name="DisabledPolicyGroup=None" numFmtId="0">
      <sharedItems/>
    </cacheField>
    <cacheField name="DisabledPolicies=None" numFmtId="0">
      <sharedItems count="27" longText="1">
        <s v="DisabledPolicies=None"/>
        <s v="DisabledPolicies=Additional Minimum Required EV Sales Percentage[passenger,LDVs]"/>
    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    <s v="DisabledPolicies=Electricity Sector Fraction of Potential Additional CCS Achieved[petroleum es], Electricity Sector Fraction of Potential Additional CCS Achieved[natural gas peaker es]"/>
        <s v="DisabledPolicies=Fraction of Additional Demand Response Potential Achieved, Fraction of Additional Grid Battery Storage Potential Achieved, Percentage Increase in Transmission Capacity vs BAU"/>
        <s v="DisabledPolicies=Fraction of Afforestation and Reforestation Achieved"/>
        <s v="DisabledPolicies=Fraction of Cement Measures Achieved"/>
        <s v="DisabledPolicies=Fraction of Cropland and Rice Measures Achieved"/>
        <s v="DisabledPolicies=Fraction of F Gas Destruction Achieved, Fraction of F Gas Inspct Maint Retrofit Achieved, Fraction of F Gas Recovery Achieved, Fraction of F Gas Substitution Achieved"/>
        <s v="DisabledPolicies=Fraction of Hydrogen Production Pathways Shifted"/>
        <s v="DisabledPolicies=Fraction of Improved Forest Management Achieved"/>
    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    <s v="DisabledPolicies=Fraction of Livestock Measures Achieved"/>
    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    <s v="DisabledPolicies=Fraction of N2O Abatement Achieved"/>
    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    <s v="DisabledPolicies=Percent of Travel Demand Shifted to Other Modes or Eliminated[passenger,LDVs]"/>
        <s v="DisabledPolicies=Percent Reduction in Fossil Fuel Exports[petroleum gasoline], Percent Reduction in Fossil Fuel Exports[petroleum diesel], Percent Reduction in Fossil Fuel Exports[crude oil]"/>
        <s v="DisabledPolicies=Percent Reduction in Nonenergy Nonagriculture Industry Product Demand[cement and other nonmetallic minerals 239]"/>
        <s v="DisabledPolicies=Percent Reduction in Nonenergy Nonagriculture Industry Product Demand[iron and steel 241]"/>
    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    <s v="DisabledPolicies=Renewable Portfolio Std Percentage"/>
        <s v="DisabledPolicies=Subsidy for Elec Production by Fuel[nuclear es,preexisting retiring], Subsidy for Elec Production by Fuel[onshore wind es,preexisting retiring], Subsidy for Elec Production by Fuel[onshore wind es,newly built]"/>
        <s v="DisabledPolicies=All"/>
      </sharedItems>
    </cacheField>
    <cacheField name="2020" numFmtId="0">
      <sharedItems containsSemiMixedTypes="0" containsString="0" containsNumber="1" containsInteger="1" minValue="0" maxValue="0" count="1">
        <n v="0"/>
      </sharedItems>
    </cacheField>
    <cacheField name="2021" numFmtId="0">
      <sharedItems containsSemiMixedTypes="0" containsString="0" containsNumber="1" containsInteger="1" minValue="-111" maxValue="151" count="20">
        <n v="59"/>
        <n v="8"/>
        <n v="0"/>
        <n v="-2"/>
        <n v="-1"/>
        <n v="1"/>
        <n v="2"/>
        <n v="28"/>
        <n v="-34"/>
        <n v="151"/>
        <n v="-111"/>
        <n v="13"/>
        <n v="37"/>
        <n v="-6"/>
        <n v="3"/>
        <n v="-8"/>
        <n v="-4"/>
        <n v="-3"/>
        <n v="6"/>
        <n v="-18"/>
      </sharedItems>
    </cacheField>
    <cacheField name="2022" numFmtId="0">
      <sharedItems containsSemiMixedTypes="0" containsString="0" containsNumber="1" containsInteger="1" minValue="-233" maxValue="948" count="25">
        <n v="948"/>
        <n v="19"/>
        <n v="0"/>
        <n v="-9"/>
        <n v="1"/>
        <n v="-1"/>
        <n v="3"/>
        <n v="2"/>
        <n v="4"/>
        <n v="6"/>
        <n v="5"/>
        <n v="83"/>
        <n v="219"/>
        <n v="115"/>
        <n v="97"/>
        <n v="-55"/>
        <n v="52"/>
        <n v="-233"/>
        <n v="14"/>
        <n v="252"/>
        <n v="43"/>
        <n v="-2"/>
        <n v="270"/>
        <n v="59"/>
        <n v="-11"/>
      </sharedItems>
    </cacheField>
    <cacheField name="2023" numFmtId="0">
      <sharedItems containsSemiMixedTypes="0" containsString="0" containsNumber="1" containsInteger="1" minValue="-735" maxValue="28556"/>
    </cacheField>
    <cacheField name="2024" numFmtId="0">
      <sharedItems containsSemiMixedTypes="0" containsString="0" containsNumber="1" containsInteger="1" minValue="-1517" maxValue="56534"/>
    </cacheField>
    <cacheField name="2025" numFmtId="0">
      <sharedItems containsSemiMixedTypes="0" containsString="0" containsNumber="1" containsInteger="1" minValue="-2455" maxValue="82555"/>
    </cacheField>
    <cacheField name="2026" numFmtId="0">
      <sharedItems containsSemiMixedTypes="0" containsString="0" containsNumber="1" containsInteger="1" minValue="-3391" maxValue="109321"/>
    </cacheField>
    <cacheField name="2027" numFmtId="0">
      <sharedItems containsSemiMixedTypes="0" containsString="0" containsNumber="1" containsInteger="1" minValue="-4421" maxValue="135839"/>
    </cacheField>
    <cacheField name="2028" numFmtId="0">
      <sharedItems containsSemiMixedTypes="0" containsString="0" containsNumber="1" containsInteger="1" minValue="-5412" maxValue="162216"/>
    </cacheField>
    <cacheField name="2029" numFmtId="0">
      <sharedItems containsSemiMixedTypes="0" containsString="0" containsNumber="1" containsInteger="1" minValue="-6357" maxValue="189090"/>
    </cacheField>
    <cacheField name="2030" numFmtId="0">
      <sharedItems containsSemiMixedTypes="0" containsString="0" containsNumber="1" containsInteger="1" minValue="-7103" maxValue="212062"/>
    </cacheField>
    <cacheField name="2031" numFmtId="0">
      <sharedItems containsSemiMixedTypes="0" containsString="0" containsNumber="1" containsInteger="1" minValue="-7127" maxValue="225726"/>
    </cacheField>
    <cacheField name="2032" numFmtId="0">
      <sharedItems containsSemiMixedTypes="0" containsString="0" containsNumber="1" containsInteger="1" minValue="-7061" maxValue="233422"/>
    </cacheField>
    <cacheField name="2033" numFmtId="0">
      <sharedItems containsSemiMixedTypes="0" containsString="0" containsNumber="1" containsInteger="1" minValue="-7040" maxValue="241031"/>
    </cacheField>
    <cacheField name="2034" numFmtId="0">
      <sharedItems containsSemiMixedTypes="0" containsString="0" containsNumber="1" containsInteger="1" minValue="-7654" maxValue="248028"/>
    </cacheField>
    <cacheField name="2035" numFmtId="0">
      <sharedItems containsSemiMixedTypes="0" containsString="0" containsNumber="1" containsInteger="1" minValue="-8172" maxValue="253874"/>
    </cacheField>
    <cacheField name="2036" numFmtId="0">
      <sharedItems containsSemiMixedTypes="0" containsString="0" containsNumber="1" containsInteger="1" minValue="-8743" maxValue="258732"/>
    </cacheField>
    <cacheField name="2037" numFmtId="0">
      <sharedItems containsSemiMixedTypes="0" containsString="0" containsNumber="1" containsInteger="1" minValue="-9963" maxValue="255743"/>
    </cacheField>
    <cacheField name="2038" numFmtId="0">
      <sharedItems containsSemiMixedTypes="0" containsString="0" containsNumber="1" containsInteger="1" minValue="-11139" maxValue="249462"/>
    </cacheField>
    <cacheField name="2039" numFmtId="0">
      <sharedItems containsSemiMixedTypes="0" containsString="0" containsNumber="1" containsInteger="1" minValue="-12118" maxValue="242101"/>
    </cacheField>
    <cacheField name="2040" numFmtId="0">
      <sharedItems containsSemiMixedTypes="0" containsString="0" containsNumber="1" containsInteger="1" minValue="-12991" maxValue="234161"/>
    </cacheField>
    <cacheField name="2041" numFmtId="0">
      <sharedItems containsSemiMixedTypes="0" containsString="0" containsNumber="1" containsInteger="1" minValue="-13582" maxValue="226525"/>
    </cacheField>
    <cacheField name="2042" numFmtId="0">
      <sharedItems containsSemiMixedTypes="0" containsString="0" containsNumber="1" containsInteger="1" minValue="-13777" maxValue="220107"/>
    </cacheField>
    <cacheField name="2043" numFmtId="0">
      <sharedItems containsSemiMixedTypes="0" containsString="0" containsNumber="1" containsInteger="1" minValue="-13769" maxValue="214980"/>
    </cacheField>
    <cacheField name="2044" numFmtId="0">
      <sharedItems containsSemiMixedTypes="0" containsString="0" containsNumber="1" containsInteger="1" minValue="-13813" maxValue="210149"/>
    </cacheField>
    <cacheField name="2045" numFmtId="0">
      <sharedItems containsSemiMixedTypes="0" containsString="0" containsNumber="1" containsInteger="1" minValue="-13769" maxValue="205334"/>
    </cacheField>
    <cacheField name="2046" numFmtId="0">
      <sharedItems containsSemiMixedTypes="0" containsString="0" containsNumber="1" containsInteger="1" minValue="-14072" maxValue="200246"/>
    </cacheField>
    <cacheField name="2047" numFmtId="0">
      <sharedItems containsSemiMixedTypes="0" containsString="0" containsNumber="1" containsInteger="1" minValue="-20936" maxValue="196061"/>
    </cacheField>
    <cacheField name="2048" numFmtId="0">
      <sharedItems containsSemiMixedTypes="0" containsString="0" containsNumber="1" containsInteger="1" minValue="-24801" maxValue="193713"/>
    </cacheField>
    <cacheField name="2049" numFmtId="0">
      <sharedItems containsSemiMixedTypes="0" containsString="0" containsNumber="1" containsInteger="1" minValue="-27222" maxValue="192100"/>
    </cacheField>
    <cacheField name="2050" numFmtId="0">
      <sharedItems containsSemiMixedTypes="0" containsString="0" containsNumber="1" containsInteger="1" minValue="-28172" maxValue="191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-6557"/>
    <n v="-19736"/>
    <n v="-19310"/>
    <n v="2360"/>
    <n v="44790"/>
    <n v="96960"/>
    <n v="157900"/>
    <n v="216640"/>
    <n v="288770"/>
    <n v="359690"/>
    <n v="450460"/>
    <n v="551220"/>
    <n v="642810"/>
    <n v="720920"/>
    <n v="753720"/>
    <n v="769530"/>
    <n v="777260"/>
    <n v="774990"/>
    <n v="768520"/>
    <n v="757820"/>
    <n v="741150"/>
    <n v="721460"/>
    <n v="698640"/>
    <n v="672750"/>
    <n v="643450"/>
    <n v="617040"/>
    <n v="586360"/>
    <n v="563920"/>
    <n v="540550"/>
  </r>
  <r>
    <x v="2"/>
    <n v="0"/>
    <n v="0"/>
    <n v="3901"/>
    <n v="11425"/>
    <n v="24055"/>
    <n v="35940"/>
    <n v="50160"/>
    <n v="69100"/>
    <n v="93020"/>
    <n v="120310"/>
    <n v="151820"/>
    <n v="184570"/>
    <n v="225020"/>
    <n v="258670"/>
    <n v="299210"/>
    <n v="336510"/>
    <n v="373090"/>
    <n v="405250"/>
    <n v="433140"/>
    <n v="456820"/>
    <n v="477970"/>
    <n v="496870"/>
    <n v="514520"/>
    <n v="530580"/>
    <n v="543880"/>
    <n v="552830"/>
    <n v="550300"/>
    <n v="539210"/>
    <n v="526600"/>
    <n v="503830"/>
    <n v="482060"/>
  </r>
  <r>
    <x v="3"/>
    <n v="0"/>
    <n v="0"/>
    <n v="68617"/>
    <n v="102013"/>
    <n v="104709"/>
    <n v="102980"/>
    <n v="92620"/>
    <n v="92310"/>
    <n v="88430"/>
    <n v="84440"/>
    <n v="78470"/>
    <n v="78930"/>
    <n v="81670"/>
    <n v="82720"/>
    <n v="81990"/>
    <n v="83860"/>
    <n v="81490"/>
    <n v="82710"/>
    <n v="86360"/>
    <n v="89640"/>
    <n v="93090"/>
    <n v="99150"/>
    <n v="107640"/>
    <n v="103420"/>
    <n v="104020"/>
    <n v="104250"/>
    <n v="106270"/>
    <n v="112740"/>
    <n v="125720"/>
    <n v="132300"/>
    <n v="140980"/>
  </r>
  <r>
    <x v="4"/>
    <n v="0"/>
    <n v="0"/>
    <n v="0"/>
    <n v="0"/>
    <n v="0"/>
    <n v="-410"/>
    <n v="10360"/>
    <n v="24810"/>
    <n v="40260"/>
    <n v="54960"/>
    <n v="68310"/>
    <n v="80120"/>
    <n v="96590"/>
    <n v="115780"/>
    <n v="136260"/>
    <n v="156750"/>
    <n v="175610"/>
    <n v="182560"/>
    <n v="184030"/>
    <n v="182800"/>
    <n v="179680"/>
    <n v="175500"/>
    <n v="170360"/>
    <n v="163520"/>
    <n v="156110"/>
    <n v="148280"/>
    <n v="139250"/>
    <n v="129880"/>
    <n v="121010"/>
    <n v="113100"/>
    <n v="106510"/>
  </r>
  <r>
    <x v="5"/>
    <n v="0"/>
    <n v="0"/>
    <n v="141188"/>
    <n v="204576"/>
    <n v="228532"/>
    <n v="246110"/>
    <n v="254300"/>
    <n v="246890"/>
    <n v="243940"/>
    <n v="239450"/>
    <n v="250410"/>
    <n v="206770"/>
    <n v="169280"/>
    <n v="143750"/>
    <n v="85390"/>
    <n v="-460"/>
    <n v="-88110"/>
    <n v="-151800"/>
    <n v="-193450"/>
    <n v="-209080"/>
    <n v="-213340"/>
    <n v="-209250"/>
    <n v="-205360"/>
    <n v="-205370"/>
    <n v="-212720"/>
    <n v="-225930"/>
    <n v="-243530"/>
    <n v="-257480"/>
    <n v="-269460"/>
    <n v="-271240"/>
    <n v="-269130"/>
  </r>
  <r>
    <x v="6"/>
    <n v="0"/>
    <n v="0"/>
    <n v="763"/>
    <n v="2249"/>
    <n v="4430"/>
    <n v="6970"/>
    <n v="9930"/>
    <n v="13230"/>
    <n v="16940"/>
    <n v="20960"/>
    <n v="25200"/>
    <n v="29270"/>
    <n v="33150"/>
    <n v="36820"/>
    <n v="40220"/>
    <n v="43780"/>
    <n v="47320"/>
    <n v="50720"/>
    <n v="53930"/>
    <n v="56980"/>
    <n v="59930"/>
    <n v="62820"/>
    <n v="65510"/>
    <n v="68050"/>
    <n v="70400"/>
    <n v="72700"/>
    <n v="74900"/>
    <n v="76960"/>
    <n v="78860"/>
    <n v="80640"/>
    <n v="82340"/>
  </r>
  <r>
    <x v="7"/>
    <n v="0"/>
    <n v="0"/>
    <n v="-165"/>
    <n v="-597"/>
    <n v="-1140"/>
    <n v="-1720"/>
    <n v="-2320"/>
    <n v="-3120"/>
    <n v="-4800"/>
    <n v="-6420"/>
    <n v="-8030"/>
    <n v="-7420"/>
    <n v="-7230"/>
    <n v="-7470"/>
    <n v="-7960"/>
    <n v="-8360"/>
    <n v="-7720"/>
    <n v="-7650"/>
    <n v="-7900"/>
    <n v="-8290"/>
    <n v="-8820"/>
    <n v="-9280"/>
    <n v="-9840"/>
    <n v="-10520"/>
    <n v="-11210"/>
    <n v="-11880"/>
    <n v="-12490"/>
    <n v="-13080"/>
    <n v="-13620"/>
    <n v="-14220"/>
    <n v="-14810"/>
  </r>
  <r>
    <x v="8"/>
    <n v="0"/>
    <n v="0"/>
    <n v="-6001"/>
    <n v="-11317"/>
    <n v="-13380"/>
    <n v="-13030"/>
    <n v="-12280"/>
    <n v="-11560"/>
    <n v="-10220"/>
    <n v="-7660"/>
    <n v="-170"/>
    <n v="3180"/>
    <n v="3170"/>
    <n v="1990"/>
    <n v="470"/>
    <n v="-930"/>
    <n v="-1840"/>
    <n v="-2440"/>
    <n v="-2860"/>
    <n v="-3220"/>
    <n v="-3470"/>
    <n v="-3670"/>
    <n v="-3980"/>
    <n v="-4260"/>
    <n v="-4540"/>
    <n v="-4760"/>
    <n v="-4610"/>
    <n v="-4230"/>
    <n v="-3800"/>
    <n v="-3410"/>
    <n v="-3030"/>
  </r>
  <r>
    <x v="9"/>
    <n v="0"/>
    <n v="0"/>
    <n v="118"/>
    <n v="283"/>
    <n v="1720"/>
    <n v="2750"/>
    <n v="3570"/>
    <n v="4210"/>
    <n v="4960"/>
    <n v="4360"/>
    <n v="4420"/>
    <n v="4400"/>
    <n v="4450"/>
    <n v="4420"/>
    <n v="2130"/>
    <n v="890"/>
    <n v="-120"/>
    <n v="-400"/>
    <n v="-380"/>
    <n v="-250"/>
    <n v="-110"/>
    <n v="80"/>
    <n v="1020"/>
    <n v="2250"/>
    <n v="2860"/>
    <n v="2940"/>
    <n v="2770"/>
    <n v="2560"/>
    <n v="2360"/>
    <n v="2260"/>
    <n v="2220"/>
  </r>
  <r>
    <x v="10"/>
    <n v="0"/>
    <n v="0"/>
    <n v="41"/>
    <n v="1226"/>
    <n v="5590"/>
    <n v="12530"/>
    <n v="30150"/>
    <n v="41370"/>
    <n v="56900"/>
    <n v="75330"/>
    <n v="96940"/>
    <n v="125570"/>
    <n v="157160"/>
    <n v="187840"/>
    <n v="218840"/>
    <n v="243010"/>
    <n v="273970"/>
    <n v="308810"/>
    <n v="344040"/>
    <n v="374850"/>
    <n v="405160"/>
    <n v="432240"/>
    <n v="458690"/>
    <n v="483520"/>
    <n v="510260"/>
    <n v="536360"/>
    <n v="567020"/>
    <n v="601400"/>
    <n v="632510"/>
    <n v="669840"/>
    <n v="708490"/>
  </r>
  <r>
    <x v="11"/>
    <n v="0"/>
    <n v="0"/>
    <n v="243"/>
    <n v="563"/>
    <n v="920"/>
    <n v="1230"/>
    <n v="1540"/>
    <n v="1790"/>
    <n v="2020"/>
    <n v="2270"/>
    <n v="2470"/>
    <n v="2540"/>
    <n v="2590"/>
    <n v="2500"/>
    <n v="2410"/>
    <n v="2330"/>
    <n v="2270"/>
    <n v="2300"/>
    <n v="2260"/>
    <n v="2170"/>
    <n v="2080"/>
    <n v="2090"/>
    <n v="2010"/>
    <n v="1940"/>
    <n v="1870"/>
    <n v="1820"/>
    <n v="1800"/>
    <n v="1760"/>
    <n v="1720"/>
    <n v="1660"/>
    <n v="1630"/>
  </r>
  <r>
    <x v="12"/>
    <n v="0"/>
    <n v="0"/>
    <n v="89434"/>
    <n v="209556"/>
    <n v="326713"/>
    <n v="460360"/>
    <n v="616740"/>
    <n v="709980"/>
    <n v="799560"/>
    <n v="873430"/>
    <n v="942170"/>
    <n v="1020350"/>
    <n v="1127000"/>
    <n v="1238370"/>
    <n v="1343110"/>
    <n v="1411330"/>
    <n v="1497220"/>
    <n v="1574240"/>
    <n v="1631290"/>
    <n v="1677850"/>
    <n v="1717160"/>
    <n v="1754010"/>
    <n v="1792090"/>
    <n v="1835140"/>
    <n v="1879720"/>
    <n v="1924150"/>
    <n v="1959100"/>
    <n v="1988310"/>
    <n v="2014710"/>
    <n v="2046550"/>
    <n v="2088520"/>
  </r>
  <r>
    <x v="13"/>
    <n v="0"/>
    <n v="0"/>
    <n v="-89"/>
    <n v="591"/>
    <n v="1910"/>
    <n v="3880"/>
    <n v="6550"/>
    <n v="9880"/>
    <n v="14260"/>
    <n v="19290"/>
    <n v="29770"/>
    <n v="36160"/>
    <n v="38240"/>
    <n v="38940"/>
    <n v="39420"/>
    <n v="40050"/>
    <n v="39180"/>
    <n v="37540"/>
    <n v="35970"/>
    <n v="34920"/>
    <n v="34390"/>
    <n v="34580"/>
    <n v="35240"/>
    <n v="36200"/>
    <n v="37240"/>
    <n v="38450"/>
    <n v="39450"/>
    <n v="40380"/>
    <n v="41270"/>
    <n v="42160"/>
    <n v="43090"/>
  </r>
  <r>
    <x v="14"/>
    <n v="0"/>
    <n v="0"/>
    <n v="418"/>
    <n v="1631"/>
    <n v="4440"/>
    <n v="8050"/>
    <n v="12210"/>
    <n v="17120"/>
    <n v="22870"/>
    <n v="30040"/>
    <n v="38360"/>
    <n v="41680"/>
    <n v="42280"/>
    <n v="41390"/>
    <n v="39540"/>
    <n v="37390"/>
    <n v="35490"/>
    <n v="33840"/>
    <n v="32290"/>
    <n v="30930"/>
    <n v="29710"/>
    <n v="28650"/>
    <n v="27550"/>
    <n v="26550"/>
    <n v="25550"/>
    <n v="24620"/>
    <n v="23620"/>
    <n v="22760"/>
    <n v="22210"/>
    <n v="22010"/>
    <n v="21970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16447"/>
    <n v="43039"/>
    <n v="77036"/>
    <n v="113470"/>
    <n v="159030"/>
    <n v="193440"/>
    <n v="230460"/>
    <n v="268130"/>
    <n v="306450"/>
    <n v="338850"/>
    <n v="386240"/>
    <n v="442090"/>
    <n v="495980"/>
    <n v="539210"/>
    <n v="568880"/>
    <n v="599900"/>
    <n v="632710"/>
    <n v="664940"/>
    <n v="689160"/>
    <n v="701680"/>
    <n v="704300"/>
    <n v="695600"/>
    <n v="677030"/>
    <n v="652590"/>
    <n v="621240"/>
    <n v="587750"/>
    <n v="564630"/>
    <n v="531270"/>
    <n v="506630"/>
  </r>
  <r>
    <x v="17"/>
    <n v="0"/>
    <n v="0"/>
    <n v="13897"/>
    <n v="20303"/>
    <n v="23504"/>
    <n v="25590"/>
    <n v="25630"/>
    <n v="25530"/>
    <n v="25880"/>
    <n v="26710"/>
    <n v="28090"/>
    <n v="31220"/>
    <n v="34280"/>
    <n v="37100"/>
    <n v="39980"/>
    <n v="42560"/>
    <n v="45320"/>
    <n v="48690"/>
    <n v="51970"/>
    <n v="55360"/>
    <n v="58950"/>
    <n v="62840"/>
    <n v="67020"/>
    <n v="71080"/>
    <n v="75420"/>
    <n v="79810"/>
    <n v="84460"/>
    <n v="88760"/>
    <n v="92850"/>
    <n v="96930"/>
    <n v="101150"/>
  </r>
  <r>
    <x v="18"/>
    <n v="0"/>
    <n v="0"/>
    <n v="17179"/>
    <n v="40917"/>
    <n v="69627"/>
    <n v="119280"/>
    <n v="182280"/>
    <n v="252360"/>
    <n v="327440"/>
    <n v="407090"/>
    <n v="488520"/>
    <n v="570080"/>
    <n v="648030"/>
    <n v="725920"/>
    <n v="804640"/>
    <n v="875380"/>
    <n v="946420"/>
    <n v="1016550"/>
    <n v="1086750"/>
    <n v="1157860"/>
    <n v="1230680"/>
    <n v="1306050"/>
    <n v="1383110"/>
    <n v="1462810"/>
    <n v="1544190"/>
    <n v="1627600"/>
    <n v="1712710"/>
    <n v="1798220"/>
    <n v="1885700"/>
    <n v="1973840"/>
    <n v="2062360"/>
  </r>
  <r>
    <x v="19"/>
    <n v="0"/>
    <n v="0"/>
    <n v="-4788"/>
    <n v="-14163"/>
    <n v="-26450"/>
    <n v="-41860"/>
    <n v="-61350"/>
    <n v="-84870"/>
    <n v="-112370"/>
    <n v="-144030"/>
    <n v="-179430"/>
    <n v="-219870"/>
    <n v="-267640"/>
    <n v="-321350"/>
    <n v="-382390"/>
    <n v="-446410"/>
    <n v="-512990"/>
    <n v="-587720"/>
    <n v="-667510"/>
    <n v="-747620"/>
    <n v="-833400"/>
    <n v="-927920"/>
    <n v="-1024900"/>
    <n v="-1122840"/>
    <n v="-1224850"/>
    <n v="-1330050"/>
    <n v="-1435710"/>
    <n v="-1542070"/>
    <n v="-1644300"/>
    <n v="-1744650"/>
    <n v="-1850440"/>
  </r>
  <r>
    <x v="20"/>
    <n v="0"/>
    <n v="0"/>
    <n v="-1032"/>
    <n v="-2556"/>
    <n v="-4250"/>
    <n v="-6100"/>
    <n v="-8080"/>
    <n v="-10090"/>
    <n v="-12240"/>
    <n v="-14400"/>
    <n v="-16630"/>
    <n v="-18920"/>
    <n v="-21240"/>
    <n v="-23570"/>
    <n v="-26030"/>
    <n v="-28370"/>
    <n v="-30430"/>
    <n v="-32620"/>
    <n v="-34770"/>
    <n v="-36970"/>
    <n v="-39160"/>
    <n v="-41320"/>
    <n v="-43510"/>
    <n v="-45770"/>
    <n v="-48060"/>
    <n v="-50370"/>
    <n v="-52720"/>
    <n v="-55000"/>
    <n v="-57290"/>
    <n v="-59590"/>
    <n v="-61940"/>
  </r>
  <r>
    <x v="21"/>
    <n v="0"/>
    <n v="0"/>
    <n v="-1522"/>
    <n v="-4010"/>
    <n v="-7000"/>
    <n v="-10600"/>
    <n v="-14500"/>
    <n v="-18260"/>
    <n v="-22140"/>
    <n v="-26040"/>
    <n v="-30150"/>
    <n v="-34220"/>
    <n v="-38390"/>
    <n v="-42510"/>
    <n v="-46730"/>
    <n v="-50690"/>
    <n v="-54500"/>
    <n v="-58160"/>
    <n v="-61760"/>
    <n v="-65370"/>
    <n v="-68850"/>
    <n v="-72100"/>
    <n v="-75580"/>
    <n v="-79330"/>
    <n v="-83090"/>
    <n v="-86750"/>
    <n v="-90290"/>
    <n v="-93600"/>
    <n v="-96860"/>
    <n v="-100210"/>
    <n v="-103810"/>
  </r>
  <r>
    <x v="22"/>
    <n v="0"/>
    <n v="0"/>
    <n v="665"/>
    <n v="1658"/>
    <n v="2690"/>
    <n v="3720"/>
    <n v="-3580"/>
    <n v="-5800"/>
    <n v="-1200"/>
    <n v="8560"/>
    <n v="22960"/>
    <n v="36840"/>
    <n v="50740"/>
    <n v="62460"/>
    <n v="70480"/>
    <n v="73710"/>
    <n v="61490"/>
    <n v="45060"/>
    <n v="27470"/>
    <n v="9140"/>
    <n v="-9220"/>
    <n v="-26910"/>
    <n v="-43940"/>
    <n v="-59930"/>
    <n v="-75040"/>
    <n v="-89090"/>
    <n v="-101040"/>
    <n v="-110920"/>
    <n v="-118940"/>
    <n v="-125950"/>
    <n v="-132640"/>
  </r>
  <r>
    <x v="23"/>
    <n v="0"/>
    <n v="0"/>
    <n v="1707"/>
    <n v="-693"/>
    <n v="-6980"/>
    <n v="-16120"/>
    <n v="-28030"/>
    <n v="-36520"/>
    <n v="-45870"/>
    <n v="-55430"/>
    <n v="-67100"/>
    <n v="-78470"/>
    <n v="-95020"/>
    <n v="-110710"/>
    <n v="-126820"/>
    <n v="-140540"/>
    <n v="-156130"/>
    <n v="-173000"/>
    <n v="-188450"/>
    <n v="-203930"/>
    <n v="-219450"/>
    <n v="-235460"/>
    <n v="-252410"/>
    <n v="-270660"/>
    <n v="-290230"/>
    <n v="-310690"/>
    <n v="-330820"/>
    <n v="-347730"/>
    <n v="-362140"/>
    <n v="-376920"/>
    <n v="-394340"/>
  </r>
  <r>
    <x v="24"/>
    <n v="0"/>
    <n v="0"/>
    <n v="7514"/>
    <n v="68224"/>
    <n v="88822"/>
    <n v="103820"/>
    <n v="67560"/>
    <n v="77290"/>
    <n v="102470"/>
    <n v="136350"/>
    <n v="156240"/>
    <n v="182710"/>
    <n v="242970"/>
    <n v="294030"/>
    <n v="332940"/>
    <n v="289570"/>
    <n v="267880"/>
    <n v="214650"/>
    <n v="154040"/>
    <n v="88850"/>
    <n v="28870"/>
    <n v="-21860"/>
    <n v="-64880"/>
    <n v="-101690"/>
    <n v="-134160"/>
    <n v="-160520"/>
    <n v="-183630"/>
    <n v="-202530"/>
    <n v="-221370"/>
    <n v="-231480"/>
    <n v="-245990"/>
  </r>
  <r>
    <x v="25"/>
    <n v="0"/>
    <n v="0"/>
    <n v="32110"/>
    <n v="-18340"/>
    <n v="-76070"/>
    <n v="-74960"/>
    <n v="10700"/>
    <n v="12270"/>
    <n v="5070"/>
    <n v="-21300"/>
    <n v="-87180"/>
    <n v="-83690"/>
    <n v="-28290"/>
    <n v="38760"/>
    <n v="109900"/>
    <n v="-2300"/>
    <n v="-37300"/>
    <n v="-33360"/>
    <n v="-32510"/>
    <n v="-35470"/>
    <n v="-35290"/>
    <n v="-34920"/>
    <n v="-34290"/>
    <n v="-14020"/>
    <n v="20250"/>
    <n v="-4060"/>
    <n v="-6630"/>
    <n v="-1510"/>
    <n v="4510"/>
    <n v="-6400"/>
    <n v="-8550"/>
  </r>
  <r>
    <x v="26"/>
    <n v="0"/>
    <n v="0"/>
    <n v="376869"/>
    <n v="693046"/>
    <n v="1006240"/>
    <n v="1379210"/>
    <n v="1687820"/>
    <n v="2023900"/>
    <n v="2369870"/>
    <n v="2733240"/>
    <n v="3145290"/>
    <n v="3515490"/>
    <n v="3919930"/>
    <n v="4337340"/>
    <n v="4741360"/>
    <n v="4933200"/>
    <n v="5120490"/>
    <n v="5256290"/>
    <n v="5358280"/>
    <n v="5437310"/>
    <n v="5502850"/>
    <n v="5560200"/>
    <n v="5613920"/>
    <n v="5668730"/>
    <n v="5718890"/>
    <n v="5766210"/>
    <n v="5795510"/>
    <n v="5812450"/>
    <n v="5822450"/>
    <n v="5843800"/>
    <n v="5872060"/>
  </r>
  <r>
    <x v="27"/>
    <n v="0"/>
    <n v="0"/>
    <n v="376869"/>
    <n v="693046"/>
    <n v="1006240"/>
    <n v="1379210"/>
    <n v="1687820"/>
    <n v="2023900"/>
    <n v="2369870"/>
    <n v="2733240"/>
    <n v="3145290"/>
    <n v="3515490"/>
    <n v="3919930"/>
    <n v="4337340"/>
    <n v="4741360"/>
    <n v="4933200"/>
    <n v="5120490"/>
    <n v="5256290"/>
    <n v="5358280"/>
    <n v="5437310"/>
    <n v="5502850"/>
    <n v="5560200"/>
    <n v="5613920"/>
    <n v="5668730"/>
    <n v="5718890"/>
    <n v="5766210"/>
    <n v="5795510"/>
    <n v="5812450"/>
    <n v="5822450"/>
    <n v="5843800"/>
    <n v="5872060"/>
  </r>
  <r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716"/>
    <n v="4331"/>
    <n v="9361"/>
    <n v="15423"/>
    <n v="21478"/>
    <n v="25740"/>
    <n v="31203"/>
    <n v="33852"/>
    <n v="34951"/>
    <n v="35617"/>
    <n v="35119"/>
    <n v="33474"/>
    <n v="31074"/>
    <n v="27038"/>
    <n v="21526"/>
    <n v="15334"/>
    <n v="9503"/>
    <n v="3782"/>
    <n v="-1586"/>
    <n v="-5970"/>
    <n v="-8919"/>
    <n v="-10623"/>
    <n v="-10881"/>
    <n v="-10393"/>
    <n v="-9653"/>
    <n v="-8885"/>
    <n v="-8206"/>
    <n v="-7435"/>
  </r>
  <r>
    <x v="2"/>
    <n v="0"/>
    <n v="0"/>
    <n v="0"/>
    <n v="393"/>
    <n v="688"/>
    <n v="568"/>
    <n v="-218"/>
    <n v="-1331"/>
    <n v="-3013"/>
    <n v="-4893"/>
    <n v="-6953"/>
    <n v="-8986"/>
    <n v="-10905"/>
    <n v="-12794"/>
    <n v="-14655"/>
    <n v="-16438"/>
    <n v="-18199"/>
    <n v="-20108"/>
    <n v="-21875"/>
    <n v="-23559"/>
    <n v="-25069"/>
    <n v="-26378"/>
    <n v="-27394"/>
    <n v="-28276"/>
    <n v="-29006"/>
    <n v="-29543"/>
    <n v="-30111"/>
    <n v="-30654"/>
    <n v="-31210"/>
    <n v="-31798"/>
    <n v="-32392"/>
  </r>
  <r>
    <x v="3"/>
    <n v="0"/>
    <n v="0"/>
    <n v="0"/>
    <n v="5060"/>
    <n v="7251"/>
    <n v="7561"/>
    <n v="7404"/>
    <n v="6971"/>
    <n v="7192"/>
    <n v="6990"/>
    <n v="6611"/>
    <n v="6333"/>
    <n v="6062"/>
    <n v="5861"/>
    <n v="5681"/>
    <n v="5352"/>
    <n v="4956"/>
    <n v="4668"/>
    <n v="4547"/>
    <n v="4613"/>
    <n v="4807"/>
    <n v="5169"/>
    <n v="5505"/>
    <n v="5902"/>
    <n v="6312"/>
    <n v="6666"/>
    <n v="7037"/>
    <n v="7558"/>
    <n v="7857"/>
    <n v="8066"/>
    <n v="8318"/>
  </r>
  <r>
    <x v="4"/>
    <n v="0"/>
    <n v="0"/>
    <n v="0"/>
    <n v="0"/>
    <n v="0"/>
    <n v="0"/>
    <n v="0"/>
    <n v="0"/>
    <n v="0"/>
    <n v="0"/>
    <n v="0"/>
    <n v="0"/>
    <n v="453"/>
    <n v="1001"/>
    <n v="1560"/>
    <n v="2047"/>
    <n v="2489"/>
    <n v="2875"/>
    <n v="3227"/>
    <n v="3541"/>
    <n v="3842"/>
    <n v="4153"/>
    <n v="4034"/>
    <n v="3797"/>
    <n v="3529"/>
    <n v="3207"/>
    <n v="2962"/>
    <n v="2941"/>
    <n v="2774"/>
    <n v="2574"/>
    <n v="2409"/>
  </r>
  <r>
    <x v="5"/>
    <n v="0"/>
    <n v="0"/>
    <n v="0"/>
    <n v="5132"/>
    <n v="6906"/>
    <n v="6988"/>
    <n v="7059"/>
    <n v="7117"/>
    <n v="7311"/>
    <n v="7127"/>
    <n v="6608"/>
    <n v="5735"/>
    <n v="4532"/>
    <n v="2900"/>
    <n v="1241"/>
    <n v="-1122"/>
    <n v="-4348"/>
    <n v="-7575"/>
    <n v="-11341"/>
    <n v="-14079"/>
    <n v="-16872"/>
    <n v="-18857"/>
    <n v="-20736"/>
    <n v="-22038"/>
    <n v="-23275"/>
    <n v="-24094"/>
    <n v="-24441"/>
    <n v="-25140"/>
    <n v="-25109"/>
    <n v="-25804"/>
    <n v="-25683"/>
  </r>
  <r>
    <x v="6"/>
    <n v="0"/>
    <n v="0"/>
    <n v="0"/>
    <n v="32"/>
    <n v="104"/>
    <n v="220"/>
    <n v="387"/>
    <n v="592"/>
    <n v="850"/>
    <n v="1134"/>
    <n v="1464"/>
    <n v="1806"/>
    <n v="2147"/>
    <n v="2499"/>
    <n v="2824"/>
    <n v="3126"/>
    <n v="3450"/>
    <n v="3730"/>
    <n v="4030"/>
    <n v="4298"/>
    <n v="4552"/>
    <n v="4801"/>
    <n v="5047"/>
    <n v="5274"/>
    <n v="5499"/>
    <n v="5697"/>
    <n v="5888"/>
    <n v="6263"/>
    <n v="6429"/>
    <n v="6543"/>
    <n v="6643"/>
  </r>
  <r>
    <x v="7"/>
    <n v="0"/>
    <n v="0"/>
    <n v="0"/>
    <n v="-15"/>
    <n v="-46"/>
    <n v="-74"/>
    <n v="-97"/>
    <n v="-155"/>
    <n v="-215"/>
    <n v="-289"/>
    <n v="-348"/>
    <n v="-292"/>
    <n v="-281"/>
    <n v="-288"/>
    <n v="-286"/>
    <n v="-314"/>
    <n v="-267"/>
    <n v="-257"/>
    <n v="-267"/>
    <n v="-276"/>
    <n v="-289"/>
    <n v="-313"/>
    <n v="-326"/>
    <n v="-330"/>
    <n v="-333"/>
    <n v="-341"/>
    <n v="-372"/>
    <n v="-379"/>
    <n v="-402"/>
    <n v="-413"/>
    <n v="-421"/>
  </r>
  <r>
    <x v="8"/>
    <n v="0"/>
    <n v="0"/>
    <n v="0"/>
    <n v="-7"/>
    <n v="-15"/>
    <n v="197"/>
    <n v="1337"/>
    <n v="3265"/>
    <n v="5391"/>
    <n v="7324"/>
    <n v="8809"/>
    <n v="9133"/>
    <n v="8660"/>
    <n v="7926"/>
    <n v="7164"/>
    <n v="6433"/>
    <n v="5842"/>
    <n v="5366"/>
    <n v="5037"/>
    <n v="4767"/>
    <n v="4599"/>
    <n v="4490"/>
    <n v="4422"/>
    <n v="4369"/>
    <n v="4344"/>
    <n v="4320"/>
    <n v="4350"/>
    <n v="4619"/>
    <n v="4699"/>
    <n v="4738"/>
    <n v="4763"/>
  </r>
  <r>
    <x v="9"/>
    <n v="0"/>
    <n v="0"/>
    <n v="0"/>
    <n v="5"/>
    <n v="6"/>
    <n v="12"/>
    <n v="40"/>
    <n v="60"/>
    <n v="84"/>
    <n v="97"/>
    <n v="117"/>
    <n v="137"/>
    <n v="121"/>
    <n v="128"/>
    <n v="122"/>
    <n v="99"/>
    <n v="90"/>
    <n v="65"/>
    <n v="46"/>
    <n v="6"/>
    <n v="-13"/>
    <n v="-8"/>
    <n v="0"/>
    <n v="6"/>
    <n v="16"/>
    <n v="13"/>
    <n v="10"/>
    <n v="-1"/>
    <n v="-2"/>
    <n v="1"/>
    <n v="1"/>
  </r>
  <r>
    <x v="10"/>
    <n v="0"/>
    <n v="0"/>
    <n v="0"/>
    <n v="4"/>
    <n v="42"/>
    <n v="389"/>
    <n v="976"/>
    <n v="1816"/>
    <n v="2126"/>
    <n v="2817"/>
    <n v="3556"/>
    <n v="4406"/>
    <n v="5392"/>
    <n v="6506"/>
    <n v="7499"/>
    <n v="8694"/>
    <n v="10043"/>
    <n v="11095"/>
    <n v="11698"/>
    <n v="11613"/>
    <n v="11212"/>
    <n v="10673"/>
    <n v="10042"/>
    <n v="9493"/>
    <n v="9117"/>
    <n v="8972"/>
    <n v="8481"/>
    <n v="8634"/>
    <n v="8366"/>
    <n v="8325"/>
    <n v="8322"/>
  </r>
  <r>
    <x v="11"/>
    <n v="0"/>
    <n v="0"/>
    <n v="0"/>
    <n v="32"/>
    <n v="78"/>
    <n v="132"/>
    <n v="199"/>
    <n v="257"/>
    <n v="313"/>
    <n v="355"/>
    <n v="414"/>
    <n v="448"/>
    <n v="460"/>
    <n v="473"/>
    <n v="475"/>
    <n v="446"/>
    <n v="447"/>
    <n v="432"/>
    <n v="425"/>
    <n v="399"/>
    <n v="394"/>
    <n v="391"/>
    <n v="391"/>
    <n v="388"/>
    <n v="380"/>
    <n v="379"/>
    <n v="367"/>
    <n v="369"/>
    <n v="353"/>
    <n v="340"/>
    <n v="334"/>
  </r>
  <r>
    <x v="12"/>
    <n v="0"/>
    <n v="0"/>
    <n v="0"/>
    <n v="7299"/>
    <n v="17589"/>
    <n v="27097"/>
    <n v="38644"/>
    <n v="45413"/>
    <n v="50491"/>
    <n v="55289"/>
    <n v="59069"/>
    <n v="62158"/>
    <n v="64832"/>
    <n v="66570"/>
    <n v="67138"/>
    <n v="68003"/>
    <n v="68982"/>
    <n v="68475"/>
    <n v="66874"/>
    <n v="63976"/>
    <n v="60956"/>
    <n v="58225"/>
    <n v="56166"/>
    <n v="54825"/>
    <n v="54036"/>
    <n v="53006"/>
    <n v="52145"/>
    <n v="52142"/>
    <n v="51613"/>
    <n v="51570"/>
    <n v="51450"/>
  </r>
  <r>
    <x v="13"/>
    <n v="0"/>
    <n v="0"/>
    <n v="0"/>
    <n v="-237"/>
    <n v="-440"/>
    <n v="-531"/>
    <n v="-442"/>
    <n v="-303"/>
    <n v="-139"/>
    <n v="-1"/>
    <n v="248"/>
    <n v="373"/>
    <n v="367"/>
    <n v="338"/>
    <n v="275"/>
    <n v="195"/>
    <n v="138"/>
    <n v="92"/>
    <n v="59"/>
    <n v="25"/>
    <n v="1"/>
    <n v="-7"/>
    <n v="-17"/>
    <n v="-35"/>
    <n v="-34"/>
    <n v="-38"/>
    <n v="-53"/>
    <n v="-62"/>
    <n v="-64"/>
    <n v="-64"/>
    <n v="-72"/>
  </r>
  <r>
    <x v="14"/>
    <n v="0"/>
    <n v="0"/>
    <n v="0"/>
    <n v="14"/>
    <n v="101"/>
    <n v="244"/>
    <n v="438"/>
    <n v="805"/>
    <n v="1530"/>
    <n v="2391"/>
    <n v="3248"/>
    <n v="3566"/>
    <n v="3637"/>
    <n v="3619"/>
    <n v="3522"/>
    <n v="3416"/>
    <n v="3324"/>
    <n v="3229"/>
    <n v="3138"/>
    <n v="3046"/>
    <n v="2971"/>
    <n v="2907"/>
    <n v="2843"/>
    <n v="2781"/>
    <n v="2748"/>
    <n v="2691"/>
    <n v="2645"/>
    <n v="2822"/>
    <n v="2800"/>
    <n v="2730"/>
    <n v="2673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0"/>
    <n v="107"/>
    <n v="297"/>
    <n v="930"/>
    <n v="1733"/>
    <n v="2809"/>
    <n v="3000"/>
    <n v="3714"/>
    <n v="4400"/>
    <n v="5271"/>
    <n v="6213"/>
    <n v="7233"/>
    <n v="7728"/>
    <n v="8242"/>
    <n v="8573"/>
    <n v="8388"/>
    <n v="8039"/>
    <n v="7314"/>
    <n v="6206"/>
    <n v="4934"/>
    <n v="3469"/>
    <n v="1785"/>
    <n v="-61"/>
    <n v="-1819"/>
    <n v="-3516"/>
    <n v="-4861"/>
    <n v="-6112"/>
    <n v="-7159"/>
    <n v="-8193"/>
  </r>
  <r>
    <x v="17"/>
    <n v="0"/>
    <n v="0"/>
    <n v="0"/>
    <n v="351"/>
    <n v="439"/>
    <n v="377"/>
    <n v="339"/>
    <n v="280"/>
    <n v="245"/>
    <n v="211"/>
    <n v="194"/>
    <n v="289"/>
    <n v="355"/>
    <n v="399"/>
    <n v="416"/>
    <n v="433"/>
    <n v="467"/>
    <n v="480"/>
    <n v="504"/>
    <n v="510"/>
    <n v="546"/>
    <n v="566"/>
    <n v="594"/>
    <n v="600"/>
    <n v="628"/>
    <n v="644"/>
    <n v="672"/>
    <n v="910"/>
    <n v="923"/>
    <n v="895"/>
    <n v="874"/>
  </r>
  <r>
    <x v="18"/>
    <n v="0"/>
    <n v="0"/>
    <n v="0"/>
    <n v="7609"/>
    <n v="16422"/>
    <n v="25610"/>
    <n v="35780"/>
    <n v="46559"/>
    <n v="57685"/>
    <n v="68077"/>
    <n v="79017"/>
    <n v="85163"/>
    <n v="90459"/>
    <n v="95347"/>
    <n v="99978"/>
    <n v="103874"/>
    <n v="107917"/>
    <n v="111884"/>
    <n v="115802"/>
    <n v="119332"/>
    <n v="123023"/>
    <n v="126480"/>
    <n v="129736"/>
    <n v="133196"/>
    <n v="136039"/>
    <n v="138536"/>
    <n v="140070"/>
    <n v="141273"/>
    <n v="142161"/>
    <n v="142569"/>
    <n v="142609"/>
  </r>
  <r>
    <x v="19"/>
    <n v="0"/>
    <n v="0"/>
    <n v="0"/>
    <n v="-68"/>
    <n v="-325"/>
    <n v="-803"/>
    <n v="-1512"/>
    <n v="-2680"/>
    <n v="-4438"/>
    <n v="-6886"/>
    <n v="-9953"/>
    <n v="-13601"/>
    <n v="-17561"/>
    <n v="-21671"/>
    <n v="-25946"/>
    <n v="-30677"/>
    <n v="-35702"/>
    <n v="-40911"/>
    <n v="-46035"/>
    <n v="-50799"/>
    <n v="-55250"/>
    <n v="-59380"/>
    <n v="-63173"/>
    <n v="-66802"/>
    <n v="-70108"/>
    <n v="-72400"/>
    <n v="-74248"/>
    <n v="-75724"/>
    <n v="-76353"/>
    <n v="-76753"/>
    <n v="-76908"/>
  </r>
  <r>
    <x v="20"/>
    <n v="0"/>
    <n v="0"/>
    <n v="0"/>
    <n v="-82"/>
    <n v="-198"/>
    <n v="-347"/>
    <n v="-492"/>
    <n v="-635"/>
    <n v="-772"/>
    <n v="-926"/>
    <n v="-1052"/>
    <n v="-1188"/>
    <n v="-1323"/>
    <n v="-1478"/>
    <n v="-1602"/>
    <n v="-1749"/>
    <n v="-1872"/>
    <n v="-2015"/>
    <n v="-2158"/>
    <n v="-2305"/>
    <n v="-2446"/>
    <n v="-2583"/>
    <n v="-2707"/>
    <n v="-2845"/>
    <n v="-2975"/>
    <n v="-3115"/>
    <n v="-3247"/>
    <n v="-3373"/>
    <n v="-3523"/>
    <n v="-3649"/>
    <n v="-3792"/>
  </r>
  <r>
    <x v="21"/>
    <n v="0"/>
    <n v="0"/>
    <n v="0"/>
    <n v="-24"/>
    <n v="-57"/>
    <n v="-107"/>
    <n v="-153"/>
    <n v="-209"/>
    <n v="-243"/>
    <n v="-286"/>
    <n v="-323"/>
    <n v="-364"/>
    <n v="-414"/>
    <n v="-442"/>
    <n v="-478"/>
    <n v="-536"/>
    <n v="-559"/>
    <n v="-606"/>
    <n v="-656"/>
    <n v="-695"/>
    <n v="-732"/>
    <n v="-745"/>
    <n v="-775"/>
    <n v="-804"/>
    <n v="-838"/>
    <n v="-873"/>
    <n v="-903"/>
    <n v="-931"/>
    <n v="-957"/>
    <n v="-974"/>
    <n v="-1018"/>
  </r>
  <r>
    <x v="22"/>
    <n v="0"/>
    <n v="0"/>
    <n v="0"/>
    <n v="56"/>
    <n v="139"/>
    <n v="217"/>
    <n v="-205"/>
    <n v="-479"/>
    <n v="-366"/>
    <n v="30"/>
    <n v="388"/>
    <n v="530"/>
    <n v="791"/>
    <n v="659"/>
    <n v="439"/>
    <n v="183"/>
    <n v="-122"/>
    <n v="-443"/>
    <n v="-819"/>
    <n v="-1226"/>
    <n v="-1627"/>
    <n v="-2065"/>
    <n v="-2518"/>
    <n v="-2992"/>
    <n v="-3527"/>
    <n v="-4043"/>
    <n v="-4514"/>
    <n v="-4798"/>
    <n v="-5256"/>
    <n v="-5761"/>
    <n v="-6220"/>
  </r>
  <r>
    <x v="23"/>
    <n v="0"/>
    <n v="0"/>
    <n v="0"/>
    <n v="-20"/>
    <n v="-392"/>
    <n v="-1136"/>
    <n v="-1936"/>
    <n v="-2806"/>
    <n v="-3328"/>
    <n v="-4022"/>
    <n v="-4707"/>
    <n v="-5380"/>
    <n v="-5982"/>
    <n v="-6559"/>
    <n v="-7009"/>
    <n v="-7561"/>
    <n v="-8168"/>
    <n v="-8667"/>
    <n v="-9085"/>
    <n v="-9258"/>
    <n v="-9367"/>
    <n v="-9425"/>
    <n v="-9511"/>
    <n v="-9725"/>
    <n v="-10012"/>
    <n v="-10326"/>
    <n v="-10662"/>
    <n v="-10881"/>
    <n v="-11268"/>
    <n v="-11830"/>
    <n v="-12358"/>
  </r>
  <r>
    <x v="24"/>
    <n v="0"/>
    <n v="59"/>
    <n v="948"/>
    <n v="1918"/>
    <n v="3010"/>
    <n v="338"/>
    <n v="-1193"/>
    <n v="-1505"/>
    <n v="-1239"/>
    <n v="-8"/>
    <n v="899"/>
    <n v="2277"/>
    <n v="2745"/>
    <n v="3163"/>
    <n v="4669"/>
    <n v="7856"/>
    <n v="11040"/>
    <n v="10957"/>
    <n v="8468"/>
    <n v="5159"/>
    <n v="1495"/>
    <n v="-1736"/>
    <n v="-4231"/>
    <n v="-6888"/>
    <n v="-8882"/>
    <n v="-10585"/>
    <n v="-12762"/>
    <n v="-15085"/>
    <n v="-15216"/>
    <n v="-14706"/>
    <n v="-13208"/>
  </r>
  <r>
    <x v="25"/>
    <n v="0"/>
    <n v="0"/>
    <n v="0"/>
    <n v="36"/>
    <n v="92"/>
    <n v="313"/>
    <n v="537"/>
    <n v="489"/>
    <n v="522"/>
    <n v="575"/>
    <n v="682"/>
    <n v="762"/>
    <n v="773"/>
    <n v="787"/>
    <n v="851"/>
    <n v="300"/>
    <n v="-440"/>
    <n v="-997"/>
    <n v="-1353"/>
    <n v="-1537"/>
    <n v="-1539"/>
    <n v="-1447"/>
    <n v="-1268"/>
    <n v="-1086"/>
    <n v="-890"/>
    <n v="-718"/>
    <n v="-549"/>
    <n v="-396"/>
    <n v="-286"/>
    <n v="-197"/>
    <n v="-136"/>
  </r>
  <r>
    <x v="26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4">
  <r>
    <x v="0"/>
    <x v="0"/>
    <s v="DisabledPolicies=None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x v="1"/>
    <x v="0"/>
    <s v="DisabledPolicies=None"/>
    <n v="0"/>
    <n v="8"/>
    <n v="19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x v="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s v="DisabledPolicies=None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x v="4"/>
    <x v="0"/>
    <s v="DisabledPolicies=None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x v="5"/>
    <x v="0"/>
    <s v="DisabledPolicies=None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0"/>
    <s v="DisabledPolicies=None"/>
    <n v="0"/>
    <n v="-1"/>
    <n v="1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x v="7"/>
    <x v="0"/>
    <s v="DisabledPolicies=None"/>
    <n v="0"/>
    <n v="-2"/>
    <n v="-1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x v="8"/>
    <x v="0"/>
    <s v="DisabledPolicies=None"/>
    <n v="0"/>
    <n v="0"/>
    <n v="3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x v="9"/>
    <x v="0"/>
    <s v="DisabledPolicies=None"/>
    <n v="0"/>
    <n v="0"/>
    <n v="2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x v="10"/>
    <x v="0"/>
    <s v="DisabledPolicies=None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0"/>
    <s v="DisabledPolicies=None"/>
    <n v="0"/>
    <n v="0"/>
    <n v="2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x v="12"/>
    <x v="0"/>
    <s v="DisabledPolicies=None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x v="13"/>
    <x v="0"/>
    <s v="DisabledPolicies=None"/>
    <n v="0"/>
    <n v="0"/>
    <n v="4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x v="14"/>
    <x v="0"/>
    <s v="DisabledPolicies=None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x v="15"/>
    <x v="0"/>
    <s v="DisabledPolicies=None"/>
    <n v="0"/>
    <n v="0"/>
    <n v="6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x v="16"/>
    <x v="0"/>
    <s v="DisabledPolicies=None"/>
    <n v="0"/>
    <n v="0"/>
    <n v="3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x v="17"/>
    <x v="0"/>
    <s v="DisabledPolicies=None"/>
    <n v="0"/>
    <n v="0"/>
    <n v="5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x v="18"/>
    <x v="0"/>
    <s v="DisabledPolicies=None"/>
    <n v="0"/>
    <n v="2"/>
    <n v="83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x v="19"/>
    <x v="0"/>
    <s v="DisabledPolicies=None"/>
    <n v="0"/>
    <n v="28"/>
    <n v="219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x v="20"/>
    <x v="0"/>
    <s v="DisabledPolicies=None"/>
    <n v="0"/>
    <n v="0"/>
    <n v="115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x v="21"/>
    <x v="0"/>
    <s v="DisabledPolicies=None"/>
    <n v="0"/>
    <n v="8"/>
    <n v="97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x v="22"/>
    <x v="0"/>
    <s v="DisabledPolicies=None"/>
    <n v="0"/>
    <n v="0"/>
    <n v="0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x v="23"/>
    <x v="0"/>
    <s v="DisabledPolicies=None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x v="24"/>
    <x v="0"/>
    <s v="DisabledPolicies=None"/>
    <n v="0"/>
    <n v="-34"/>
    <n v="-5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x v="25"/>
    <x v="0"/>
    <s v="DisabledPolicies=None"/>
    <n v="0"/>
    <n v="151"/>
    <n v="52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x v="26"/>
    <x v="0"/>
    <s v="DisabledPolicies=None"/>
    <n v="0"/>
    <n v="-111"/>
    <n v="-233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x v="27"/>
    <x v="0"/>
    <s v="DisabledPolicies=None"/>
    <n v="0"/>
    <n v="13"/>
    <n v="14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x v="28"/>
    <x v="0"/>
    <s v="DisabledPolicies=None"/>
    <n v="0"/>
    <n v="37"/>
    <n v="252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x v="29"/>
    <x v="0"/>
    <s v="DisabledPolicies=None"/>
    <n v="0"/>
    <n v="-6"/>
    <n v="0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x v="30"/>
    <x v="0"/>
    <s v="DisabledPolicies=None"/>
    <n v="0"/>
    <n v="3"/>
    <n v="43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x v="31"/>
    <x v="0"/>
    <s v="DisabledPolicies=None"/>
    <n v="0"/>
    <n v="-8"/>
    <n v="-1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x v="32"/>
    <x v="0"/>
    <s v="DisabledPolicies=None"/>
    <n v="0"/>
    <n v="-1"/>
    <n v="0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x v="33"/>
    <x v="0"/>
    <s v="DisabledPolicies=None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0"/>
    <s v="DisabledPolicies=None"/>
    <n v="0"/>
    <n v="-1"/>
    <n v="-2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x v="35"/>
    <x v="0"/>
    <s v="DisabledPolicies=None"/>
    <n v="0"/>
    <n v="-4"/>
    <n v="2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x v="36"/>
    <x v="0"/>
    <s v="DisabledPolicies=None"/>
    <n v="0"/>
    <n v="-1"/>
    <n v="2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x v="37"/>
    <x v="0"/>
    <s v="DisabledPolicies=None"/>
    <n v="0"/>
    <n v="-3"/>
    <n v="270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x v="38"/>
    <x v="0"/>
    <s v="DisabledPolicies=None"/>
    <n v="0"/>
    <n v="6"/>
    <n v="59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x v="39"/>
    <x v="0"/>
    <s v="DisabledPolicies=None"/>
    <n v="0"/>
    <n v="-3"/>
    <n v="2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x v="40"/>
    <x v="0"/>
    <s v="DisabledPolicies=None"/>
    <n v="0"/>
    <n v="-18"/>
    <n v="-11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x v="41"/>
    <x v="0"/>
    <s v="DisabledPolicies=None"/>
    <n v="0"/>
    <n v="-3"/>
    <n v="0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x v="4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DisabledPolicies=Additional Minimum Required EV Sales Percentage[passenger,LDVs]"/>
    <n v="0"/>
    <n v="59"/>
    <n v="948"/>
    <n v="27603"/>
    <n v="51763"/>
    <n v="72058"/>
    <n v="91962"/>
    <n v="111555"/>
    <n v="132038"/>
    <n v="151001"/>
    <n v="168257"/>
    <n v="177174"/>
    <n v="180244"/>
    <n v="184241"/>
    <n v="188608"/>
    <n v="192123"/>
    <n v="195992"/>
    <n v="193306"/>
    <n v="188093"/>
    <n v="181799"/>
    <n v="175129"/>
    <n v="168731"/>
    <n v="162904"/>
    <n v="157097"/>
    <n v="150664"/>
    <n v="143815"/>
    <n v="136391"/>
    <n v="129990"/>
    <n v="126245"/>
    <n v="123553"/>
    <n v="121872"/>
  </r>
  <r>
    <x v="1"/>
    <x v="1"/>
    <s v="DisabledPolicies=Additional Minimum Required EV Sales Percentage[passenger,LDVs]"/>
    <n v="0"/>
    <n v="8"/>
    <n v="19"/>
    <n v="703"/>
    <n v="1667"/>
    <n v="3160"/>
    <n v="5418"/>
    <n v="8162"/>
    <n v="10713"/>
    <n v="12918"/>
    <n v="14727"/>
    <n v="15456"/>
    <n v="15668"/>
    <n v="15664"/>
    <n v="15510"/>
    <n v="15251"/>
    <n v="15190"/>
    <n v="15041"/>
    <n v="14901"/>
    <n v="14649"/>
    <n v="14352"/>
    <n v="14042"/>
    <n v="13726"/>
    <n v="13415"/>
    <n v="13158"/>
    <n v="12999"/>
    <n v="12929"/>
    <n v="12729"/>
    <n v="12548"/>
    <n v="12353"/>
    <n v="12189"/>
  </r>
  <r>
    <x v="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s v="DisabledPolicies=Additional Minimum Required EV Sales Percentage[passenger,LDVs]"/>
    <n v="0"/>
    <n v="-2"/>
    <n v="-9"/>
    <n v="-58"/>
    <n v="-140"/>
    <n v="-264"/>
    <n v="-399"/>
    <n v="-622"/>
    <n v="-899"/>
    <n v="-1213"/>
    <n v="-1560"/>
    <n v="-1910"/>
    <n v="-2216"/>
    <n v="-2534"/>
    <n v="-2827"/>
    <n v="-3129"/>
    <n v="-3428"/>
    <n v="-3727"/>
    <n v="-4013"/>
    <n v="-4250"/>
    <n v="-4502"/>
    <n v="-4708"/>
    <n v="-4857"/>
    <n v="-5045"/>
    <n v="-5218"/>
    <n v="-5327"/>
    <n v="-5444"/>
    <n v="-5492"/>
    <n v="-5522"/>
    <n v="-5568"/>
    <n v="-5583"/>
  </r>
  <r>
    <x v="4"/>
    <x v="1"/>
    <s v="DisabledPolicies=Additional Minimum Required EV Sales Percentage[passenger,LDVs]"/>
    <n v="0"/>
    <n v="0"/>
    <n v="0"/>
    <n v="18"/>
    <n v="24"/>
    <n v="24"/>
    <n v="20"/>
    <n v="18"/>
    <n v="16"/>
    <n v="15"/>
    <n v="14"/>
    <n v="13"/>
    <n v="10"/>
    <n v="8"/>
    <n v="8"/>
    <n v="9"/>
    <n v="8"/>
    <n v="5"/>
    <n v="1"/>
    <n v="-6"/>
    <n v="-11"/>
    <n v="-14"/>
    <n v="-16"/>
    <n v="-19"/>
    <n v="-22"/>
    <n v="-25"/>
    <n v="-28"/>
    <n v="-29"/>
    <n v="-30"/>
    <n v="-30"/>
    <n v="-29"/>
  </r>
  <r>
    <x v="5"/>
    <x v="1"/>
    <s v="DisabledPolicies=Additional Minimum Required EV Sales Percentage[passenger,LDVs]"/>
    <n v="0"/>
    <n v="0"/>
    <n v="0"/>
    <n v="-4"/>
    <n v="-11"/>
    <n v="-22"/>
    <n v="-33"/>
    <n v="-52"/>
    <n v="-75"/>
    <n v="-101"/>
    <n v="-131"/>
    <n v="-160"/>
    <n v="-187"/>
    <n v="-213"/>
    <n v="-237"/>
    <n v="-262"/>
    <n v="-288"/>
    <n v="-313"/>
    <n v="-337"/>
    <n v="-357"/>
    <n v="-378"/>
    <n v="-396"/>
    <n v="-408"/>
    <n v="-424"/>
    <n v="-438"/>
    <n v="-448"/>
    <n v="-457"/>
    <n v="-461"/>
    <n v="-464"/>
    <n v="-467"/>
    <n v="-469"/>
  </r>
  <r>
    <x v="6"/>
    <x v="1"/>
    <s v="DisabledPolicies=Additional Minimum Required EV Sales Percentage[passenger,LDVs]"/>
    <n v="0"/>
    <n v="-1"/>
    <n v="1"/>
    <n v="284"/>
    <n v="712"/>
    <n v="1294"/>
    <n v="1946"/>
    <n v="2673"/>
    <n v="3434"/>
    <n v="4175"/>
    <n v="4860"/>
    <n v="5385"/>
    <n v="5676"/>
    <n v="5809"/>
    <n v="5863"/>
    <n v="5869"/>
    <n v="5856"/>
    <n v="5837"/>
    <n v="5772"/>
    <n v="5644"/>
    <n v="5470"/>
    <n v="5274"/>
    <n v="5079"/>
    <n v="4887"/>
    <n v="4698"/>
    <n v="4525"/>
    <n v="4365"/>
    <n v="4205"/>
    <n v="4052"/>
    <n v="3918"/>
    <n v="3802"/>
  </r>
  <r>
    <x v="7"/>
    <x v="1"/>
    <s v="DisabledPolicies=Additional Minimum Required EV Sales Percentage[passenger,LDVs]"/>
    <n v="0"/>
    <n v="-2"/>
    <n v="-1"/>
    <n v="150"/>
    <n v="560"/>
    <n v="1181"/>
    <n v="1810"/>
    <n v="2356"/>
    <n v="2864"/>
    <n v="3356"/>
    <n v="3819"/>
    <n v="4211"/>
    <n v="4442"/>
    <n v="4541"/>
    <n v="4573"/>
    <n v="4556"/>
    <n v="4501"/>
    <n v="4422"/>
    <n v="4287"/>
    <n v="4079"/>
    <n v="3825"/>
    <n v="3551"/>
    <n v="3281"/>
    <n v="3026"/>
    <n v="2779"/>
    <n v="2542"/>
    <n v="2315"/>
    <n v="2100"/>
    <n v="1909"/>
    <n v="1748"/>
    <n v="1613"/>
  </r>
  <r>
    <x v="8"/>
    <x v="1"/>
    <s v="DisabledPolicies=Additional Minimum Required EV Sales Percentage[passenger,LDVs]"/>
    <n v="0"/>
    <n v="0"/>
    <n v="3"/>
    <n v="87"/>
    <n v="142"/>
    <n v="163"/>
    <n v="180"/>
    <n v="199"/>
    <n v="222"/>
    <n v="245"/>
    <n v="262"/>
    <n v="274"/>
    <n v="275"/>
    <n v="283"/>
    <n v="292"/>
    <n v="299"/>
    <n v="302"/>
    <n v="289"/>
    <n v="268"/>
    <n v="246"/>
    <n v="227"/>
    <n v="210"/>
    <n v="193"/>
    <n v="176"/>
    <n v="160"/>
    <n v="143"/>
    <n v="127"/>
    <n v="115"/>
    <n v="110"/>
    <n v="106"/>
    <n v="105"/>
  </r>
  <r>
    <x v="9"/>
    <x v="1"/>
    <s v="DisabledPolicies=Additional Minimum Required EV Sales Percentage[passenger,LDVs]"/>
    <n v="0"/>
    <n v="0"/>
    <n v="2"/>
    <n v="107"/>
    <n v="222"/>
    <n v="327"/>
    <n v="416"/>
    <n v="500"/>
    <n v="589"/>
    <n v="677"/>
    <n v="758"/>
    <n v="816"/>
    <n v="841"/>
    <n v="851"/>
    <n v="858"/>
    <n v="861"/>
    <n v="861"/>
    <n v="842"/>
    <n v="807"/>
    <n v="765"/>
    <n v="720"/>
    <n v="676"/>
    <n v="636"/>
    <n v="597"/>
    <n v="559"/>
    <n v="522"/>
    <n v="484"/>
    <n v="450"/>
    <n v="424"/>
    <n v="403"/>
    <n v="387"/>
  </r>
  <r>
    <x v="10"/>
    <x v="1"/>
    <s v="DisabledPolicies=Additional Minimum Required EV Sales Percentage[passenger,LDVs]"/>
    <n v="0"/>
    <n v="1"/>
    <n v="1"/>
    <n v="-160"/>
    <n v="-293"/>
    <n v="-380"/>
    <n v="-553"/>
    <n v="-759"/>
    <n v="-989"/>
    <n v="-1240"/>
    <n v="-1497"/>
    <n v="-1701"/>
    <n v="-1883"/>
    <n v="-2055"/>
    <n v="-2215"/>
    <n v="-2373"/>
    <n v="-2520"/>
    <n v="-2648"/>
    <n v="-2719"/>
    <n v="-2759"/>
    <n v="-2773"/>
    <n v="-2753"/>
    <n v="-2724"/>
    <n v="-2696"/>
    <n v="-2657"/>
    <n v="-2603"/>
    <n v="-2552"/>
    <n v="-2488"/>
    <n v="-2419"/>
    <n v="-2367"/>
    <n v="-2319"/>
  </r>
  <r>
    <x v="11"/>
    <x v="1"/>
    <s v="DisabledPolicies=Additional Minimum Required EV Sales Percentage[passenger,LDVs]"/>
    <n v="0"/>
    <n v="0"/>
    <n v="2"/>
    <n v="98"/>
    <n v="147"/>
    <n v="155"/>
    <n v="89"/>
    <n v="26"/>
    <n v="-28"/>
    <n v="-81"/>
    <n v="-131"/>
    <n v="-182"/>
    <n v="-238"/>
    <n v="-298"/>
    <n v="-349"/>
    <n v="-396"/>
    <n v="-435"/>
    <n v="-484"/>
    <n v="-536"/>
    <n v="-585"/>
    <n v="-627"/>
    <n v="-655"/>
    <n v="-672"/>
    <n v="-685"/>
    <n v="-698"/>
    <n v="-701"/>
    <n v="-700"/>
    <n v="-695"/>
    <n v="-683"/>
    <n v="-666"/>
    <n v="-645"/>
  </r>
  <r>
    <x v="12"/>
    <x v="1"/>
    <s v="DisabledPolicies=Additional Minimum Required EV Sales Percentage[passenger,LDVs]"/>
    <n v="0"/>
    <n v="0"/>
    <n v="0"/>
    <n v="18"/>
    <n v="50"/>
    <n v="82"/>
    <n v="104"/>
    <n v="128"/>
    <n v="153"/>
    <n v="179"/>
    <n v="202"/>
    <n v="219"/>
    <n v="229"/>
    <n v="235"/>
    <n v="241"/>
    <n v="243"/>
    <n v="245"/>
    <n v="246"/>
    <n v="243"/>
    <n v="237"/>
    <n v="227"/>
    <n v="217"/>
    <n v="206"/>
    <n v="197"/>
    <n v="187"/>
    <n v="177"/>
    <n v="166"/>
    <n v="156"/>
    <n v="146"/>
    <n v="137"/>
    <n v="130"/>
  </r>
  <r>
    <x v="13"/>
    <x v="1"/>
    <s v="DisabledPolicies=Additional Minimum Required EV Sales Percentage[passenger,LDVs]"/>
    <n v="0"/>
    <n v="0"/>
    <n v="4"/>
    <n v="107"/>
    <n v="178"/>
    <n v="210"/>
    <n v="241"/>
    <n v="276"/>
    <n v="321"/>
    <n v="362"/>
    <n v="398"/>
    <n v="432"/>
    <n v="451"/>
    <n v="468"/>
    <n v="487"/>
    <n v="501"/>
    <n v="508"/>
    <n v="485"/>
    <n v="448"/>
    <n v="407"/>
    <n v="369"/>
    <n v="333"/>
    <n v="299"/>
    <n v="268"/>
    <n v="235"/>
    <n v="203"/>
    <n v="176"/>
    <n v="153"/>
    <n v="140"/>
    <n v="133"/>
    <n v="129"/>
  </r>
  <r>
    <x v="14"/>
    <x v="1"/>
    <s v="DisabledPolicies=Additional Minimum Required EV Sales Percentage[passenger,LDVs]"/>
    <n v="0"/>
    <n v="0"/>
    <n v="4"/>
    <n v="67"/>
    <n v="83"/>
    <n v="75"/>
    <n v="58"/>
    <n v="45"/>
    <n v="42"/>
    <n v="39"/>
    <n v="39"/>
    <n v="39"/>
    <n v="37"/>
    <n v="43"/>
    <n v="52"/>
    <n v="62"/>
    <n v="69"/>
    <n v="49"/>
    <n v="25"/>
    <n v="2"/>
    <n v="-14"/>
    <n v="-26"/>
    <n v="-37"/>
    <n v="-48"/>
    <n v="-58"/>
    <n v="-68"/>
    <n v="-76"/>
    <n v="-79"/>
    <n v="-76"/>
    <n v="-72"/>
    <n v="-66"/>
  </r>
  <r>
    <x v="15"/>
    <x v="1"/>
    <s v="DisabledPolicies=Additional Minimum Required EV Sales Percentage[passenger,LDVs]"/>
    <n v="0"/>
    <n v="0"/>
    <n v="6"/>
    <n v="137"/>
    <n v="160"/>
    <n v="26"/>
    <n v="-185"/>
    <n v="-359"/>
    <n v="-495"/>
    <n v="-609"/>
    <n v="-704"/>
    <n v="-792"/>
    <n v="-872"/>
    <n v="-938"/>
    <n v="-986"/>
    <n v="-1027"/>
    <n v="-1064"/>
    <n v="-1122"/>
    <n v="-1201"/>
    <n v="-1276"/>
    <n v="-1340"/>
    <n v="-1391"/>
    <n v="-1436"/>
    <n v="-1477"/>
    <n v="-1517"/>
    <n v="-1551"/>
    <n v="-1579"/>
    <n v="-1601"/>
    <n v="-1610"/>
    <n v="-1613"/>
    <n v="-1613"/>
  </r>
  <r>
    <x v="16"/>
    <x v="1"/>
    <s v="DisabledPolicies=Additional Minimum Required EV Sales Percentage[passenger,LDVs]"/>
    <n v="0"/>
    <n v="0"/>
    <n v="3"/>
    <n v="36"/>
    <n v="41"/>
    <n v="24"/>
    <n v="10"/>
    <n v="-1"/>
    <n v="-8"/>
    <n v="-14"/>
    <n v="-24"/>
    <n v="-29"/>
    <n v="-35"/>
    <n v="-36"/>
    <n v="-34"/>
    <n v="-33"/>
    <n v="-38"/>
    <n v="-58"/>
    <n v="-82"/>
    <n v="-104"/>
    <n v="-123"/>
    <n v="-141"/>
    <n v="-159"/>
    <n v="-175"/>
    <n v="-192"/>
    <n v="-210"/>
    <n v="-222"/>
    <n v="-231"/>
    <n v="-236"/>
    <n v="-239"/>
    <n v="-241"/>
  </r>
  <r>
    <x v="17"/>
    <x v="1"/>
    <s v="DisabledPolicies=Additional Minimum Required EV Sales Percentage[passenger,LDVs]"/>
    <n v="0"/>
    <n v="0"/>
    <n v="5"/>
    <n v="87"/>
    <n v="128"/>
    <n v="127"/>
    <n v="128"/>
    <n v="133"/>
    <n v="146"/>
    <n v="160"/>
    <n v="170"/>
    <n v="182"/>
    <n v="188"/>
    <n v="201"/>
    <n v="218"/>
    <n v="232"/>
    <n v="239"/>
    <n v="222"/>
    <n v="197"/>
    <n v="173"/>
    <n v="152"/>
    <n v="133"/>
    <n v="114"/>
    <n v="96"/>
    <n v="78"/>
    <n v="58"/>
    <n v="43"/>
    <n v="31"/>
    <n v="26"/>
    <n v="24"/>
    <n v="24"/>
  </r>
  <r>
    <x v="18"/>
    <x v="1"/>
    <s v="DisabledPolicies=Additional Minimum Required EV Sales Percentage[passenger,LDVs]"/>
    <n v="0"/>
    <n v="2"/>
    <n v="83"/>
    <n v="1285"/>
    <n v="1837"/>
    <n v="1915"/>
    <n v="2045"/>
    <n v="2200"/>
    <n v="2441"/>
    <n v="2668"/>
    <n v="2815"/>
    <n v="2922"/>
    <n v="2937"/>
    <n v="3078"/>
    <n v="3295"/>
    <n v="3451"/>
    <n v="3502"/>
    <n v="3167"/>
    <n v="2773"/>
    <n v="2415"/>
    <n v="2083"/>
    <n v="1765"/>
    <n v="1461"/>
    <n v="1156"/>
    <n v="846"/>
    <n v="539"/>
    <n v="269"/>
    <n v="76"/>
    <n v="-14"/>
    <n v="-58"/>
    <n v="-84"/>
  </r>
  <r>
    <x v="19"/>
    <x v="1"/>
    <s v="DisabledPolicies=Additional Minimum Required EV Sales Percentage[passenger,LDVs]"/>
    <n v="0"/>
    <n v="28"/>
    <n v="219"/>
    <n v="617"/>
    <n v="1103"/>
    <n v="1457"/>
    <n v="1967"/>
    <n v="2492"/>
    <n v="3232"/>
    <n v="3971"/>
    <n v="4607"/>
    <n v="5117"/>
    <n v="5375"/>
    <n v="5961"/>
    <n v="6601"/>
    <n v="7052"/>
    <n v="7256"/>
    <n v="6739"/>
    <n v="6295"/>
    <n v="5940"/>
    <n v="5580"/>
    <n v="5204"/>
    <n v="4806"/>
    <n v="4358"/>
    <n v="3919"/>
    <n v="3481"/>
    <n v="3055"/>
    <n v="2761"/>
    <n v="2650"/>
    <n v="2589"/>
    <n v="2538"/>
  </r>
  <r>
    <x v="20"/>
    <x v="1"/>
    <s v="DisabledPolicies=Additional Minimum Required EV Sales Percentage[passenger,LDVs]"/>
    <n v="0"/>
    <n v="0"/>
    <n v="115"/>
    <n v="2546"/>
    <n v="2779"/>
    <n v="2763"/>
    <n v="2925"/>
    <n v="3071"/>
    <n v="3357"/>
    <n v="3641"/>
    <n v="3821"/>
    <n v="3949"/>
    <n v="3896"/>
    <n v="4065"/>
    <n v="4274"/>
    <n v="4372"/>
    <n v="4412"/>
    <n v="4006"/>
    <n v="3673"/>
    <n v="3421"/>
    <n v="3196"/>
    <n v="2970"/>
    <n v="2770"/>
    <n v="2545"/>
    <n v="2336"/>
    <n v="2123"/>
    <n v="1936"/>
    <n v="1790"/>
    <n v="1748"/>
    <n v="1722"/>
    <n v="1694"/>
  </r>
  <r>
    <x v="21"/>
    <x v="1"/>
    <s v="DisabledPolicies=Additional Minimum Required EV Sales Percentage[passenger,LDVs]"/>
    <n v="0"/>
    <n v="8"/>
    <n v="97"/>
    <n v="1591"/>
    <n v="1721"/>
    <n v="1695"/>
    <n v="1848"/>
    <n v="2035"/>
    <n v="2357"/>
    <n v="2673"/>
    <n v="2908"/>
    <n v="2963"/>
    <n v="3026"/>
    <n v="3231"/>
    <n v="3505"/>
    <n v="3701"/>
    <n v="3764"/>
    <n v="3404"/>
    <n v="3108"/>
    <n v="2854"/>
    <n v="2613"/>
    <n v="2389"/>
    <n v="2126"/>
    <n v="1836"/>
    <n v="1565"/>
    <n v="1263"/>
    <n v="1085"/>
    <n v="906"/>
    <n v="848"/>
    <n v="801"/>
    <n v="761"/>
  </r>
  <r>
    <x v="22"/>
    <x v="1"/>
    <s v="DisabledPolicies=Additional Minimum Required EV Sales Percentage[passenger,LDVs]"/>
    <n v="0"/>
    <n v="0"/>
    <n v="0"/>
    <n v="-724"/>
    <n v="-1489"/>
    <n v="-2259"/>
    <n v="-2799"/>
    <n v="-3335"/>
    <n v="-3850"/>
    <n v="-4361"/>
    <n v="-4843"/>
    <n v="-4759"/>
    <n v="-4652"/>
    <n v="-4570"/>
    <n v="-4490"/>
    <n v="-4415"/>
    <n v="-4437"/>
    <n v="-4467"/>
    <n v="-4513"/>
    <n v="-4551"/>
    <n v="-4580"/>
    <n v="-4601"/>
    <n v="-4613"/>
    <n v="-4612"/>
    <n v="-4607"/>
    <n v="-4600"/>
    <n v="-4505"/>
    <n v="-4406"/>
    <n v="-4307"/>
    <n v="-4204"/>
    <n v="-4103"/>
  </r>
  <r>
    <x v="23"/>
    <x v="1"/>
    <s v="DisabledPolicies=Additional Minimum Required EV Sales Percentage[passenger,LDVs]"/>
    <n v="0"/>
    <n v="0"/>
    <n v="0"/>
    <n v="695"/>
    <n v="1489"/>
    <n v="2246"/>
    <n v="2941"/>
    <n v="3755"/>
    <n v="4403"/>
    <n v="4854"/>
    <n v="5361"/>
    <n v="5473"/>
    <n v="5512"/>
    <n v="5718"/>
    <n v="5625"/>
    <n v="5624"/>
    <n v="5745"/>
    <n v="5575"/>
    <n v="5679"/>
    <n v="5495"/>
    <n v="5559"/>
    <n v="5421"/>
    <n v="5352"/>
    <n v="5521"/>
    <n v="5293"/>
    <n v="5212"/>
    <n v="5178"/>
    <n v="4975"/>
    <n v="4949"/>
    <n v="4730"/>
    <n v="4714"/>
  </r>
  <r>
    <x v="24"/>
    <x v="1"/>
    <s v="DisabledPolicies=Additional Minimum Required EV Sales Percentage[passenger,LDVs]"/>
    <n v="0"/>
    <n v="-34"/>
    <n v="-55"/>
    <n v="427"/>
    <n v="990"/>
    <n v="1467"/>
    <n v="1855"/>
    <n v="2109"/>
    <n v="2360"/>
    <n v="2595"/>
    <n v="2811"/>
    <n v="3018"/>
    <n v="3016"/>
    <n v="2909"/>
    <n v="2895"/>
    <n v="3012"/>
    <n v="3144"/>
    <n v="3188"/>
    <n v="3102"/>
    <n v="2980"/>
    <n v="2866"/>
    <n v="2771"/>
    <n v="2687"/>
    <n v="2611"/>
    <n v="2517"/>
    <n v="2387"/>
    <n v="2271"/>
    <n v="2167"/>
    <n v="2093"/>
    <n v="2049"/>
    <n v="2016"/>
  </r>
  <r>
    <x v="25"/>
    <x v="1"/>
    <s v="DisabledPolicies=Additional Minimum Required EV Sales Percentage[passenger,LDVs]"/>
    <n v="0"/>
    <n v="151"/>
    <n v="52"/>
    <n v="488"/>
    <n v="1848"/>
    <n v="2812"/>
    <n v="3237"/>
    <n v="4349"/>
    <n v="5041"/>
    <n v="5864"/>
    <n v="6714"/>
    <n v="7300"/>
    <n v="8244"/>
    <n v="8351"/>
    <n v="8941"/>
    <n v="9972"/>
    <n v="10978"/>
    <n v="12052"/>
    <n v="11983"/>
    <n v="11833"/>
    <n v="11870"/>
    <n v="11857"/>
    <n v="11828"/>
    <n v="11816"/>
    <n v="11679"/>
    <n v="11396"/>
    <n v="11183"/>
    <n v="10927"/>
    <n v="10802"/>
    <n v="10898"/>
    <n v="11018"/>
  </r>
  <r>
    <x v="26"/>
    <x v="1"/>
    <s v="DisabledPolicies=Additional Minimum Required EV Sales Percentage[passenger,LDVs]"/>
    <n v="0"/>
    <n v="-111"/>
    <n v="-233"/>
    <n v="1000"/>
    <n v="3545"/>
    <n v="4059"/>
    <n v="4563"/>
    <n v="4593"/>
    <n v="4428"/>
    <n v="4082"/>
    <n v="3623"/>
    <n v="3357"/>
    <n v="2629"/>
    <n v="1963"/>
    <n v="1509"/>
    <n v="1339"/>
    <n v="1464"/>
    <n v="1353"/>
    <n v="1155"/>
    <n v="885"/>
    <n v="643"/>
    <n v="436"/>
    <n v="334"/>
    <n v="219"/>
    <n v="117"/>
    <n v="-244"/>
    <n v="-436"/>
    <n v="-645"/>
    <n v="-897"/>
    <n v="-1141"/>
    <n v="-1366"/>
  </r>
  <r>
    <x v="27"/>
    <x v="1"/>
    <s v="DisabledPolicies=Additional Minimum Required EV Sales Percentage[passenger,LDVs]"/>
    <n v="0"/>
    <n v="13"/>
    <n v="14"/>
    <n v="320"/>
    <n v="655"/>
    <n v="1020"/>
    <n v="1262"/>
    <n v="1494"/>
    <n v="1722"/>
    <n v="1913"/>
    <n v="2095"/>
    <n v="2236"/>
    <n v="2343"/>
    <n v="2381"/>
    <n v="2387"/>
    <n v="2478"/>
    <n v="2629"/>
    <n v="2764"/>
    <n v="2774"/>
    <n v="2656"/>
    <n v="2539"/>
    <n v="2438"/>
    <n v="2343"/>
    <n v="2250"/>
    <n v="2148"/>
    <n v="2030"/>
    <n v="1911"/>
    <n v="1788"/>
    <n v="1695"/>
    <n v="1641"/>
    <n v="1620"/>
  </r>
  <r>
    <x v="28"/>
    <x v="1"/>
    <s v="DisabledPolicies=Additional Minimum Required EV Sales Percentage[passenger,LDVs]"/>
    <n v="0"/>
    <n v="37"/>
    <n v="252"/>
    <n v="4962"/>
    <n v="5441"/>
    <n v="5942"/>
    <n v="6732"/>
    <n v="7594"/>
    <n v="8982"/>
    <n v="10189"/>
    <n v="11188"/>
    <n v="11835"/>
    <n v="12309"/>
    <n v="13836"/>
    <n v="15155"/>
    <n v="16170"/>
    <n v="17071"/>
    <n v="16491"/>
    <n v="16044"/>
    <n v="15654"/>
    <n v="15287"/>
    <n v="14946"/>
    <n v="14413"/>
    <n v="13702"/>
    <n v="12988"/>
    <n v="12135"/>
    <n v="11411"/>
    <n v="10938"/>
    <n v="11094"/>
    <n v="11334"/>
    <n v="11645"/>
  </r>
  <r>
    <x v="29"/>
    <x v="1"/>
    <s v="DisabledPolicies=Additional Minimum Required EV Sales Percentage[passenger,LDVs]"/>
    <n v="0"/>
    <n v="-6"/>
    <n v="0"/>
    <n v="708"/>
    <n v="2233"/>
    <n v="3871"/>
    <n v="5221"/>
    <n v="6453"/>
    <n v="7779"/>
    <n v="9097"/>
    <n v="10479"/>
    <n v="11518"/>
    <n v="12058"/>
    <n v="12532"/>
    <n v="13005"/>
    <n v="13399"/>
    <n v="13997"/>
    <n v="14708"/>
    <n v="15140"/>
    <n v="15464"/>
    <n v="15682"/>
    <n v="15991"/>
    <n v="16416"/>
    <n v="16926"/>
    <n v="17367"/>
    <n v="17778"/>
    <n v="18015"/>
    <n v="18292"/>
    <n v="18642"/>
    <n v="19095"/>
    <n v="19616"/>
  </r>
  <r>
    <x v="30"/>
    <x v="1"/>
    <s v="DisabledPolicies=Additional Minimum Required EV Sales Percentage[passenger,LDVs]"/>
    <n v="0"/>
    <n v="3"/>
    <n v="43"/>
    <n v="4528"/>
    <n v="9221"/>
    <n v="13633"/>
    <n v="17901"/>
    <n v="22050"/>
    <n v="26117"/>
    <n v="29989"/>
    <n v="33640"/>
    <n v="33767"/>
    <n v="33690"/>
    <n v="33795"/>
    <n v="33775"/>
    <n v="33529"/>
    <n v="33263"/>
    <n v="32897"/>
    <n v="32897"/>
    <n v="32963"/>
    <n v="33026"/>
    <n v="33212"/>
    <n v="33495"/>
    <n v="33862"/>
    <n v="34281"/>
    <n v="34619"/>
    <n v="34253"/>
    <n v="33986"/>
    <n v="33694"/>
    <n v="33352"/>
    <n v="33008"/>
  </r>
  <r>
    <x v="31"/>
    <x v="1"/>
    <s v="DisabledPolicies=Additional Minimum Required EV Sales Percentage[passenger,LDVs]"/>
    <n v="0"/>
    <n v="-8"/>
    <n v="-1"/>
    <n v="831"/>
    <n v="2391"/>
    <n v="4014"/>
    <n v="5430"/>
    <n v="6748"/>
    <n v="8157"/>
    <n v="9541"/>
    <n v="10943"/>
    <n v="11960"/>
    <n v="12491"/>
    <n v="12926"/>
    <n v="13357"/>
    <n v="13714"/>
    <n v="14135"/>
    <n v="14461"/>
    <n v="14411"/>
    <n v="14182"/>
    <n v="13767"/>
    <n v="13336"/>
    <n v="12925"/>
    <n v="12493"/>
    <n v="12018"/>
    <n v="11526"/>
    <n v="10896"/>
    <n v="10318"/>
    <n v="9830"/>
    <n v="9457"/>
    <n v="9142"/>
  </r>
  <r>
    <x v="32"/>
    <x v="1"/>
    <s v="DisabledPolicies=Additional Minimum Required EV Sales Percentage[passenger,LDVs]"/>
    <n v="0"/>
    <n v="-1"/>
    <n v="0"/>
    <n v="91"/>
    <n v="301"/>
    <n v="534"/>
    <n v="712"/>
    <n v="858"/>
    <n v="1009"/>
    <n v="1143"/>
    <n v="1271"/>
    <n v="1343"/>
    <n v="1354"/>
    <n v="1350"/>
    <n v="1337"/>
    <n v="1308"/>
    <n v="1280"/>
    <n v="1253"/>
    <n v="1198"/>
    <n v="1130"/>
    <n v="1046"/>
    <n v="967"/>
    <n v="893"/>
    <n v="821"/>
    <n v="753"/>
    <n v="690"/>
    <n v="625"/>
    <n v="566"/>
    <n v="514"/>
    <n v="471"/>
    <n v="433"/>
  </r>
  <r>
    <x v="33"/>
    <x v="1"/>
    <s v="DisabledPolicies=Additional Minimum Required EV Sales Percentage[passenger,LDVs]"/>
    <n v="0"/>
    <n v="0"/>
    <n v="0"/>
    <n v="13"/>
    <n v="32"/>
    <n v="49"/>
    <n v="63"/>
    <n v="74"/>
    <n v="84"/>
    <n v="92"/>
    <n v="100"/>
    <n v="102"/>
    <n v="101"/>
    <n v="99"/>
    <n v="97"/>
    <n v="93"/>
    <n v="90"/>
    <n v="87"/>
    <n v="82"/>
    <n v="75"/>
    <n v="69"/>
    <n v="64"/>
    <n v="58"/>
    <n v="53"/>
    <n v="47"/>
    <n v="43"/>
    <n v="38"/>
    <n v="34"/>
    <n v="30"/>
    <n v="27"/>
    <n v="26"/>
  </r>
  <r>
    <x v="34"/>
    <x v="1"/>
    <s v="DisabledPolicies=Additional Minimum Required EV Sales Percentage[passenger,LDVs]"/>
    <n v="0"/>
    <n v="-1"/>
    <n v="-2"/>
    <n v="99"/>
    <n v="245"/>
    <n v="358"/>
    <n v="444"/>
    <n v="503"/>
    <n v="554"/>
    <n v="591"/>
    <n v="617"/>
    <n v="628"/>
    <n v="601"/>
    <n v="574"/>
    <n v="552"/>
    <n v="533"/>
    <n v="521"/>
    <n v="496"/>
    <n v="457"/>
    <n v="414"/>
    <n v="367"/>
    <n v="327"/>
    <n v="291"/>
    <n v="257"/>
    <n v="223"/>
    <n v="193"/>
    <n v="162"/>
    <n v="134"/>
    <n v="113"/>
    <n v="97"/>
    <n v="84"/>
  </r>
  <r>
    <x v="35"/>
    <x v="1"/>
    <s v="DisabledPolicies=Additional Minimum Required EV Sales Percentage[passenger,LDVs]"/>
    <n v="0"/>
    <n v="-4"/>
    <n v="2"/>
    <n v="458"/>
    <n v="757"/>
    <n v="770"/>
    <n v="613"/>
    <n v="286"/>
    <n v="-160"/>
    <n v="-733"/>
    <n v="-1440"/>
    <n v="-2264"/>
    <n v="-3195"/>
    <n v="-4123"/>
    <n v="-5006"/>
    <n v="-5874"/>
    <n v="-6617"/>
    <n v="-7342"/>
    <n v="-8036"/>
    <n v="-8659"/>
    <n v="-9205"/>
    <n v="-9645"/>
    <n v="-9970"/>
    <n v="-10213"/>
    <n v="-10452"/>
    <n v="-10698"/>
    <n v="-10931"/>
    <n v="-11112"/>
    <n v="-11241"/>
    <n v="-11327"/>
    <n v="-11370"/>
  </r>
  <r>
    <x v="36"/>
    <x v="1"/>
    <s v="DisabledPolicies=Additional Minimum Required EV Sales Percentage[passenger,LDVs]"/>
    <n v="0"/>
    <n v="-1"/>
    <n v="2"/>
    <n v="182"/>
    <n v="441"/>
    <n v="713"/>
    <n v="966"/>
    <n v="1206"/>
    <n v="1460"/>
    <n v="1706"/>
    <n v="1947"/>
    <n v="2097"/>
    <n v="2170"/>
    <n v="2232"/>
    <n v="2285"/>
    <n v="2317"/>
    <n v="2358"/>
    <n v="2374"/>
    <n v="2350"/>
    <n v="2299"/>
    <n v="2223"/>
    <n v="2146"/>
    <n v="2071"/>
    <n v="1993"/>
    <n v="1912"/>
    <n v="1833"/>
    <n v="1739"/>
    <n v="1654"/>
    <n v="1582"/>
    <n v="1526"/>
    <n v="1478"/>
  </r>
  <r>
    <x v="37"/>
    <x v="1"/>
    <s v="DisabledPolicies=Additional Minimum Required EV Sales Percentage[passenger,LDVs]"/>
    <n v="0"/>
    <n v="-3"/>
    <n v="270"/>
    <n v="4579"/>
    <n v="8502"/>
    <n v="11451"/>
    <n v="14406"/>
    <n v="17088"/>
    <n v="20118"/>
    <n v="22897"/>
    <n v="25252"/>
    <n v="26486"/>
    <n v="26446"/>
    <n v="26784"/>
    <n v="27387"/>
    <n v="27810"/>
    <n v="28336"/>
    <n v="27003"/>
    <n v="25251"/>
    <n v="23464"/>
    <n v="21615"/>
    <n v="19873"/>
    <n v="18314"/>
    <n v="16675"/>
    <n v="14947"/>
    <n v="13159"/>
    <n v="11363"/>
    <n v="9882"/>
    <n v="9017"/>
    <n v="8350"/>
    <n v="7883"/>
  </r>
  <r>
    <x v="38"/>
    <x v="1"/>
    <s v="DisabledPolicies=Additional Minimum Required EV Sales Percentage[passenger,LDVs]"/>
    <n v="0"/>
    <n v="6"/>
    <n v="59"/>
    <n v="253"/>
    <n v="524"/>
    <n v="722"/>
    <n v="980"/>
    <n v="1236"/>
    <n v="1565"/>
    <n v="1891"/>
    <n v="2190"/>
    <n v="2390"/>
    <n v="2481"/>
    <n v="2699"/>
    <n v="2977"/>
    <n v="3185"/>
    <n v="3321"/>
    <n v="3118"/>
    <n v="2929"/>
    <n v="2785"/>
    <n v="2638"/>
    <n v="2488"/>
    <n v="2325"/>
    <n v="2130"/>
    <n v="1938"/>
    <n v="1743"/>
    <n v="1528"/>
    <n v="1381"/>
    <n v="1339"/>
    <n v="1328"/>
    <n v="1320"/>
  </r>
  <r>
    <x v="39"/>
    <x v="1"/>
    <s v="DisabledPolicies=Additional Minimum Required EV Sales Percentage[passenger,LDVs]"/>
    <n v="0"/>
    <n v="-3"/>
    <n v="2"/>
    <n v="197"/>
    <n v="706"/>
    <n v="1307"/>
    <n v="1836"/>
    <n v="2340"/>
    <n v="2905"/>
    <n v="3484"/>
    <n v="4096"/>
    <n v="4562"/>
    <n v="4854"/>
    <n v="5114"/>
    <n v="5339"/>
    <n v="5505"/>
    <n v="5678"/>
    <n v="5853"/>
    <n v="5901"/>
    <n v="5871"/>
    <n v="5750"/>
    <n v="5615"/>
    <n v="5473"/>
    <n v="5317"/>
    <n v="5151"/>
    <n v="4988"/>
    <n v="4771"/>
    <n v="4571"/>
    <n v="4390"/>
    <n v="4249"/>
    <n v="4126"/>
  </r>
  <r>
    <x v="40"/>
    <x v="1"/>
    <s v="DisabledPolicies=Additional Minimum Required EV Sales Percentage[passenger,LDVs]"/>
    <n v="0"/>
    <n v="-18"/>
    <n v="-11"/>
    <n v="586"/>
    <n v="2156"/>
    <n v="4101"/>
    <n v="5823"/>
    <n v="7417"/>
    <n v="9221"/>
    <n v="11050"/>
    <n v="12990"/>
    <n v="14600"/>
    <n v="15574"/>
    <n v="16459"/>
    <n v="17280"/>
    <n v="17942"/>
    <n v="18670"/>
    <n v="19432"/>
    <n v="19717"/>
    <n v="19725"/>
    <n v="19395"/>
    <n v="19010"/>
    <n v="18613"/>
    <n v="18165"/>
    <n v="17659"/>
    <n v="17172"/>
    <n v="16430"/>
    <n v="15745"/>
    <n v="15134"/>
    <n v="14676"/>
    <n v="14283"/>
  </r>
  <r>
    <x v="41"/>
    <x v="1"/>
    <s v="DisabledPolicies=Additional Minimum Required EV Sales Percentage[passenger,LDVs]"/>
    <n v="0"/>
    <n v="-3"/>
    <n v="0"/>
    <n v="194"/>
    <n v="665"/>
    <n v="1236"/>
    <n v="1741"/>
    <n v="2216"/>
    <n v="2750"/>
    <n v="3296"/>
    <n v="3870"/>
    <n v="4321"/>
    <n v="4598"/>
    <n v="4848"/>
    <n v="5072"/>
    <n v="5243"/>
    <n v="5426"/>
    <n v="5608"/>
    <n v="5662"/>
    <n v="5639"/>
    <n v="5526"/>
    <n v="5399"/>
    <n v="5268"/>
    <n v="5123"/>
    <n v="4965"/>
    <n v="4811"/>
    <n v="4597"/>
    <n v="4399"/>
    <n v="4225"/>
    <n v="4091"/>
    <n v="3976"/>
  </r>
  <r>
    <x v="4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59"/>
    <n v="948"/>
    <n v="27926"/>
    <n v="55406"/>
    <n v="80851"/>
    <n v="107603"/>
    <n v="134364"/>
    <n v="160791"/>
    <n v="187097"/>
    <n v="209062"/>
    <n v="221111"/>
    <n v="226766"/>
    <n v="232154"/>
    <n v="236737"/>
    <n v="239635"/>
    <n v="241229"/>
    <n v="234940"/>
    <n v="225302"/>
    <n v="214861"/>
    <n v="203980"/>
    <n v="193523"/>
    <n v="184328"/>
    <n v="176454"/>
    <n v="169047"/>
    <n v="162477"/>
    <n v="156109"/>
    <n v="150991"/>
    <n v="148570"/>
    <n v="147145"/>
    <n v="146829"/>
  </r>
  <r>
    <x v="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8"/>
    <n v="19"/>
    <n v="610"/>
    <n v="1561"/>
    <n v="3296"/>
    <n v="6083"/>
    <n v="9512"/>
    <n v="12896"/>
    <n v="15961"/>
    <n v="18566"/>
    <n v="19990"/>
    <n v="20737"/>
    <n v="21129"/>
    <n v="21268"/>
    <n v="21158"/>
    <n v="21165"/>
    <n v="20993"/>
    <n v="20713"/>
    <n v="20253"/>
    <n v="19697"/>
    <n v="19078"/>
    <n v="18426"/>
    <n v="17777"/>
    <n v="17219"/>
    <n v="16809"/>
    <n v="16545"/>
    <n v="16200"/>
    <n v="15908"/>
    <n v="15621"/>
    <n v="15373"/>
  </r>
  <r>
    <x v="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-9"/>
    <n v="-58"/>
    <n v="-157"/>
    <n v="-326"/>
    <n v="-528"/>
    <n v="-833"/>
    <n v="-1199"/>
    <n v="-1616"/>
    <n v="-2066"/>
    <n v="-2521"/>
    <n v="-2937"/>
    <n v="-3353"/>
    <n v="-3730"/>
    <n v="-4138"/>
    <n v="-4546"/>
    <n v="-4942"/>
    <n v="-5278"/>
    <n v="-5519"/>
    <n v="-5758"/>
    <n v="-5907"/>
    <n v="-5959"/>
    <n v="-6031"/>
    <n v="-6082"/>
    <n v="-6068"/>
    <n v="-6077"/>
    <n v="-6025"/>
    <n v="-5960"/>
    <n v="-5918"/>
    <n v="-5853"/>
  </r>
  <r>
    <x v="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8"/>
    <n v="24"/>
    <n v="24"/>
    <n v="21"/>
    <n v="19"/>
    <n v="19"/>
    <n v="18"/>
    <n v="17"/>
    <n v="16"/>
    <n v="13"/>
    <n v="14"/>
    <n v="13"/>
    <n v="12"/>
    <n v="13"/>
    <n v="9"/>
    <n v="3"/>
    <n v="-4"/>
    <n v="-10"/>
    <n v="-13"/>
    <n v="-16"/>
    <n v="-18"/>
    <n v="-21"/>
    <n v="-23"/>
    <n v="-24"/>
    <n v="-25"/>
    <n v="-24"/>
    <n v="-23"/>
    <n v="-22"/>
  </r>
  <r>
    <x v="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-4"/>
    <n v="-13"/>
    <n v="-27"/>
    <n v="-44"/>
    <n v="-69"/>
    <n v="-101"/>
    <n v="-135"/>
    <n v="-174"/>
    <n v="-212"/>
    <n v="-247"/>
    <n v="-281"/>
    <n v="-313"/>
    <n v="-347"/>
    <n v="-381"/>
    <n v="-414"/>
    <n v="-444"/>
    <n v="-464"/>
    <n v="-485"/>
    <n v="-497"/>
    <n v="-501"/>
    <n v="-507"/>
    <n v="-512"/>
    <n v="-510"/>
    <n v="-511"/>
    <n v="-506"/>
    <n v="-501"/>
    <n v="-498"/>
    <n v="-493"/>
  </r>
  <r>
    <x v="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1"/>
    <n v="253"/>
    <n v="720"/>
    <n v="1475"/>
    <n v="2422"/>
    <n v="3503"/>
    <n v="4659"/>
    <n v="5824"/>
    <n v="6898"/>
    <n v="7723"/>
    <n v="8239"/>
    <n v="8542"/>
    <n v="8714"/>
    <n v="8786"/>
    <n v="8784"/>
    <n v="8719"/>
    <n v="8558"/>
    <n v="8306"/>
    <n v="7985"/>
    <n v="7625"/>
    <n v="7254"/>
    <n v="6895"/>
    <n v="6564"/>
    <n v="6279"/>
    <n v="6034"/>
    <n v="5811"/>
    <n v="5609"/>
    <n v="5433"/>
    <n v="5281"/>
  </r>
  <r>
    <x v="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-1"/>
    <n v="164"/>
    <n v="709"/>
    <n v="1604"/>
    <n v="2581"/>
    <n v="3494"/>
    <n v="4353"/>
    <n v="5195"/>
    <n v="5949"/>
    <n v="6505"/>
    <n v="6832"/>
    <n v="6983"/>
    <n v="7022"/>
    <n v="6973"/>
    <n v="6844"/>
    <n v="6643"/>
    <n v="6353"/>
    <n v="5977"/>
    <n v="5549"/>
    <n v="5096"/>
    <n v="4650"/>
    <n v="4240"/>
    <n v="3867"/>
    <n v="3535"/>
    <n v="3239"/>
    <n v="2974"/>
    <n v="2742"/>
    <n v="2542"/>
    <n v="2372"/>
  </r>
  <r>
    <x v="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86"/>
    <n v="141"/>
    <n v="168"/>
    <n v="196"/>
    <n v="223"/>
    <n v="249"/>
    <n v="276"/>
    <n v="300"/>
    <n v="315"/>
    <n v="321"/>
    <n v="331"/>
    <n v="340"/>
    <n v="347"/>
    <n v="348"/>
    <n v="332"/>
    <n v="303"/>
    <n v="276"/>
    <n v="251"/>
    <n v="227"/>
    <n v="207"/>
    <n v="187"/>
    <n v="168"/>
    <n v="152"/>
    <n v="139"/>
    <n v="129"/>
    <n v="125"/>
    <n v="124"/>
    <n v="124"/>
  </r>
  <r>
    <x v="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2"/>
    <n v="103"/>
    <n v="230"/>
    <n v="365"/>
    <n v="498"/>
    <n v="631"/>
    <n v="764"/>
    <n v="898"/>
    <n v="1018"/>
    <n v="1102"/>
    <n v="1145"/>
    <n v="1167"/>
    <n v="1181"/>
    <n v="1184"/>
    <n v="1175"/>
    <n v="1142"/>
    <n v="1087"/>
    <n v="1022"/>
    <n v="956"/>
    <n v="890"/>
    <n v="829"/>
    <n v="774"/>
    <n v="724"/>
    <n v="680"/>
    <n v="641"/>
    <n v="606"/>
    <n v="580"/>
    <n v="559"/>
    <n v="544"/>
  </r>
  <r>
    <x v="1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"/>
    <n v="1"/>
    <n v="-165"/>
    <n v="-344"/>
    <n v="-489"/>
    <n v="-731"/>
    <n v="-1007"/>
    <n v="-1298"/>
    <n v="-1607"/>
    <n v="-1917"/>
    <n v="-2167"/>
    <n v="-2388"/>
    <n v="-2575"/>
    <n v="-2758"/>
    <n v="-2935"/>
    <n v="-3088"/>
    <n v="-3193"/>
    <n v="-3199"/>
    <n v="-3177"/>
    <n v="-3105"/>
    <n v="-2986"/>
    <n v="-2881"/>
    <n v="-2769"/>
    <n v="-2650"/>
    <n v="-2542"/>
    <n v="-2439"/>
    <n v="-2329"/>
    <n v="-2229"/>
    <n v="-2148"/>
    <n v="-2074"/>
  </r>
  <r>
    <x v="1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2"/>
    <n v="95"/>
    <n v="146"/>
    <n v="164"/>
    <n v="116"/>
    <n v="74"/>
    <n v="40"/>
    <n v="9"/>
    <n v="-22"/>
    <n v="-63"/>
    <n v="-112"/>
    <n v="-167"/>
    <n v="-218"/>
    <n v="-272"/>
    <n v="-318"/>
    <n v="-376"/>
    <n v="-436"/>
    <n v="-493"/>
    <n v="-541"/>
    <n v="-574"/>
    <n v="-593"/>
    <n v="-607"/>
    <n v="-615"/>
    <n v="-615"/>
    <n v="-608"/>
    <n v="-597"/>
    <n v="-578"/>
    <n v="-557"/>
    <n v="-531"/>
  </r>
  <r>
    <x v="1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3"/>
    <n v="51"/>
    <n v="99"/>
    <n v="144"/>
    <n v="188"/>
    <n v="234"/>
    <n v="282"/>
    <n v="319"/>
    <n v="345"/>
    <n v="360"/>
    <n v="373"/>
    <n v="379"/>
    <n v="382"/>
    <n v="382"/>
    <n v="378"/>
    <n v="366"/>
    <n v="352"/>
    <n v="334"/>
    <n v="315"/>
    <n v="296"/>
    <n v="278"/>
    <n v="262"/>
    <n v="248"/>
    <n v="234"/>
    <n v="222"/>
    <n v="211"/>
    <n v="201"/>
    <n v="193"/>
  </r>
  <r>
    <x v="1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4"/>
    <n v="103"/>
    <n v="178"/>
    <n v="222"/>
    <n v="266"/>
    <n v="311"/>
    <n v="356"/>
    <n v="402"/>
    <n v="445"/>
    <n v="488"/>
    <n v="518"/>
    <n v="542"/>
    <n v="564"/>
    <n v="579"/>
    <n v="586"/>
    <n v="561"/>
    <n v="518"/>
    <n v="471"/>
    <n v="424"/>
    <n v="380"/>
    <n v="340"/>
    <n v="302"/>
    <n v="266"/>
    <n v="235"/>
    <n v="211"/>
    <n v="193"/>
    <n v="186"/>
    <n v="183"/>
    <n v="184"/>
  </r>
  <r>
    <x v="1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4"/>
    <n v="66"/>
    <n v="82"/>
    <n v="76"/>
    <n v="63"/>
    <n v="50"/>
    <n v="41"/>
    <n v="34"/>
    <n v="30"/>
    <n v="33"/>
    <n v="33"/>
    <n v="42"/>
    <n v="52"/>
    <n v="63"/>
    <n v="70"/>
    <n v="50"/>
    <n v="25"/>
    <n v="1"/>
    <n v="-18"/>
    <n v="-32"/>
    <n v="-44"/>
    <n v="-54"/>
    <n v="-64"/>
    <n v="-72"/>
    <n v="-76"/>
    <n v="-77"/>
    <n v="-71"/>
    <n v="-64"/>
    <n v="-56"/>
  </r>
  <r>
    <x v="1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6"/>
    <n v="134"/>
    <n v="157"/>
    <n v="27"/>
    <n v="-174"/>
    <n v="-342"/>
    <n v="-481"/>
    <n v="-597"/>
    <n v="-691"/>
    <n v="-778"/>
    <n v="-856"/>
    <n v="-924"/>
    <n v="-973"/>
    <n v="-1016"/>
    <n v="-1060"/>
    <n v="-1126"/>
    <n v="-1212"/>
    <n v="-1293"/>
    <n v="-1362"/>
    <n v="-1417"/>
    <n v="-1462"/>
    <n v="-1502"/>
    <n v="-1536"/>
    <n v="-1565"/>
    <n v="-1587"/>
    <n v="-1602"/>
    <n v="-1605"/>
    <n v="-1604"/>
    <n v="-1599"/>
  </r>
  <r>
    <x v="1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35"/>
    <n v="40"/>
    <n v="20"/>
    <n v="4"/>
    <n v="-13"/>
    <n v="-31"/>
    <n v="-49"/>
    <n v="-64"/>
    <n v="-72"/>
    <n v="-79"/>
    <n v="-81"/>
    <n v="-80"/>
    <n v="-81"/>
    <n v="-84"/>
    <n v="-104"/>
    <n v="-128"/>
    <n v="-150"/>
    <n v="-170"/>
    <n v="-188"/>
    <n v="-205"/>
    <n v="-218"/>
    <n v="-234"/>
    <n v="-247"/>
    <n v="-255"/>
    <n v="-261"/>
    <n v="-262"/>
    <n v="-262"/>
    <n v="-260"/>
  </r>
  <r>
    <x v="1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5"/>
    <n v="86"/>
    <n v="126"/>
    <n v="127"/>
    <n v="130"/>
    <n v="133"/>
    <n v="138"/>
    <n v="144"/>
    <n v="151"/>
    <n v="163"/>
    <n v="171"/>
    <n v="185"/>
    <n v="203"/>
    <n v="217"/>
    <n v="225"/>
    <n v="207"/>
    <n v="179"/>
    <n v="153"/>
    <n v="129"/>
    <n v="107"/>
    <n v="86"/>
    <n v="67"/>
    <n v="48"/>
    <n v="32"/>
    <n v="20"/>
    <n v="11"/>
    <n v="10"/>
    <n v="10"/>
    <n v="13"/>
  </r>
  <r>
    <x v="1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"/>
    <n v="83"/>
    <n v="1266"/>
    <n v="1813"/>
    <n v="1929"/>
    <n v="2115"/>
    <n v="2290"/>
    <n v="2442"/>
    <n v="2606"/>
    <n v="2740"/>
    <n v="2846"/>
    <n v="2877"/>
    <n v="3023"/>
    <n v="3216"/>
    <n v="3343"/>
    <n v="3355"/>
    <n v="2965"/>
    <n v="2488"/>
    <n v="2056"/>
    <n v="1654"/>
    <n v="1283"/>
    <n v="947"/>
    <n v="639"/>
    <n v="347"/>
    <n v="84"/>
    <n v="-119"/>
    <n v="-246"/>
    <n v="-271"/>
    <n v="-261"/>
    <n v="-228"/>
  </r>
  <r>
    <x v="1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8"/>
    <n v="219"/>
    <n v="578"/>
    <n v="1099"/>
    <n v="1653"/>
    <n v="2448"/>
    <n v="3208"/>
    <n v="4036"/>
    <n v="4984"/>
    <n v="5853"/>
    <n v="6535"/>
    <n v="6937"/>
    <n v="7626"/>
    <n v="8311"/>
    <n v="8799"/>
    <n v="8986"/>
    <n v="8336"/>
    <n v="7693"/>
    <n v="7122"/>
    <n v="6543"/>
    <n v="5958"/>
    <n v="5366"/>
    <n v="4769"/>
    <n v="4234"/>
    <n v="3746"/>
    <n v="3315"/>
    <n v="3032"/>
    <n v="2939"/>
    <n v="2889"/>
    <n v="2859"/>
  </r>
  <r>
    <x v="2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15"/>
    <n v="2542"/>
    <n v="2770"/>
    <n v="2809"/>
    <n v="3069"/>
    <n v="3286"/>
    <n v="3520"/>
    <n v="3840"/>
    <n v="4074"/>
    <n v="4221"/>
    <n v="4192"/>
    <n v="4364"/>
    <n v="4568"/>
    <n v="4662"/>
    <n v="4679"/>
    <n v="4214"/>
    <n v="3805"/>
    <n v="3479"/>
    <n v="3180"/>
    <n v="2891"/>
    <n v="2639"/>
    <n v="2380"/>
    <n v="2156"/>
    <n v="1945"/>
    <n v="1772"/>
    <n v="1643"/>
    <n v="1625"/>
    <n v="1616"/>
    <n v="1611"/>
  </r>
  <r>
    <x v="2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8"/>
    <n v="97"/>
    <n v="1582"/>
    <n v="1712"/>
    <n v="1726"/>
    <n v="1927"/>
    <n v="2152"/>
    <n v="2401"/>
    <n v="2701"/>
    <n v="2938"/>
    <n v="2987"/>
    <n v="3045"/>
    <n v="3251"/>
    <n v="3496"/>
    <n v="3631"/>
    <n v="3643"/>
    <n v="3213"/>
    <n v="2844"/>
    <n v="2526"/>
    <n v="2230"/>
    <n v="1966"/>
    <n v="1685"/>
    <n v="1407"/>
    <n v="1155"/>
    <n v="896"/>
    <n v="752"/>
    <n v="611"/>
    <n v="596"/>
    <n v="586"/>
    <n v="587"/>
  </r>
  <r>
    <x v="2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-735"/>
    <n v="-1517"/>
    <n v="-2455"/>
    <n v="-3303"/>
    <n v="-4233"/>
    <n v="-5194"/>
    <n v="-6130"/>
    <n v="-6844"/>
    <n v="-6854"/>
    <n v="-6783"/>
    <n v="-6689"/>
    <n v="-6573"/>
    <n v="-6445"/>
    <n v="-6310"/>
    <n v="-6178"/>
    <n v="-6070"/>
    <n v="-5964"/>
    <n v="-5862"/>
    <n v="-5764"/>
    <n v="-5666"/>
    <n v="-5593"/>
    <n v="-5530"/>
    <n v="-5464"/>
    <n v="-5320"/>
    <n v="-5174"/>
    <n v="-5028"/>
    <n v="-4882"/>
    <n v="-4739"/>
  </r>
  <r>
    <x v="2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680"/>
    <n v="1470"/>
    <n v="2242"/>
    <n v="2966"/>
    <n v="3805"/>
    <n v="4505"/>
    <n v="4945"/>
    <n v="5468"/>
    <n v="5602"/>
    <n v="5814"/>
    <n v="5890"/>
    <n v="5779"/>
    <n v="5778"/>
    <n v="5897"/>
    <n v="5753"/>
    <n v="5827"/>
    <n v="5639"/>
    <n v="5693"/>
    <n v="5541"/>
    <n v="5471"/>
    <n v="5631"/>
    <n v="5390"/>
    <n v="5309"/>
    <n v="5292"/>
    <n v="5187"/>
    <n v="5065"/>
    <n v="4827"/>
    <n v="4806"/>
  </r>
  <r>
    <x v="2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4"/>
    <n v="-55"/>
    <n v="424"/>
    <n v="1045"/>
    <n v="1663"/>
    <n v="2236"/>
    <n v="2727"/>
    <n v="3156"/>
    <n v="3576"/>
    <n v="3934"/>
    <n v="4216"/>
    <n v="4252"/>
    <n v="4158"/>
    <n v="4124"/>
    <n v="4218"/>
    <n v="4304"/>
    <n v="4275"/>
    <n v="4101"/>
    <n v="3891"/>
    <n v="3690"/>
    <n v="3509"/>
    <n v="3349"/>
    <n v="3217"/>
    <n v="3091"/>
    <n v="2950"/>
    <n v="2836"/>
    <n v="2740"/>
    <n v="2673"/>
    <n v="2633"/>
    <n v="2602"/>
  </r>
  <r>
    <x v="2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51"/>
    <n v="52"/>
    <n v="499"/>
    <n v="2018"/>
    <n v="3164"/>
    <n v="3865"/>
    <n v="5268"/>
    <n v="6547"/>
    <n v="7496"/>
    <n v="8654"/>
    <n v="9540"/>
    <n v="10670"/>
    <n v="10917"/>
    <n v="11603"/>
    <n v="12580"/>
    <n v="13567"/>
    <n v="14483"/>
    <n v="14169"/>
    <n v="13676"/>
    <n v="13328"/>
    <n v="12899"/>
    <n v="12456"/>
    <n v="12095"/>
    <n v="11682"/>
    <n v="11222"/>
    <n v="10862"/>
    <n v="10528"/>
    <n v="10322"/>
    <n v="10377"/>
    <n v="10457"/>
  </r>
  <r>
    <x v="2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11"/>
    <n v="-233"/>
    <n v="1007"/>
    <n v="3547"/>
    <n v="4043"/>
    <n v="4509"/>
    <n v="4655"/>
    <n v="4438"/>
    <n v="4037"/>
    <n v="3465"/>
    <n v="3073"/>
    <n v="2209"/>
    <n v="1394"/>
    <n v="807"/>
    <n v="510"/>
    <n v="500"/>
    <n v="231"/>
    <n v="-86"/>
    <n v="-425"/>
    <n v="-705"/>
    <n v="-909"/>
    <n v="-957"/>
    <n v="-978"/>
    <n v="-963"/>
    <n v="-1189"/>
    <n v="-1266"/>
    <n v="-1388"/>
    <n v="-1540"/>
    <n v="-1693"/>
    <n v="-1829"/>
  </r>
  <r>
    <x v="2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3"/>
    <n v="14"/>
    <n v="315"/>
    <n v="673"/>
    <n v="1099"/>
    <n v="1425"/>
    <n v="1758"/>
    <n v="2120"/>
    <n v="2424"/>
    <n v="2688"/>
    <n v="2907"/>
    <n v="3072"/>
    <n v="3140"/>
    <n v="3162"/>
    <n v="3241"/>
    <n v="3362"/>
    <n v="3445"/>
    <n v="3377"/>
    <n v="3169"/>
    <n v="2953"/>
    <n v="2751"/>
    <n v="2563"/>
    <n v="2396"/>
    <n v="2245"/>
    <n v="2102"/>
    <n v="1977"/>
    <n v="1858"/>
    <n v="1776"/>
    <n v="1736"/>
    <n v="1734"/>
  </r>
  <r>
    <x v="2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37"/>
    <n v="252"/>
    <n v="4966"/>
    <n v="5491"/>
    <n v="6165"/>
    <n v="7269"/>
    <n v="8329"/>
    <n v="9622"/>
    <n v="11153"/>
    <n v="12369"/>
    <n v="13202"/>
    <n v="13825"/>
    <n v="15551"/>
    <n v="16914"/>
    <n v="17947"/>
    <n v="18717"/>
    <n v="17864"/>
    <n v="17047"/>
    <n v="16276"/>
    <n v="15511"/>
    <n v="14816"/>
    <n v="13983"/>
    <n v="13082"/>
    <n v="12289"/>
    <n v="11487"/>
    <n v="10877"/>
    <n v="10544"/>
    <n v="10882"/>
    <n v="11308"/>
    <n v="11816"/>
  </r>
  <r>
    <x v="2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6"/>
    <n v="0"/>
    <n v="749"/>
    <n v="2402"/>
    <n v="3990"/>
    <n v="5223"/>
    <n v="6187"/>
    <n v="7086"/>
    <n v="8022"/>
    <n v="8581"/>
    <n v="8694"/>
    <n v="8368"/>
    <n v="7982"/>
    <n v="7547"/>
    <n v="7029"/>
    <n v="6619"/>
    <n v="6600"/>
    <n v="6597"/>
    <n v="6786"/>
    <n v="7078"/>
    <n v="7635"/>
    <n v="8512"/>
    <n v="9577"/>
    <n v="10602"/>
    <n v="11639"/>
    <n v="12521"/>
    <n v="13377"/>
    <n v="14263"/>
    <n v="15182"/>
    <n v="16119"/>
  </r>
  <r>
    <x v="3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3"/>
    <n v="43"/>
    <n v="4549"/>
    <n v="9370"/>
    <n v="13985"/>
    <n v="18497"/>
    <n v="22914"/>
    <n v="27204"/>
    <n v="31380"/>
    <n v="35168"/>
    <n v="35359"/>
    <n v="35370"/>
    <n v="35478"/>
    <n v="35478"/>
    <n v="35361"/>
    <n v="35121"/>
    <n v="34752"/>
    <n v="34558"/>
    <n v="34466"/>
    <n v="34411"/>
    <n v="34496"/>
    <n v="34699"/>
    <n v="35033"/>
    <n v="35419"/>
    <n v="35785"/>
    <n v="35435"/>
    <n v="35156"/>
    <n v="34906"/>
    <n v="34613"/>
    <n v="34345"/>
  </r>
  <r>
    <x v="3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8"/>
    <n v="-1"/>
    <n v="926"/>
    <n v="2985"/>
    <n v="5264"/>
    <n v="7504"/>
    <n v="9723"/>
    <n v="12041"/>
    <n v="14491"/>
    <n v="16549"/>
    <n v="18054"/>
    <n v="19015"/>
    <n v="19793"/>
    <n v="20443"/>
    <n v="20940"/>
    <n v="21284"/>
    <n v="21383"/>
    <n v="21016"/>
    <n v="20453"/>
    <n v="19648"/>
    <n v="18776"/>
    <n v="17948"/>
    <n v="17217"/>
    <n v="16546"/>
    <n v="15960"/>
    <n v="15321"/>
    <n v="14749"/>
    <n v="14290"/>
    <n v="13935"/>
    <n v="13651"/>
  </r>
  <r>
    <x v="3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0"/>
    <n v="110"/>
    <n v="413"/>
    <n v="754"/>
    <n v="1056"/>
    <n v="1323"/>
    <n v="1586"/>
    <n v="1845"/>
    <n v="2028"/>
    <n v="2126"/>
    <n v="2149"/>
    <n v="2148"/>
    <n v="2122"/>
    <n v="2070"/>
    <n v="2001"/>
    <n v="1919"/>
    <n v="1806"/>
    <n v="1683"/>
    <n v="1543"/>
    <n v="1406"/>
    <n v="1280"/>
    <n v="1167"/>
    <n v="1067"/>
    <n v="979"/>
    <n v="896"/>
    <n v="821"/>
    <n v="755"/>
    <n v="699"/>
    <n v="649"/>
  </r>
  <r>
    <x v="3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4"/>
    <n v="39"/>
    <n v="64"/>
    <n v="85"/>
    <n v="104"/>
    <n v="119"/>
    <n v="136"/>
    <n v="148"/>
    <n v="151"/>
    <n v="149"/>
    <n v="146"/>
    <n v="142"/>
    <n v="138"/>
    <n v="132"/>
    <n v="124"/>
    <n v="115"/>
    <n v="105"/>
    <n v="94"/>
    <n v="86"/>
    <n v="78"/>
    <n v="70"/>
    <n v="63"/>
    <n v="57"/>
    <n v="52"/>
    <n v="47"/>
    <n v="43"/>
    <n v="39"/>
    <n v="37"/>
  </r>
  <r>
    <x v="3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-2"/>
    <n v="107"/>
    <n v="291"/>
    <n v="452"/>
    <n v="592"/>
    <n v="705"/>
    <n v="802"/>
    <n v="888"/>
    <n v="933"/>
    <n v="951"/>
    <n v="927"/>
    <n v="896"/>
    <n v="866"/>
    <n v="832"/>
    <n v="796"/>
    <n v="743"/>
    <n v="676"/>
    <n v="608"/>
    <n v="540"/>
    <n v="476"/>
    <n v="423"/>
    <n v="380"/>
    <n v="341"/>
    <n v="307"/>
    <n v="274"/>
    <n v="246"/>
    <n v="224"/>
    <n v="206"/>
    <n v="192"/>
  </r>
  <r>
    <x v="3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4"/>
    <n v="2"/>
    <n v="474"/>
    <n v="862"/>
    <n v="1006"/>
    <n v="1012"/>
    <n v="861"/>
    <n v="560"/>
    <n v="143"/>
    <n v="-488"/>
    <n v="-1280"/>
    <n v="-2200"/>
    <n v="-3124"/>
    <n v="-4032"/>
    <n v="-4942"/>
    <n v="-5765"/>
    <n v="-6591"/>
    <n v="-7392"/>
    <n v="-8105"/>
    <n v="-8739"/>
    <n v="-9257"/>
    <n v="-9638"/>
    <n v="-9905"/>
    <n v="-10145"/>
    <n v="-10371"/>
    <n v="-10572"/>
    <n v="-10724"/>
    <n v="-10823"/>
    <n v="-10881"/>
    <n v="-10898"/>
  </r>
  <r>
    <x v="3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2"/>
    <n v="195"/>
    <n v="528"/>
    <n v="900"/>
    <n v="1277"/>
    <n v="1652"/>
    <n v="2039"/>
    <n v="2443"/>
    <n v="2781"/>
    <n v="2998"/>
    <n v="3130"/>
    <n v="3235"/>
    <n v="3312"/>
    <n v="3354"/>
    <n v="3372"/>
    <n v="3350"/>
    <n v="3270"/>
    <n v="3166"/>
    <n v="3028"/>
    <n v="2886"/>
    <n v="2749"/>
    <n v="2626"/>
    <n v="2515"/>
    <n v="2420"/>
    <n v="2323"/>
    <n v="2236"/>
    <n v="2167"/>
    <n v="2110"/>
    <n v="2065"/>
  </r>
  <r>
    <x v="3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270"/>
    <n v="4685"/>
    <n v="9327"/>
    <n v="13321"/>
    <n v="17602"/>
    <n v="21676"/>
    <n v="25683"/>
    <n v="29789"/>
    <n v="32904"/>
    <n v="34577"/>
    <n v="34892"/>
    <n v="35369"/>
    <n v="35893"/>
    <n v="36076"/>
    <n v="36065"/>
    <n v="33884"/>
    <n v="31196"/>
    <n v="28585"/>
    <n v="25916"/>
    <n v="23432"/>
    <n v="21312"/>
    <n v="19410"/>
    <n v="17642"/>
    <n v="16055"/>
    <n v="14582"/>
    <n v="13447"/>
    <n v="12926"/>
    <n v="12577"/>
    <n v="12433"/>
  </r>
  <r>
    <x v="3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6"/>
    <n v="59"/>
    <n v="259"/>
    <n v="571"/>
    <n v="845"/>
    <n v="1207"/>
    <n v="1565"/>
    <n v="1942"/>
    <n v="2357"/>
    <n v="2738"/>
    <n v="2996"/>
    <n v="3136"/>
    <n v="3384"/>
    <n v="3668"/>
    <n v="3874"/>
    <n v="3982"/>
    <n v="3705"/>
    <n v="3416"/>
    <n v="3166"/>
    <n v="2913"/>
    <n v="2663"/>
    <n v="2410"/>
    <n v="2152"/>
    <n v="1924"/>
    <n v="1717"/>
    <n v="1516"/>
    <n v="1381"/>
    <n v="1362"/>
    <n v="1365"/>
    <n v="1380"/>
  </r>
  <r>
    <x v="3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2"/>
    <n v="238"/>
    <n v="956"/>
    <n v="1827"/>
    <n v="2693"/>
    <n v="3560"/>
    <n v="4503"/>
    <n v="5529"/>
    <n v="6420"/>
    <n v="7093"/>
    <n v="7567"/>
    <n v="7978"/>
    <n v="8306"/>
    <n v="8544"/>
    <n v="8700"/>
    <n v="8799"/>
    <n v="8734"/>
    <n v="8577"/>
    <n v="8301"/>
    <n v="7984"/>
    <n v="7662"/>
    <n v="7368"/>
    <n v="7099"/>
    <n v="6868"/>
    <n v="6622"/>
    <n v="6395"/>
    <n v="6200"/>
    <n v="6041"/>
    <n v="5904"/>
  </r>
  <r>
    <x v="4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8"/>
    <n v="-11"/>
    <n v="724"/>
    <n v="2988"/>
    <n v="5845"/>
    <n v="8715"/>
    <n v="11576"/>
    <n v="14691"/>
    <n v="18113"/>
    <n v="21060"/>
    <n v="23446"/>
    <n v="25134"/>
    <n v="26638"/>
    <n v="27907"/>
    <n v="28915"/>
    <n v="29664"/>
    <n v="30233"/>
    <n v="30197"/>
    <n v="29844"/>
    <n v="29041"/>
    <n v="28080"/>
    <n v="27117"/>
    <n v="26258"/>
    <n v="25481"/>
    <n v="24859"/>
    <n v="24118"/>
    <n v="23452"/>
    <n v="22903"/>
    <n v="22488"/>
    <n v="22157"/>
  </r>
  <r>
    <x v="4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0"/>
    <n v="233"/>
    <n v="902"/>
    <n v="1735"/>
    <n v="2567"/>
    <n v="3399"/>
    <n v="4303"/>
    <n v="5290"/>
    <n v="6142"/>
    <n v="6804"/>
    <n v="7269"/>
    <n v="7679"/>
    <n v="8014"/>
    <n v="8268"/>
    <n v="8443"/>
    <n v="8559"/>
    <n v="8510"/>
    <n v="8371"/>
    <n v="8115"/>
    <n v="7815"/>
    <n v="7513"/>
    <n v="7242"/>
    <n v="6993"/>
    <n v="6786"/>
    <n v="6557"/>
    <n v="6349"/>
    <n v="6174"/>
    <n v="6036"/>
    <n v="5923"/>
  </r>
  <r>
    <x v="4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59"/>
    <n v="948"/>
    <n v="23259"/>
    <n v="48843"/>
    <n v="73858"/>
    <n v="99981"/>
    <n v="126062"/>
    <n v="150586"/>
    <n v="175214"/>
    <n v="195498"/>
    <n v="205792"/>
    <n v="209799"/>
    <n v="213499"/>
    <n v="216401"/>
    <n v="217845"/>
    <n v="218074"/>
    <n v="210164"/>
    <n v="198880"/>
    <n v="186689"/>
    <n v="174104"/>
    <n v="161976"/>
    <n v="151429"/>
    <n v="142276"/>
    <n v="133729"/>
    <n v="126268"/>
    <n v="118961"/>
    <n v="112779"/>
    <n v="109503"/>
    <n v="107281"/>
    <n v="106119"/>
  </r>
  <r>
    <x v="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8"/>
    <n v="19"/>
    <n v="306"/>
    <n v="1109"/>
    <n v="2674"/>
    <n v="5233"/>
    <n v="8470"/>
    <n v="11689"/>
    <n v="14579"/>
    <n v="17003"/>
    <n v="18256"/>
    <n v="18849"/>
    <n v="19101"/>
    <n v="19134"/>
    <n v="18892"/>
    <n v="18800"/>
    <n v="18518"/>
    <n v="18162"/>
    <n v="17622"/>
    <n v="16986"/>
    <n v="16293"/>
    <n v="15578"/>
    <n v="14884"/>
    <n v="14290"/>
    <n v="13856"/>
    <n v="13579"/>
    <n v="13232"/>
    <n v="12934"/>
    <n v="12649"/>
    <n v="12410"/>
  </r>
  <r>
    <x v="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-9"/>
    <n v="-59"/>
    <n v="-164"/>
    <n v="-348"/>
    <n v="-567"/>
    <n v="-895"/>
    <n v="-1292"/>
    <n v="-1748"/>
    <n v="-2238"/>
    <n v="-2737"/>
    <n v="-3196"/>
    <n v="-3656"/>
    <n v="-4076"/>
    <n v="-4526"/>
    <n v="-4981"/>
    <n v="-5425"/>
    <n v="-5809"/>
    <n v="-6090"/>
    <n v="-6372"/>
    <n v="-6558"/>
    <n v="-6639"/>
    <n v="-6746"/>
    <n v="-6830"/>
    <n v="-6841"/>
    <n v="-6878"/>
    <n v="-6848"/>
    <n v="-6804"/>
    <n v="-6785"/>
    <n v="-6732"/>
  </r>
  <r>
    <x v="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6"/>
    <n v="11"/>
    <n v="12"/>
    <n v="8"/>
    <n v="8"/>
    <n v="6"/>
    <n v="5"/>
    <n v="3"/>
    <n v="2"/>
    <n v="-1"/>
    <n v="-2"/>
    <n v="-3"/>
    <n v="-3"/>
    <n v="-3"/>
    <n v="-8"/>
    <n v="-16"/>
    <n v="-23"/>
    <n v="-29"/>
    <n v="-33"/>
    <n v="-36"/>
    <n v="-40"/>
    <n v="-43"/>
    <n v="-45"/>
    <n v="-47"/>
    <n v="-47"/>
    <n v="-48"/>
    <n v="-47"/>
    <n v="-46"/>
  </r>
  <r>
    <x v="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4"/>
    <n v="-13"/>
    <n v="-29"/>
    <n v="-47"/>
    <n v="-75"/>
    <n v="-108"/>
    <n v="-146"/>
    <n v="-188"/>
    <n v="-230"/>
    <n v="-269"/>
    <n v="-308"/>
    <n v="-343"/>
    <n v="-380"/>
    <n v="-420"/>
    <n v="-457"/>
    <n v="-489"/>
    <n v="-512"/>
    <n v="-536"/>
    <n v="-551"/>
    <n v="-558"/>
    <n v="-567"/>
    <n v="-574"/>
    <n v="-576"/>
    <n v="-579"/>
    <n v="-576"/>
    <n v="-573"/>
    <n v="-571"/>
    <n v="-566"/>
  </r>
  <r>
    <x v="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1"/>
    <n v="157"/>
    <n v="571"/>
    <n v="1248"/>
    <n v="2098"/>
    <n v="3103"/>
    <n v="4185"/>
    <n v="5277"/>
    <n v="6269"/>
    <n v="7013"/>
    <n v="7459"/>
    <n v="7694"/>
    <n v="7806"/>
    <n v="7822"/>
    <n v="7769"/>
    <n v="7658"/>
    <n v="7456"/>
    <n v="7163"/>
    <n v="6806"/>
    <n v="6408"/>
    <n v="6007"/>
    <n v="5625"/>
    <n v="5276"/>
    <n v="4975"/>
    <n v="4721"/>
    <n v="4491"/>
    <n v="4284"/>
    <n v="4106"/>
    <n v="3955"/>
  </r>
  <r>
    <x v="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-1"/>
    <n v="154"/>
    <n v="644"/>
    <n v="1447"/>
    <n v="2351"/>
    <n v="3211"/>
    <n v="4019"/>
    <n v="4808"/>
    <n v="5505"/>
    <n v="6005"/>
    <n v="6282"/>
    <n v="6385"/>
    <n v="6382"/>
    <n v="6302"/>
    <n v="6149"/>
    <n v="5929"/>
    <n v="5622"/>
    <n v="5228"/>
    <n v="4784"/>
    <n v="4318"/>
    <n v="3867"/>
    <n v="3456"/>
    <n v="3085"/>
    <n v="2756"/>
    <n v="2468"/>
    <n v="2210"/>
    <n v="1985"/>
    <n v="1797"/>
    <n v="1641"/>
  </r>
  <r>
    <x v="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54"/>
    <n v="98"/>
    <n v="127"/>
    <n v="156"/>
    <n v="184"/>
    <n v="208"/>
    <n v="233"/>
    <n v="256"/>
    <n v="270"/>
    <n v="276"/>
    <n v="285"/>
    <n v="292"/>
    <n v="298"/>
    <n v="299"/>
    <n v="280"/>
    <n v="251"/>
    <n v="222"/>
    <n v="194"/>
    <n v="169"/>
    <n v="145"/>
    <n v="125"/>
    <n v="106"/>
    <n v="89"/>
    <n v="75"/>
    <n v="64"/>
    <n v="59"/>
    <n v="57"/>
    <n v="58"/>
  </r>
  <r>
    <x v="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"/>
    <n v="68"/>
    <n v="180"/>
    <n v="304"/>
    <n v="428"/>
    <n v="553"/>
    <n v="675"/>
    <n v="798"/>
    <n v="906"/>
    <n v="978"/>
    <n v="1013"/>
    <n v="1026"/>
    <n v="1030"/>
    <n v="1025"/>
    <n v="1010"/>
    <n v="970"/>
    <n v="909"/>
    <n v="839"/>
    <n v="765"/>
    <n v="693"/>
    <n v="628"/>
    <n v="569"/>
    <n v="515"/>
    <n v="470"/>
    <n v="430"/>
    <n v="394"/>
    <n v="365"/>
    <n v="347"/>
    <n v="331"/>
  </r>
  <r>
    <x v="1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"/>
    <n v="1"/>
    <n v="-176"/>
    <n v="-376"/>
    <n v="-539"/>
    <n v="-813"/>
    <n v="-1129"/>
    <n v="-1465"/>
    <n v="-1824"/>
    <n v="-2180"/>
    <n v="-2477"/>
    <n v="-2737"/>
    <n v="-2961"/>
    <n v="-3169"/>
    <n v="-3373"/>
    <n v="-3553"/>
    <n v="-3682"/>
    <n v="-3694"/>
    <n v="-3676"/>
    <n v="-3599"/>
    <n v="-3470"/>
    <n v="-3366"/>
    <n v="-3246"/>
    <n v="-3125"/>
    <n v="-3012"/>
    <n v="-2903"/>
    <n v="-2787"/>
    <n v="-2680"/>
    <n v="-2591"/>
    <n v="-2519"/>
  </r>
  <r>
    <x v="1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"/>
    <n v="37"/>
    <n v="77"/>
    <n v="89"/>
    <n v="33"/>
    <n v="-15"/>
    <n v="-58"/>
    <n v="-100"/>
    <n v="-142"/>
    <n v="-191"/>
    <n v="-250"/>
    <n v="-313"/>
    <n v="-373"/>
    <n v="-433"/>
    <n v="-486"/>
    <n v="-552"/>
    <n v="-619"/>
    <n v="-681"/>
    <n v="-734"/>
    <n v="-772"/>
    <n v="-795"/>
    <n v="-812"/>
    <n v="-823"/>
    <n v="-824"/>
    <n v="-818"/>
    <n v="-810"/>
    <n v="-791"/>
    <n v="-770"/>
    <n v="-743"/>
  </r>
  <r>
    <x v="1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21"/>
    <n v="60"/>
    <n v="103"/>
    <n v="141"/>
    <n v="181"/>
    <n v="223"/>
    <n v="268"/>
    <n v="301"/>
    <n v="323"/>
    <n v="335"/>
    <n v="344"/>
    <n v="350"/>
    <n v="349"/>
    <n v="347"/>
    <n v="341"/>
    <n v="329"/>
    <n v="314"/>
    <n v="293"/>
    <n v="272"/>
    <n v="252"/>
    <n v="235"/>
    <n v="219"/>
    <n v="204"/>
    <n v="190"/>
    <n v="178"/>
    <n v="166"/>
    <n v="156"/>
    <n v="147"/>
  </r>
  <r>
    <x v="1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"/>
    <n v="64"/>
    <n v="121"/>
    <n v="163"/>
    <n v="202"/>
    <n v="244"/>
    <n v="277"/>
    <n v="313"/>
    <n v="349"/>
    <n v="386"/>
    <n v="409"/>
    <n v="428"/>
    <n v="446"/>
    <n v="458"/>
    <n v="461"/>
    <n v="432"/>
    <n v="385"/>
    <n v="332"/>
    <n v="281"/>
    <n v="232"/>
    <n v="186"/>
    <n v="147"/>
    <n v="109"/>
    <n v="74"/>
    <n v="50"/>
    <n v="31"/>
    <n v="23"/>
    <n v="19"/>
    <n v="19"/>
  </r>
  <r>
    <x v="1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"/>
    <n v="17"/>
    <n v="25"/>
    <n v="23"/>
    <n v="10"/>
    <n v="-1"/>
    <n v="-13"/>
    <n v="-22"/>
    <n v="-26"/>
    <n v="-24"/>
    <n v="-24"/>
    <n v="-15"/>
    <n v="-4"/>
    <n v="7"/>
    <n v="16"/>
    <n v="-4"/>
    <n v="-31"/>
    <n v="-57"/>
    <n v="-77"/>
    <n v="-93"/>
    <n v="-106"/>
    <n v="-117"/>
    <n v="-128"/>
    <n v="-136"/>
    <n v="-140"/>
    <n v="-141"/>
    <n v="-136"/>
    <n v="-129"/>
    <n v="-121"/>
  </r>
  <r>
    <x v="1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6"/>
    <n v="73"/>
    <n v="71"/>
    <n v="-55"/>
    <n v="-251"/>
    <n v="-414"/>
    <n v="-557"/>
    <n v="-675"/>
    <n v="-769"/>
    <n v="-855"/>
    <n v="-934"/>
    <n v="-1001"/>
    <n v="-1052"/>
    <n v="-1097"/>
    <n v="-1140"/>
    <n v="-1209"/>
    <n v="-1297"/>
    <n v="-1380"/>
    <n v="-1452"/>
    <n v="-1510"/>
    <n v="-1556"/>
    <n v="-1598"/>
    <n v="-1635"/>
    <n v="-1664"/>
    <n v="-1687"/>
    <n v="-1703"/>
    <n v="-1707"/>
    <n v="-1706"/>
    <n v="-1700"/>
  </r>
  <r>
    <x v="1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17"/>
    <n v="15"/>
    <n v="-3"/>
    <n v="-18"/>
    <n v="-35"/>
    <n v="-55"/>
    <n v="-74"/>
    <n v="-90"/>
    <n v="-98"/>
    <n v="-105"/>
    <n v="-107"/>
    <n v="-105"/>
    <n v="-104"/>
    <n v="-108"/>
    <n v="-129"/>
    <n v="-154"/>
    <n v="-178"/>
    <n v="-199"/>
    <n v="-218"/>
    <n v="-236"/>
    <n v="-252"/>
    <n v="-267"/>
    <n v="-281"/>
    <n v="-291"/>
    <n v="-297"/>
    <n v="-299"/>
    <n v="-298"/>
    <n v="-296"/>
  </r>
  <r>
    <x v="1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5"/>
    <n v="46"/>
    <n v="71"/>
    <n v="76"/>
    <n v="84"/>
    <n v="92"/>
    <n v="95"/>
    <n v="101"/>
    <n v="109"/>
    <n v="124"/>
    <n v="133"/>
    <n v="148"/>
    <n v="167"/>
    <n v="183"/>
    <n v="193"/>
    <n v="175"/>
    <n v="147"/>
    <n v="118"/>
    <n v="93"/>
    <n v="69"/>
    <n v="48"/>
    <n v="29"/>
    <n v="10"/>
    <n v="-8"/>
    <n v="-21"/>
    <n v="-30"/>
    <n v="-32"/>
    <n v="-32"/>
    <n v="-29"/>
  </r>
  <r>
    <x v="1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"/>
    <n v="83"/>
    <n v="1034"/>
    <n v="1427"/>
    <n v="1583"/>
    <n v="1804"/>
    <n v="1989"/>
    <n v="2088"/>
    <n v="2225"/>
    <n v="2358"/>
    <n v="2460"/>
    <n v="2487"/>
    <n v="2632"/>
    <n v="2830"/>
    <n v="2967"/>
    <n v="2993"/>
    <n v="2588"/>
    <n v="2089"/>
    <n v="1621"/>
    <n v="1185"/>
    <n v="779"/>
    <n v="413"/>
    <n v="75"/>
    <n v="-243"/>
    <n v="-523"/>
    <n v="-744"/>
    <n v="-892"/>
    <n v="-931"/>
    <n v="-927"/>
    <n v="-905"/>
  </r>
  <r>
    <x v="1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8"/>
    <n v="219"/>
    <n v="566"/>
    <n v="1079"/>
    <n v="1708"/>
    <n v="2532"/>
    <n v="3284"/>
    <n v="4011"/>
    <n v="4944"/>
    <n v="5834"/>
    <n v="6531"/>
    <n v="6957"/>
    <n v="7670"/>
    <n v="8386"/>
    <n v="8904"/>
    <n v="9128"/>
    <n v="8469"/>
    <n v="7804"/>
    <n v="7190"/>
    <n v="6566"/>
    <n v="5935"/>
    <n v="5304"/>
    <n v="4670"/>
    <n v="4104"/>
    <n v="3591"/>
    <n v="3141"/>
    <n v="2829"/>
    <n v="2712"/>
    <n v="2641"/>
    <n v="2584"/>
  </r>
  <r>
    <x v="2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15"/>
    <n v="1254"/>
    <n v="1562"/>
    <n v="1796"/>
    <n v="2209"/>
    <n v="2543"/>
    <n v="2815"/>
    <n v="3226"/>
    <n v="3548"/>
    <n v="3744"/>
    <n v="3765"/>
    <n v="3979"/>
    <n v="4224"/>
    <n v="4352"/>
    <n v="4411"/>
    <n v="3956"/>
    <n v="3551"/>
    <n v="3220"/>
    <n v="2917"/>
    <n v="2636"/>
    <n v="2385"/>
    <n v="2128"/>
    <n v="1906"/>
    <n v="1705"/>
    <n v="1537"/>
    <n v="1414"/>
    <n v="1400"/>
    <n v="1398"/>
    <n v="1395"/>
  </r>
  <r>
    <x v="2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8"/>
    <n v="97"/>
    <n v="971"/>
    <n v="1106"/>
    <n v="1183"/>
    <n v="1430"/>
    <n v="1682"/>
    <n v="1909"/>
    <n v="2220"/>
    <n v="2523"/>
    <n v="2595"/>
    <n v="2674"/>
    <n v="2897"/>
    <n v="3166"/>
    <n v="3328"/>
    <n v="3370"/>
    <n v="2939"/>
    <n v="2567"/>
    <n v="2236"/>
    <n v="1926"/>
    <n v="1644"/>
    <n v="1347"/>
    <n v="1047"/>
    <n v="783"/>
    <n v="523"/>
    <n v="354"/>
    <n v="204"/>
    <n v="180"/>
    <n v="166"/>
    <n v="158"/>
  </r>
  <r>
    <x v="2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702"/>
    <n v="-1468"/>
    <n v="-2418"/>
    <n v="-3301"/>
    <n v="-4287"/>
    <n v="-5294"/>
    <n v="-6285"/>
    <n v="-7027"/>
    <n v="-7050"/>
    <n v="-6982"/>
    <n v="-6893"/>
    <n v="-6776"/>
    <n v="-6644"/>
    <n v="-6515"/>
    <n v="-6391"/>
    <n v="-6292"/>
    <n v="-6194"/>
    <n v="-6098"/>
    <n v="-6008"/>
    <n v="-5915"/>
    <n v="-5849"/>
    <n v="-5791"/>
    <n v="-5729"/>
    <n v="-5588"/>
    <n v="-5446"/>
    <n v="-5304"/>
    <n v="-5160"/>
    <n v="-5021"/>
  </r>
  <r>
    <x v="2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684"/>
    <n v="1481"/>
    <n v="2249"/>
    <n v="2957"/>
    <n v="3790"/>
    <n v="4473"/>
    <n v="4908"/>
    <n v="5422"/>
    <n v="5542"/>
    <n v="5755"/>
    <n v="5826"/>
    <n v="5706"/>
    <n v="5698"/>
    <n v="5820"/>
    <n v="5674"/>
    <n v="5744"/>
    <n v="5548"/>
    <n v="5600"/>
    <n v="5451"/>
    <n v="5375"/>
    <n v="5533"/>
    <n v="5296"/>
    <n v="5210"/>
    <n v="5192"/>
    <n v="4973"/>
    <n v="4945"/>
    <n v="4725"/>
    <n v="4706"/>
  </r>
  <r>
    <x v="2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4"/>
    <n v="-55"/>
    <n v="334"/>
    <n v="878"/>
    <n v="1454"/>
    <n v="1998"/>
    <n v="2496"/>
    <n v="2889"/>
    <n v="3276"/>
    <n v="3591"/>
    <n v="3833"/>
    <n v="3830"/>
    <n v="3695"/>
    <n v="3608"/>
    <n v="3669"/>
    <n v="3727"/>
    <n v="3675"/>
    <n v="3473"/>
    <n v="3237"/>
    <n v="3012"/>
    <n v="2806"/>
    <n v="2628"/>
    <n v="2484"/>
    <n v="2347"/>
    <n v="2199"/>
    <n v="2079"/>
    <n v="1978"/>
    <n v="1909"/>
    <n v="1867"/>
    <n v="1838"/>
  </r>
  <r>
    <x v="2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51"/>
    <n v="52"/>
    <n v="556"/>
    <n v="2265"/>
    <n v="3443"/>
    <n v="4313"/>
    <n v="5833"/>
    <n v="7367"/>
    <n v="8311"/>
    <n v="9597"/>
    <n v="10637"/>
    <n v="11882"/>
    <n v="12265"/>
    <n v="13057"/>
    <n v="14084"/>
    <n v="15179"/>
    <n v="16199"/>
    <n v="15943"/>
    <n v="15503"/>
    <n v="15182"/>
    <n v="14786"/>
    <n v="14365"/>
    <n v="14032"/>
    <n v="13652"/>
    <n v="13242"/>
    <n v="12924"/>
    <n v="12622"/>
    <n v="12443"/>
    <n v="12492"/>
    <n v="12566"/>
  </r>
  <r>
    <x v="2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11"/>
    <n v="-233"/>
    <n v="1093"/>
    <n v="3629"/>
    <n v="4138"/>
    <n v="4606"/>
    <n v="4844"/>
    <n v="4614"/>
    <n v="4193"/>
    <n v="3575"/>
    <n v="3137"/>
    <n v="2217"/>
    <n v="1345"/>
    <n v="654"/>
    <n v="306"/>
    <n v="244"/>
    <n v="-103"/>
    <n v="-494"/>
    <n v="-908"/>
    <n v="-1256"/>
    <n v="-1522"/>
    <n v="-1632"/>
    <n v="-1711"/>
    <n v="-1736"/>
    <n v="-1985"/>
    <n v="-2091"/>
    <n v="-2249"/>
    <n v="-2426"/>
    <n v="-2609"/>
    <n v="-2774"/>
  </r>
  <r>
    <x v="2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3"/>
    <n v="14"/>
    <n v="141"/>
    <n v="500"/>
    <n v="932"/>
    <n v="1264"/>
    <n v="1613"/>
    <n v="1997"/>
    <n v="2304"/>
    <n v="2558"/>
    <n v="2781"/>
    <n v="2947"/>
    <n v="3019"/>
    <n v="3042"/>
    <n v="3113"/>
    <n v="3227"/>
    <n v="3310"/>
    <n v="3237"/>
    <n v="3020"/>
    <n v="2792"/>
    <n v="2575"/>
    <n v="2376"/>
    <n v="2198"/>
    <n v="2039"/>
    <n v="1892"/>
    <n v="1763"/>
    <n v="1640"/>
    <n v="1555"/>
    <n v="1509"/>
    <n v="1498"/>
  </r>
  <r>
    <x v="2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37"/>
    <n v="252"/>
    <n v="3407"/>
    <n v="4008"/>
    <n v="4872"/>
    <n v="6114"/>
    <n v="7232"/>
    <n v="8401"/>
    <n v="10030"/>
    <n v="11393"/>
    <n v="12206"/>
    <n v="12838"/>
    <n v="14544"/>
    <n v="15911"/>
    <n v="16978"/>
    <n v="17751"/>
    <n v="16822"/>
    <n v="15911"/>
    <n v="14998"/>
    <n v="14089"/>
    <n v="13221"/>
    <n v="12230"/>
    <n v="11159"/>
    <n v="10205"/>
    <n v="9268"/>
    <n v="8493"/>
    <n v="8004"/>
    <n v="8163"/>
    <n v="8408"/>
    <n v="8710"/>
  </r>
  <r>
    <x v="2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6"/>
    <n v="0"/>
    <n v="750"/>
    <n v="2102"/>
    <n v="3521"/>
    <n v="4579"/>
    <n v="5378"/>
    <n v="6048"/>
    <n v="6719"/>
    <n v="6959"/>
    <n v="6781"/>
    <n v="6173"/>
    <n v="5493"/>
    <n v="4778"/>
    <n v="4028"/>
    <n v="3372"/>
    <n v="3144"/>
    <n v="2916"/>
    <n v="2903"/>
    <n v="3012"/>
    <n v="3406"/>
    <n v="4177"/>
    <n v="5164"/>
    <n v="6119"/>
    <n v="7109"/>
    <n v="7949"/>
    <n v="8754"/>
    <n v="9588"/>
    <n v="10474"/>
    <n v="11381"/>
  </r>
  <r>
    <x v="3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3"/>
    <n v="43"/>
    <n v="4552"/>
    <n v="9312"/>
    <n v="13901"/>
    <n v="18365"/>
    <n v="22685"/>
    <n v="26754"/>
    <n v="30753"/>
    <n v="34350"/>
    <n v="34396"/>
    <n v="34270"/>
    <n v="34298"/>
    <n v="34187"/>
    <n v="33906"/>
    <n v="33514"/>
    <n v="33006"/>
    <n v="32831"/>
    <n v="32751"/>
    <n v="32700"/>
    <n v="32778"/>
    <n v="32985"/>
    <n v="33319"/>
    <n v="33724"/>
    <n v="34071"/>
    <n v="33724"/>
    <n v="33452"/>
    <n v="33171"/>
    <n v="32844"/>
    <n v="32518"/>
  </r>
  <r>
    <x v="3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8"/>
    <n v="-1"/>
    <n v="943"/>
    <n v="2768"/>
    <n v="4935"/>
    <n v="7071"/>
    <n v="9212"/>
    <n v="11401"/>
    <n v="13704"/>
    <n v="15571"/>
    <n v="16898"/>
    <n v="17682"/>
    <n v="18270"/>
    <n v="18729"/>
    <n v="19068"/>
    <n v="19244"/>
    <n v="19191"/>
    <n v="18648"/>
    <n v="17913"/>
    <n v="16940"/>
    <n v="15905"/>
    <n v="14946"/>
    <n v="14088"/>
    <n v="13290"/>
    <n v="12596"/>
    <n v="11848"/>
    <n v="11163"/>
    <n v="10593"/>
    <n v="10152"/>
    <n v="9787"/>
  </r>
  <r>
    <x v="3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0"/>
    <n v="119"/>
    <n v="377"/>
    <n v="699"/>
    <n v="986"/>
    <n v="1245"/>
    <n v="1491"/>
    <n v="1739"/>
    <n v="1904"/>
    <n v="1986"/>
    <n v="1997"/>
    <n v="1983"/>
    <n v="1947"/>
    <n v="1891"/>
    <n v="1816"/>
    <n v="1731"/>
    <n v="1614"/>
    <n v="1487"/>
    <n v="1346"/>
    <n v="1208"/>
    <n v="1084"/>
    <n v="973"/>
    <n v="874"/>
    <n v="791"/>
    <n v="711"/>
    <n v="641"/>
    <n v="579"/>
    <n v="527"/>
    <n v="483"/>
  </r>
  <r>
    <x v="3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4"/>
    <n v="35"/>
    <n v="59"/>
    <n v="79"/>
    <n v="98"/>
    <n v="113"/>
    <n v="128"/>
    <n v="138"/>
    <n v="141"/>
    <n v="139"/>
    <n v="135"/>
    <n v="131"/>
    <n v="125"/>
    <n v="120"/>
    <n v="112"/>
    <n v="102"/>
    <n v="92"/>
    <n v="82"/>
    <n v="72"/>
    <n v="64"/>
    <n v="57"/>
    <n v="50"/>
    <n v="45"/>
    <n v="39"/>
    <n v="36"/>
    <n v="31"/>
    <n v="29"/>
    <n v="26"/>
  </r>
  <r>
    <x v="3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-2"/>
    <n v="104"/>
    <n v="268"/>
    <n v="421"/>
    <n v="555"/>
    <n v="664"/>
    <n v="749"/>
    <n v="826"/>
    <n v="858"/>
    <n v="865"/>
    <n v="832"/>
    <n v="792"/>
    <n v="752"/>
    <n v="712"/>
    <n v="672"/>
    <n v="616"/>
    <n v="544"/>
    <n v="472"/>
    <n v="400"/>
    <n v="335"/>
    <n v="282"/>
    <n v="238"/>
    <n v="200"/>
    <n v="169"/>
    <n v="137"/>
    <n v="112"/>
    <n v="93"/>
    <n v="77"/>
    <n v="66"/>
  </r>
  <r>
    <x v="3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4"/>
    <n v="2"/>
    <n v="453"/>
    <n v="801"/>
    <n v="940"/>
    <n v="941"/>
    <n v="785"/>
    <n v="456"/>
    <n v="9"/>
    <n v="-660"/>
    <n v="-1488"/>
    <n v="-2438"/>
    <n v="-3395"/>
    <n v="-4338"/>
    <n v="-5274"/>
    <n v="-6122"/>
    <n v="-6973"/>
    <n v="-7800"/>
    <n v="-8538"/>
    <n v="-9192"/>
    <n v="-9729"/>
    <n v="-10121"/>
    <n v="-10396"/>
    <n v="-10640"/>
    <n v="-10864"/>
    <n v="-11066"/>
    <n v="-11216"/>
    <n v="-11311"/>
    <n v="-11363"/>
    <n v="-11372"/>
  </r>
  <r>
    <x v="3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2"/>
    <n v="187"/>
    <n v="482"/>
    <n v="834"/>
    <n v="1193"/>
    <n v="1553"/>
    <n v="1918"/>
    <n v="2297"/>
    <n v="2604"/>
    <n v="2793"/>
    <n v="2897"/>
    <n v="2973"/>
    <n v="3022"/>
    <n v="3042"/>
    <n v="3036"/>
    <n v="2990"/>
    <n v="2887"/>
    <n v="2758"/>
    <n v="2600"/>
    <n v="2434"/>
    <n v="2281"/>
    <n v="2143"/>
    <n v="2016"/>
    <n v="1910"/>
    <n v="1800"/>
    <n v="1700"/>
    <n v="1620"/>
    <n v="1554"/>
    <n v="1502"/>
  </r>
  <r>
    <x v="3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270"/>
    <n v="4462"/>
    <n v="8753"/>
    <n v="12739"/>
    <n v="16957"/>
    <n v="20928"/>
    <n v="24514"/>
    <n v="28291"/>
    <n v="31065"/>
    <n v="32397"/>
    <n v="32384"/>
    <n v="32520"/>
    <n v="32695"/>
    <n v="32594"/>
    <n v="32336"/>
    <n v="29816"/>
    <n v="26755"/>
    <n v="23751"/>
    <n v="20705"/>
    <n v="17864"/>
    <n v="15455"/>
    <n v="13268"/>
    <n v="11246"/>
    <n v="9471"/>
    <n v="7788"/>
    <n v="6425"/>
    <n v="5729"/>
    <n v="5219"/>
    <n v="4922"/>
  </r>
  <r>
    <x v="3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6"/>
    <n v="59"/>
    <n v="251"/>
    <n v="555"/>
    <n v="859"/>
    <n v="1245"/>
    <n v="1610"/>
    <n v="1955"/>
    <n v="2367"/>
    <n v="2762"/>
    <n v="3027"/>
    <n v="3176"/>
    <n v="3434"/>
    <n v="3731"/>
    <n v="3948"/>
    <n v="4074"/>
    <n v="3789"/>
    <n v="3489"/>
    <n v="3219"/>
    <n v="2946"/>
    <n v="2672"/>
    <n v="2402"/>
    <n v="2124"/>
    <n v="1881"/>
    <n v="1663"/>
    <n v="1449"/>
    <n v="1303"/>
    <n v="1269"/>
    <n v="1261"/>
    <n v="1258"/>
  </r>
  <r>
    <x v="3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2"/>
    <n v="259"/>
    <n v="878"/>
    <n v="1702"/>
    <n v="2524"/>
    <n v="3359"/>
    <n v="4256"/>
    <n v="5237"/>
    <n v="6061"/>
    <n v="6671"/>
    <n v="7084"/>
    <n v="7427"/>
    <n v="7692"/>
    <n v="7879"/>
    <n v="7978"/>
    <n v="8029"/>
    <n v="7905"/>
    <n v="7693"/>
    <n v="7362"/>
    <n v="6990"/>
    <n v="6627"/>
    <n v="6291"/>
    <n v="5981"/>
    <n v="5716"/>
    <n v="5435"/>
    <n v="5173"/>
    <n v="4943"/>
    <n v="4759"/>
    <n v="4599"/>
  </r>
  <r>
    <x v="4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8"/>
    <n v="-11"/>
    <n v="795"/>
    <n v="2721"/>
    <n v="5407"/>
    <n v="8114"/>
    <n v="10849"/>
    <n v="13782"/>
    <n v="17011"/>
    <n v="19679"/>
    <n v="21804"/>
    <n v="23231"/>
    <n v="24445"/>
    <n v="25423"/>
    <n v="26193"/>
    <n v="26677"/>
    <n v="27010"/>
    <n v="26694"/>
    <n v="26068"/>
    <n v="24997"/>
    <n v="23764"/>
    <n v="22578"/>
    <n v="21497"/>
    <n v="20490"/>
    <n v="19660"/>
    <n v="18712"/>
    <n v="17827"/>
    <n v="17055"/>
    <n v="16459"/>
    <n v="15955"/>
  </r>
  <r>
    <x v="4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0"/>
    <n v="251"/>
    <n v="824"/>
    <n v="1609"/>
    <n v="2398"/>
    <n v="3195"/>
    <n v="4050"/>
    <n v="4988"/>
    <n v="5767"/>
    <n v="6360"/>
    <n v="6762"/>
    <n v="7097"/>
    <n v="7362"/>
    <n v="7558"/>
    <n v="7669"/>
    <n v="7728"/>
    <n v="7610"/>
    <n v="7408"/>
    <n v="7087"/>
    <n v="6725"/>
    <n v="6374"/>
    <n v="6052"/>
    <n v="5751"/>
    <n v="5501"/>
    <n v="5226"/>
    <n v="4971"/>
    <n v="4751"/>
    <n v="4577"/>
    <n v="4430"/>
  </r>
  <r>
    <x v="4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DisabledPolicies=Electricity Sector Fraction of Potential Additional CCS Achieved[petroleum es], Electricity Sector Fraction of Potential Additional CCS Achieved[natural gas peaker es]"/>
    <n v="0"/>
    <n v="59"/>
    <n v="948"/>
    <n v="28319"/>
    <n v="56094"/>
    <n v="81419"/>
    <n v="107385"/>
    <n v="133033"/>
    <n v="157778"/>
    <n v="182204"/>
    <n v="202109"/>
    <n v="212125"/>
    <n v="215408"/>
    <n v="218359"/>
    <n v="220522"/>
    <n v="221150"/>
    <n v="220541"/>
    <n v="211957"/>
    <n v="200200"/>
    <n v="187761"/>
    <n v="175069"/>
    <n v="162992"/>
    <n v="152900"/>
    <n v="144381"/>
    <n v="136512"/>
    <n v="129727"/>
    <n v="123036"/>
    <n v="117396"/>
    <n v="114586"/>
    <n v="112773"/>
    <n v="112028"/>
  </r>
  <r>
    <x v="1"/>
    <x v="4"/>
    <s v="DisabledPolicies=Electricity Sector Fraction of Potential Additional CCS Achieved[petroleum es], Electricity Sector Fraction of Potential Additional CCS Achieved[natural gas peaker es]"/>
    <n v="0"/>
    <n v="8"/>
    <n v="19"/>
    <n v="720"/>
    <n v="1809"/>
    <n v="3611"/>
    <n v="6348"/>
    <n v="9701"/>
    <n v="12979"/>
    <n v="15914"/>
    <n v="18363"/>
    <n v="19628"/>
    <n v="20222"/>
    <n v="20467"/>
    <n v="20468"/>
    <n v="20225"/>
    <n v="20116"/>
    <n v="19831"/>
    <n v="19451"/>
    <n v="18887"/>
    <n v="18233"/>
    <n v="17528"/>
    <n v="16800"/>
    <n v="16095"/>
    <n v="15490"/>
    <n v="15046"/>
    <n v="14755"/>
    <n v="14388"/>
    <n v="14076"/>
    <n v="13772"/>
    <n v="13513"/>
  </r>
  <r>
    <x v="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"/>
    <s v="DisabledPolicies=Electricity Sector Fraction of Potential Additional CCS Achieved[petroleum es], Electricity Sector Fraction of Potential Additional CCS Achieved[natural gas peaker es]"/>
    <n v="0"/>
    <n v="-2"/>
    <n v="-9"/>
    <n v="-60"/>
    <n v="-167"/>
    <n v="-351"/>
    <n v="-572"/>
    <n v="-905"/>
    <n v="-1305"/>
    <n v="-1760"/>
    <n v="-2252"/>
    <n v="-2751"/>
    <n v="-3210"/>
    <n v="-3672"/>
    <n v="-4092"/>
    <n v="-4542"/>
    <n v="-4998"/>
    <n v="-5444"/>
    <n v="-5827"/>
    <n v="-6110"/>
    <n v="-6393"/>
    <n v="-6580"/>
    <n v="-6662"/>
    <n v="-6768"/>
    <n v="-6851"/>
    <n v="-6861"/>
    <n v="-6896"/>
    <n v="-6866"/>
    <n v="-6822"/>
    <n v="-6802"/>
    <n v="-6748"/>
  </r>
  <r>
    <x v="4"/>
    <x v="4"/>
    <s v="DisabledPolicies=Electricity Sector Fraction of Potential Additional CCS Achieved[petroleum es], Electricity Sector Fraction of Potential Additional CCS Achieved[natural gas peaker es]"/>
    <n v="0"/>
    <n v="0"/>
    <n v="0"/>
    <n v="18"/>
    <n v="25"/>
    <n v="25"/>
    <n v="21"/>
    <n v="19"/>
    <n v="18"/>
    <n v="17"/>
    <n v="14"/>
    <n v="13"/>
    <n v="11"/>
    <n v="9"/>
    <n v="8"/>
    <n v="8"/>
    <n v="7"/>
    <n v="1"/>
    <n v="-5"/>
    <n v="-14"/>
    <n v="-19"/>
    <n v="-23"/>
    <n v="-26"/>
    <n v="-30"/>
    <n v="-31"/>
    <n v="-33"/>
    <n v="-36"/>
    <n v="-36"/>
    <n v="-36"/>
    <n v="-36"/>
    <n v="-35"/>
  </r>
  <r>
    <x v="5"/>
    <x v="4"/>
    <s v="DisabledPolicies=Electricity Sector Fraction of Potential Additional CCS Achieved[petroleum es], Electricity Sector Fraction of Potential Additional CCS Achieved[natural gas peaker es]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1"/>
    <n v="-514"/>
    <n v="-538"/>
    <n v="-553"/>
    <n v="-560"/>
    <n v="-569"/>
    <n v="-576"/>
    <n v="-576"/>
    <n v="-580"/>
    <n v="-578"/>
    <n v="-574"/>
    <n v="-572"/>
    <n v="-568"/>
  </r>
  <r>
    <x v="6"/>
    <x v="4"/>
    <s v="DisabledPolicies=Electricity Sector Fraction of Potential Additional CCS Achieved[petroleum es], Electricity Sector Fraction of Potential Additional CCS Achieved[natural gas peaker es]"/>
    <n v="0"/>
    <n v="-1"/>
    <n v="1"/>
    <n v="298"/>
    <n v="815"/>
    <n v="1588"/>
    <n v="2507"/>
    <n v="3554"/>
    <n v="4658"/>
    <n v="5768"/>
    <n v="6773"/>
    <n v="7527"/>
    <n v="7975"/>
    <n v="8211"/>
    <n v="8321"/>
    <n v="8332"/>
    <n v="8274"/>
    <n v="8157"/>
    <n v="7946"/>
    <n v="7644"/>
    <n v="7279"/>
    <n v="6877"/>
    <n v="6473"/>
    <n v="6089"/>
    <n v="5739"/>
    <n v="5439"/>
    <n v="5184"/>
    <n v="4953"/>
    <n v="4743"/>
    <n v="4563"/>
    <n v="4408"/>
  </r>
  <r>
    <x v="7"/>
    <x v="4"/>
    <s v="DisabledPolicies=Electricity Sector Fraction of Potential Additional CCS Achieved[petroleum es], Electricity Sector Fraction of Potential Additional CCS Achieved[natural gas peaker es]"/>
    <n v="0"/>
    <n v="-2"/>
    <n v="-1"/>
    <n v="174"/>
    <n v="728"/>
    <n v="1620"/>
    <n v="2575"/>
    <n v="3457"/>
    <n v="4273"/>
    <n v="5066"/>
    <n v="5766"/>
    <n v="6269"/>
    <n v="6543"/>
    <n v="6640"/>
    <n v="6633"/>
    <n v="6541"/>
    <n v="6375"/>
    <n v="6142"/>
    <n v="5817"/>
    <n v="5411"/>
    <n v="4958"/>
    <n v="4486"/>
    <n v="4031"/>
    <n v="3617"/>
    <n v="3246"/>
    <n v="2919"/>
    <n v="2633"/>
    <n v="2377"/>
    <n v="2153"/>
    <n v="1965"/>
    <n v="1807"/>
  </r>
  <r>
    <x v="8"/>
    <x v="4"/>
    <s v="DisabledPolicies=Electricity Sector Fraction of Potential Additional CCS Achieved[petroleum es], Electricity Sector Fraction of Potential Additional CCS Achieved[natural gas peaker es]"/>
    <n v="0"/>
    <n v="0"/>
    <n v="3"/>
    <n v="89"/>
    <n v="147"/>
    <n v="174"/>
    <n v="198"/>
    <n v="223"/>
    <n v="246"/>
    <n v="269"/>
    <n v="289"/>
    <n v="301"/>
    <n v="302"/>
    <n v="308"/>
    <n v="312"/>
    <n v="315"/>
    <n v="312"/>
    <n v="293"/>
    <n v="263"/>
    <n v="233"/>
    <n v="204"/>
    <n v="178"/>
    <n v="157"/>
    <n v="138"/>
    <n v="121"/>
    <n v="106"/>
    <n v="93"/>
    <n v="83"/>
    <n v="80"/>
    <n v="78"/>
    <n v="79"/>
  </r>
  <r>
    <x v="9"/>
    <x v="4"/>
    <s v="DisabledPolicies=Electricity Sector Fraction of Potential Additional CCS Achieved[petroleum es], Electricity Sector Fraction of Potential Additional CCS Achieved[natural gas peaker es]"/>
    <n v="0"/>
    <n v="0"/>
    <n v="2"/>
    <n v="110"/>
    <n v="244"/>
    <n v="377"/>
    <n v="505"/>
    <n v="630"/>
    <n v="752"/>
    <n v="876"/>
    <n v="982"/>
    <n v="1055"/>
    <n v="1085"/>
    <n v="1096"/>
    <n v="1097"/>
    <n v="1090"/>
    <n v="1072"/>
    <n v="1029"/>
    <n v="966"/>
    <n v="893"/>
    <n v="819"/>
    <n v="747"/>
    <n v="682"/>
    <n v="624"/>
    <n v="573"/>
    <n v="528"/>
    <n v="489"/>
    <n v="454"/>
    <n v="427"/>
    <n v="407"/>
    <n v="391"/>
  </r>
  <r>
    <x v="10"/>
    <x v="4"/>
    <s v="DisabledPolicies=Electricity Sector Fraction of Potential Additional CCS Achieved[petroleum es], Electricity Sector Fraction of Potential Additional CCS Achieved[natural gas peaker es]"/>
    <n v="0"/>
    <n v="1"/>
    <n v="1"/>
    <n v="-173"/>
    <n v="-371"/>
    <n v="-536"/>
    <n v="-810"/>
    <n v="-1126"/>
    <n v="-1464"/>
    <n v="-1822"/>
    <n v="-2180"/>
    <n v="-2477"/>
    <n v="-2738"/>
    <n v="-2962"/>
    <n v="-3172"/>
    <n v="-3377"/>
    <n v="-3558"/>
    <n v="-3687"/>
    <n v="-3698"/>
    <n v="-3681"/>
    <n v="-3603"/>
    <n v="-3476"/>
    <n v="-3369"/>
    <n v="-3250"/>
    <n v="-3128"/>
    <n v="-3014"/>
    <n v="-2905"/>
    <n v="-2789"/>
    <n v="-2683"/>
    <n v="-2593"/>
    <n v="-2521"/>
  </r>
  <r>
    <x v="11"/>
    <x v="4"/>
    <s v="DisabledPolicies=Electricity Sector Fraction of Potential Additional CCS Achieved[petroleum es], Electricity Sector Fraction of Potential Additional CCS Achieved[natural gas peaker es]"/>
    <n v="0"/>
    <n v="0"/>
    <n v="2"/>
    <n v="99"/>
    <n v="153"/>
    <n v="171"/>
    <n v="115"/>
    <n v="65"/>
    <n v="20"/>
    <n v="-23"/>
    <n v="-68"/>
    <n v="-122"/>
    <n v="-183"/>
    <n v="-249"/>
    <n v="-312"/>
    <n v="-376"/>
    <n v="-432"/>
    <n v="-499"/>
    <n v="-569"/>
    <n v="-632"/>
    <n v="-686"/>
    <n v="-723"/>
    <n v="-746"/>
    <n v="-762"/>
    <n v="-771"/>
    <n v="-772"/>
    <n v="-767"/>
    <n v="-757"/>
    <n v="-740"/>
    <n v="-718"/>
    <n v="-692"/>
  </r>
  <r>
    <x v="12"/>
    <x v="4"/>
    <s v="DisabledPolicies=Electricity Sector Fraction of Potential Additional CCS Achieved[petroleum es], Electricity Sector Fraction of Potential Additional CCS Achieved[natural gas peaker es]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7"/>
    <n v="351"/>
    <n v="339"/>
    <n v="322"/>
    <n v="302"/>
    <n v="281"/>
    <n v="261"/>
    <n v="242"/>
    <n v="227"/>
    <n v="213"/>
    <n v="199"/>
    <n v="187"/>
    <n v="175"/>
    <n v="165"/>
    <n v="157"/>
  </r>
  <r>
    <x v="13"/>
    <x v="4"/>
    <s v="DisabledPolicies=Electricity Sector Fraction of Potential Additional CCS Achieved[petroleum es], Electricity Sector Fraction of Potential Additional CCS Achieved[natural gas peaker es]"/>
    <n v="0"/>
    <n v="0"/>
    <n v="4"/>
    <n v="110"/>
    <n v="190"/>
    <n v="235"/>
    <n v="273"/>
    <n v="311"/>
    <n v="345"/>
    <n v="380"/>
    <n v="412"/>
    <n v="445"/>
    <n v="464"/>
    <n v="478"/>
    <n v="491"/>
    <n v="498"/>
    <n v="497"/>
    <n v="463"/>
    <n v="412"/>
    <n v="360"/>
    <n v="306"/>
    <n v="257"/>
    <n v="213"/>
    <n v="176"/>
    <n v="140"/>
    <n v="109"/>
    <n v="86"/>
    <n v="68"/>
    <n v="59"/>
    <n v="57"/>
    <n v="58"/>
  </r>
  <r>
    <x v="14"/>
    <x v="4"/>
    <s v="DisabledPolicies=Electricity Sector Fraction of Potential Additional CCS Achieved[petroleum es], Electricity Sector Fraction of Potential Additional CCS Achieved[natural gas peaker es]"/>
    <n v="0"/>
    <n v="0"/>
    <n v="4"/>
    <n v="67"/>
    <n v="86"/>
    <n v="81"/>
    <n v="66"/>
    <n v="51"/>
    <n v="38"/>
    <n v="28"/>
    <n v="22"/>
    <n v="22"/>
    <n v="20"/>
    <n v="26"/>
    <n v="35"/>
    <n v="46"/>
    <n v="52"/>
    <n v="32"/>
    <n v="5"/>
    <n v="-21"/>
    <n v="-41"/>
    <n v="-56"/>
    <n v="-68"/>
    <n v="-79"/>
    <n v="-90"/>
    <n v="-97"/>
    <n v="-103"/>
    <n v="-104"/>
    <n v="-99"/>
    <n v="-91"/>
    <n v="-84"/>
  </r>
  <r>
    <x v="15"/>
    <x v="4"/>
    <s v="DisabledPolicies=Electricity Sector Fraction of Potential Additional CCS Achieved[petroleum es], Electricity Sector Fraction of Potential Additional CCS Achieved[natural gas peaker es]"/>
    <n v="0"/>
    <n v="0"/>
    <n v="6"/>
    <n v="137"/>
    <n v="163"/>
    <n v="32"/>
    <n v="-172"/>
    <n v="-343"/>
    <n v="-489"/>
    <n v="-609"/>
    <n v="-710"/>
    <n v="-801"/>
    <n v="-885"/>
    <n v="-959"/>
    <n v="-1016"/>
    <n v="-1064"/>
    <n v="-1111"/>
    <n v="-1181"/>
    <n v="-1271"/>
    <n v="-1356"/>
    <n v="-1426"/>
    <n v="-1484"/>
    <n v="-1528"/>
    <n v="-1566"/>
    <n v="-1600"/>
    <n v="-1626"/>
    <n v="-1648"/>
    <n v="-1662"/>
    <n v="-1666"/>
    <n v="-1664"/>
    <n v="-1660"/>
  </r>
  <r>
    <x v="16"/>
    <x v="4"/>
    <s v="DisabledPolicies=Electricity Sector Fraction of Potential Additional CCS Achieved[petroleum es], Electricity Sector Fraction of Potential Additional CCS Achieved[natural gas peaker es]"/>
    <n v="0"/>
    <n v="0"/>
    <n v="3"/>
    <n v="37"/>
    <n v="42"/>
    <n v="24"/>
    <n v="6"/>
    <n v="-14"/>
    <n v="-35"/>
    <n v="-55"/>
    <n v="-74"/>
    <n v="-84"/>
    <n v="-92"/>
    <n v="-97"/>
    <n v="-99"/>
    <n v="-101"/>
    <n v="-106"/>
    <n v="-128"/>
    <n v="-155"/>
    <n v="-179"/>
    <n v="-200"/>
    <n v="-220"/>
    <n v="-236"/>
    <n v="-249"/>
    <n v="-264"/>
    <n v="-277"/>
    <n v="-285"/>
    <n v="-291"/>
    <n v="-293"/>
    <n v="-292"/>
    <n v="-290"/>
  </r>
  <r>
    <x v="17"/>
    <x v="4"/>
    <s v="DisabledPolicies=Electricity Sector Fraction of Potential Additional CCS Achieved[petroleum es], Electricity Sector Fraction of Potential Additional CCS Achieved[natural gas peaker es]"/>
    <n v="0"/>
    <n v="0"/>
    <n v="5"/>
    <n v="88"/>
    <n v="129"/>
    <n v="132"/>
    <n v="133"/>
    <n v="136"/>
    <n v="136"/>
    <n v="139"/>
    <n v="143"/>
    <n v="154"/>
    <n v="160"/>
    <n v="171"/>
    <n v="186"/>
    <n v="199"/>
    <n v="206"/>
    <n v="187"/>
    <n v="156"/>
    <n v="127"/>
    <n v="102"/>
    <n v="78"/>
    <n v="57"/>
    <n v="38"/>
    <n v="20"/>
    <n v="3"/>
    <n v="-8"/>
    <n v="-18"/>
    <n v="-19"/>
    <n v="-19"/>
    <n v="-16"/>
  </r>
  <r>
    <x v="18"/>
    <x v="4"/>
    <s v="DisabledPolicies=Electricity Sector Fraction of Potential Additional CCS Achieved[petroleum es], Electricity Sector Fraction of Potential Additional CCS Achieved[natural gas peaker es]"/>
    <n v="0"/>
    <n v="2"/>
    <n v="83"/>
    <n v="1293"/>
    <n v="1868"/>
    <n v="1991"/>
    <n v="2154"/>
    <n v="2298"/>
    <n v="2398"/>
    <n v="2512"/>
    <n v="2600"/>
    <n v="2667"/>
    <n v="2654"/>
    <n v="2751"/>
    <n v="2900"/>
    <n v="2990"/>
    <n v="2970"/>
    <n v="2539"/>
    <n v="2026"/>
    <n v="1555"/>
    <n v="1121"/>
    <n v="720"/>
    <n v="372"/>
    <n v="61"/>
    <n v="-232"/>
    <n v="-490"/>
    <n v="-692"/>
    <n v="-825"/>
    <n v="-852"/>
    <n v="-839"/>
    <n v="-808"/>
  </r>
  <r>
    <x v="19"/>
    <x v="4"/>
    <s v="DisabledPolicies=Electricity Sector Fraction of Potential Additional CCS Achieved[petroleum es], Electricity Sector Fraction of Potential Additional CCS Achieved[natural gas peaker es]"/>
    <n v="0"/>
    <n v="28"/>
    <n v="219"/>
    <n v="627"/>
    <n v="1186"/>
    <n v="1751"/>
    <n v="2526"/>
    <n v="3272"/>
    <n v="4059"/>
    <n v="4981"/>
    <n v="5829"/>
    <n v="6494"/>
    <n v="6881"/>
    <n v="7554"/>
    <n v="8227"/>
    <n v="8704"/>
    <n v="8884"/>
    <n v="8210"/>
    <n v="7540"/>
    <n v="6936"/>
    <n v="6328"/>
    <n v="5717"/>
    <n v="5106"/>
    <n v="4494"/>
    <n v="3945"/>
    <n v="3451"/>
    <n v="3018"/>
    <n v="2720"/>
    <n v="2618"/>
    <n v="2559"/>
    <n v="2519"/>
  </r>
  <r>
    <x v="20"/>
    <x v="4"/>
    <s v="DisabledPolicies=Electricity Sector Fraction of Potential Additional CCS Achieved[petroleum es], Electricity Sector Fraction of Potential Additional CCS Achieved[natural gas peaker es]"/>
    <n v="0"/>
    <n v="0"/>
    <n v="115"/>
    <n v="2547"/>
    <n v="2778"/>
    <n v="2825"/>
    <n v="3092"/>
    <n v="3313"/>
    <n v="3534"/>
    <n v="3853"/>
    <n v="4084"/>
    <n v="4233"/>
    <n v="4201"/>
    <n v="4367"/>
    <n v="4568"/>
    <n v="4658"/>
    <n v="4676"/>
    <n v="4203"/>
    <n v="3786"/>
    <n v="3447"/>
    <n v="3139"/>
    <n v="2843"/>
    <n v="2586"/>
    <n v="2326"/>
    <n v="2099"/>
    <n v="1891"/>
    <n v="1717"/>
    <n v="1586"/>
    <n v="1564"/>
    <n v="1554"/>
    <n v="1543"/>
  </r>
  <r>
    <x v="21"/>
    <x v="4"/>
    <s v="DisabledPolicies=Electricity Sector Fraction of Potential Additional CCS Achieved[petroleum es], Electricity Sector Fraction of Potential Additional CCS Achieved[natural gas peaker es]"/>
    <n v="0"/>
    <n v="8"/>
    <n v="97"/>
    <n v="1593"/>
    <n v="1732"/>
    <n v="1749"/>
    <n v="1943"/>
    <n v="2161"/>
    <n v="2390"/>
    <n v="2674"/>
    <n v="2898"/>
    <n v="2936"/>
    <n v="2919"/>
    <n v="3057"/>
    <n v="3249"/>
    <n v="3345"/>
    <n v="3333"/>
    <n v="2870"/>
    <n v="2473"/>
    <n v="2132"/>
    <n v="1818"/>
    <n v="1538"/>
    <n v="1303"/>
    <n v="1068"/>
    <n v="850"/>
    <n v="627"/>
    <n v="495"/>
    <n v="369"/>
    <n v="364"/>
    <n v="363"/>
    <n v="372"/>
  </r>
  <r>
    <x v="22"/>
    <x v="4"/>
    <s v="DisabledPolicies=Electricity Sector Fraction of Potential Additional CCS Achieved[petroleum es], Electricity Sector Fraction of Potential Additional CCS Achieved[natural gas peaker es]"/>
    <n v="0"/>
    <n v="0"/>
    <n v="0"/>
    <n v="-695"/>
    <n v="-1456"/>
    <n v="-2404"/>
    <n v="-3288"/>
    <n v="-4276"/>
    <n v="-5286"/>
    <n v="-6275"/>
    <n v="-7017"/>
    <n v="-7041"/>
    <n v="-6976"/>
    <n v="-6888"/>
    <n v="-6773"/>
    <n v="-6643"/>
    <n v="-6515"/>
    <n v="-6394"/>
    <n v="-6295"/>
    <n v="-6197"/>
    <n v="-6102"/>
    <n v="-6010"/>
    <n v="-5917"/>
    <n v="-5849"/>
    <n v="-5790"/>
    <n v="-5727"/>
    <n v="-5585"/>
    <n v="-5442"/>
    <n v="-5299"/>
    <n v="-5156"/>
    <n v="-5016"/>
  </r>
  <r>
    <x v="23"/>
    <x v="4"/>
    <s v="DisabledPolicies=Electricity Sector Fraction of Potential Additional CCS Achieved[petroleum es], Electricity Sector Fraction of Potential Additional CCS Achieved[natural gas peaker es]"/>
    <n v="0"/>
    <n v="0"/>
    <n v="0"/>
    <n v="696"/>
    <n v="1498"/>
    <n v="2279"/>
    <n v="2983"/>
    <n v="3816"/>
    <n v="4507"/>
    <n v="4939"/>
    <n v="5453"/>
    <n v="5573"/>
    <n v="5778"/>
    <n v="5855"/>
    <n v="5741"/>
    <n v="5736"/>
    <n v="5852"/>
    <n v="5700"/>
    <n v="5775"/>
    <n v="5584"/>
    <n v="5636"/>
    <n v="5482"/>
    <n v="5407"/>
    <n v="5564"/>
    <n v="5329"/>
    <n v="5244"/>
    <n v="5225"/>
    <n v="5014"/>
    <n v="4974"/>
    <n v="4756"/>
    <n v="4738"/>
  </r>
  <r>
    <x v="24"/>
    <x v="4"/>
    <s v="DisabledPolicies=Electricity Sector Fraction of Potential Additional CCS Achieved[petroleum es], Electricity Sector Fraction of Potential Additional CCS Achieved[natural gas peaker es]"/>
    <n v="0"/>
    <n v="-34"/>
    <n v="-55"/>
    <n v="444"/>
    <n v="1076"/>
    <n v="1688"/>
    <n v="2239"/>
    <n v="2714"/>
    <n v="3111"/>
    <n v="3495"/>
    <n v="3811"/>
    <n v="4050"/>
    <n v="4014"/>
    <n v="3848"/>
    <n v="3739"/>
    <n v="3770"/>
    <n v="3798"/>
    <n v="3714"/>
    <n v="3484"/>
    <n v="3224"/>
    <n v="2978"/>
    <n v="2754"/>
    <n v="2587"/>
    <n v="2456"/>
    <n v="2334"/>
    <n v="2202"/>
    <n v="2095"/>
    <n v="2005"/>
    <n v="1942"/>
    <n v="1908"/>
    <n v="1885"/>
  </r>
  <r>
    <x v="25"/>
    <x v="4"/>
    <s v="DisabledPolicies=Electricity Sector Fraction of Potential Additional CCS Achieved[petroleum es], Electricity Sector Fraction of Potential Additional CCS Achieved[natural gas peaker es]"/>
    <n v="0"/>
    <n v="151"/>
    <n v="52"/>
    <n v="505"/>
    <n v="2048"/>
    <n v="3211"/>
    <n v="3945"/>
    <n v="5384"/>
    <n v="6741"/>
    <n v="7710"/>
    <n v="8913"/>
    <n v="9848"/>
    <n v="11015"/>
    <n v="11224"/>
    <n v="11877"/>
    <n v="12818"/>
    <n v="13793"/>
    <n v="14710"/>
    <n v="14379"/>
    <n v="13881"/>
    <n v="13524"/>
    <n v="13093"/>
    <n v="12652"/>
    <n v="12360"/>
    <n v="12027"/>
    <n v="11643"/>
    <n v="11341"/>
    <n v="11066"/>
    <n v="10901"/>
    <n v="10971"/>
    <n v="11062"/>
  </r>
  <r>
    <x v="26"/>
    <x v="4"/>
    <s v="DisabledPolicies=Electricity Sector Fraction of Potential Additional CCS Achieved[petroleum es], Electricity Sector Fraction of Potential Additional CCS Achieved[natural gas peaker es]"/>
    <n v="0"/>
    <n v="-111"/>
    <n v="-233"/>
    <n v="1011"/>
    <n v="3546"/>
    <n v="4034"/>
    <n v="4486"/>
    <n v="4634"/>
    <n v="4394"/>
    <n v="3967"/>
    <n v="3359"/>
    <n v="2933"/>
    <n v="2022"/>
    <n v="1164"/>
    <n v="517"/>
    <n v="167"/>
    <n v="104"/>
    <n v="-230"/>
    <n v="-606"/>
    <n v="-1000"/>
    <n v="-1328"/>
    <n v="-1572"/>
    <n v="-1663"/>
    <n v="-1728"/>
    <n v="-1739"/>
    <n v="-1960"/>
    <n v="-2049"/>
    <n v="-2191"/>
    <n v="-2349"/>
    <n v="-2515"/>
    <n v="-2661"/>
  </r>
  <r>
    <x v="27"/>
    <x v="4"/>
    <s v="DisabledPolicies=Electricity Sector Fraction of Potential Additional CCS Achieved[petroleum es], Electricity Sector Fraction of Potential Additional CCS Achieved[natural gas peaker es]"/>
    <n v="0"/>
    <n v="13"/>
    <n v="14"/>
    <n v="324"/>
    <n v="692"/>
    <n v="1118"/>
    <n v="1436"/>
    <n v="1762"/>
    <n v="2117"/>
    <n v="2407"/>
    <n v="2652"/>
    <n v="2852"/>
    <n v="2996"/>
    <n v="3035"/>
    <n v="3019"/>
    <n v="3061"/>
    <n v="3147"/>
    <n v="3200"/>
    <n v="3101"/>
    <n v="2862"/>
    <n v="2617"/>
    <n v="2389"/>
    <n v="2182"/>
    <n v="2007"/>
    <n v="1857"/>
    <n v="1719"/>
    <n v="1597"/>
    <n v="1480"/>
    <n v="1399"/>
    <n v="1357"/>
    <n v="1349"/>
  </r>
  <r>
    <x v="28"/>
    <x v="4"/>
    <s v="DisabledPolicies=Electricity Sector Fraction of Potential Additional CCS Achieved[petroleum es], Electricity Sector Fraction of Potential Additional CCS Achieved[natural gas peaker es]"/>
    <n v="0"/>
    <n v="37"/>
    <n v="252"/>
    <n v="4965"/>
    <n v="5489"/>
    <n v="6172"/>
    <n v="7275"/>
    <n v="8310"/>
    <n v="9525"/>
    <n v="11011"/>
    <n v="12169"/>
    <n v="12943"/>
    <n v="13380"/>
    <n v="14909"/>
    <n v="16086"/>
    <n v="16963"/>
    <n v="17575"/>
    <n v="16544"/>
    <n v="15554"/>
    <n v="14608"/>
    <n v="13679"/>
    <n v="12825"/>
    <n v="12027"/>
    <n v="11168"/>
    <n v="10404"/>
    <n v="9639"/>
    <n v="9022"/>
    <n v="8669"/>
    <n v="8959"/>
    <n v="9322"/>
    <n v="9751"/>
  </r>
  <r>
    <x v="29"/>
    <x v="4"/>
    <s v="DisabledPolicies=Electricity Sector Fraction of Potential Additional CCS Achieved[petroleum es], Electricity Sector Fraction of Potential Additional CCS Achieved[natural gas peaker es]"/>
    <n v="0"/>
    <n v="-6"/>
    <n v="0"/>
    <n v="739"/>
    <n v="2363"/>
    <n v="3895"/>
    <n v="5021"/>
    <n v="5830"/>
    <n v="6528"/>
    <n v="7222"/>
    <n v="7510"/>
    <n v="7352"/>
    <n v="6754"/>
    <n v="6090"/>
    <n v="5383"/>
    <n v="4619"/>
    <n v="3953"/>
    <n v="3683"/>
    <n v="3432"/>
    <n v="3403"/>
    <n v="3509"/>
    <n v="3916"/>
    <n v="4692"/>
    <n v="5701"/>
    <n v="6694"/>
    <n v="7732"/>
    <n v="8621"/>
    <n v="9476"/>
    <n v="10353"/>
    <n v="11275"/>
    <n v="12220"/>
  </r>
  <r>
    <x v="30"/>
    <x v="4"/>
    <s v="DisabledPolicies=Electricity Sector Fraction of Potential Additional CCS Achieved[petroleum es], Electricity Sector Fraction of Potential Additional CCS Achieved[natural gas peaker es]"/>
    <n v="0"/>
    <n v="3"/>
    <n v="43"/>
    <n v="4550"/>
    <n v="9368"/>
    <n v="13955"/>
    <n v="18412"/>
    <n v="22725"/>
    <n v="26826"/>
    <n v="30818"/>
    <n v="34426"/>
    <n v="34480"/>
    <n v="34356"/>
    <n v="34402"/>
    <n v="34304"/>
    <n v="34018"/>
    <n v="33636"/>
    <n v="33142"/>
    <n v="32984"/>
    <n v="32926"/>
    <n v="32886"/>
    <n v="32979"/>
    <n v="33203"/>
    <n v="33533"/>
    <n v="33933"/>
    <n v="34286"/>
    <n v="33944"/>
    <n v="33674"/>
    <n v="33397"/>
    <n v="33067"/>
    <n v="32741"/>
  </r>
  <r>
    <x v="31"/>
    <x v="4"/>
    <s v="DisabledPolicies=Electricity Sector Fraction of Potential Additional CCS Achieved[petroleum es], Electricity Sector Fraction of Potential Additional CCS Achieved[natural gas peaker es]"/>
    <n v="0"/>
    <n v="-8"/>
    <n v="-1"/>
    <n v="924"/>
    <n v="2976"/>
    <n v="5232"/>
    <n v="7419"/>
    <n v="9560"/>
    <n v="11773"/>
    <n v="14090"/>
    <n v="15993"/>
    <n v="17332"/>
    <n v="18118"/>
    <n v="18711"/>
    <n v="19172"/>
    <n v="19492"/>
    <n v="19650"/>
    <n v="19561"/>
    <n v="18995"/>
    <n v="18245"/>
    <n v="17269"/>
    <n v="16241"/>
    <n v="15289"/>
    <n v="14452"/>
    <n v="13688"/>
    <n v="13035"/>
    <n v="12328"/>
    <n v="11681"/>
    <n v="11146"/>
    <n v="10733"/>
    <n v="10395"/>
  </r>
  <r>
    <x v="32"/>
    <x v="4"/>
    <s v="DisabledPolicies=Electricity Sector Fraction of Potential Additional CCS Achieved[petroleum es], Electricity Sector Fraction of Potential Additional CCS Achieved[natural gas peaker es]"/>
    <n v="0"/>
    <n v="-1"/>
    <n v="0"/>
    <n v="109"/>
    <n v="410"/>
    <n v="747"/>
    <n v="1044"/>
    <n v="1300"/>
    <n v="1550"/>
    <n v="1796"/>
    <n v="1965"/>
    <n v="2047"/>
    <n v="2057"/>
    <n v="2044"/>
    <n v="2005"/>
    <n v="1946"/>
    <n v="1868"/>
    <n v="1778"/>
    <n v="1657"/>
    <n v="1527"/>
    <n v="1384"/>
    <n v="1244"/>
    <n v="1118"/>
    <n v="1007"/>
    <n v="910"/>
    <n v="825"/>
    <n v="746"/>
    <n v="675"/>
    <n v="614"/>
    <n v="562"/>
    <n v="517"/>
  </r>
  <r>
    <x v="33"/>
    <x v="4"/>
    <s v="DisabledPolicies=Electricity Sector Fraction of Potential Additional CCS Achieved[petroleum es], Electricity Sector Fraction of Potential Additional CCS Achieved[natural gas peaker es]"/>
    <n v="0"/>
    <n v="0"/>
    <n v="0"/>
    <n v="14"/>
    <n v="39"/>
    <n v="63"/>
    <n v="84"/>
    <n v="101"/>
    <n v="117"/>
    <n v="132"/>
    <n v="142"/>
    <n v="144"/>
    <n v="142"/>
    <n v="138"/>
    <n v="134"/>
    <n v="129"/>
    <n v="122"/>
    <n v="113"/>
    <n v="104"/>
    <n v="94"/>
    <n v="82"/>
    <n v="73"/>
    <n v="66"/>
    <n v="58"/>
    <n v="52"/>
    <n v="46"/>
    <n v="41"/>
    <n v="37"/>
    <n v="33"/>
    <n v="30"/>
    <n v="28"/>
  </r>
  <r>
    <x v="34"/>
    <x v="4"/>
    <s v="DisabledPolicies=Electricity Sector Fraction of Potential Additional CCS Achieved[petroleum es], Electricity Sector Fraction of Potential Additional CCS Achieved[natural gas peaker es]"/>
    <n v="0"/>
    <n v="-1"/>
    <n v="-2"/>
    <n v="107"/>
    <n v="290"/>
    <n v="449"/>
    <n v="583"/>
    <n v="688"/>
    <n v="775"/>
    <n v="850"/>
    <n v="882"/>
    <n v="889"/>
    <n v="853"/>
    <n v="812"/>
    <n v="771"/>
    <n v="730"/>
    <n v="687"/>
    <n v="628"/>
    <n v="553"/>
    <n v="480"/>
    <n v="408"/>
    <n v="343"/>
    <n v="291"/>
    <n v="247"/>
    <n v="211"/>
    <n v="180"/>
    <n v="151"/>
    <n v="126"/>
    <n v="106"/>
    <n v="92"/>
    <n v="80"/>
  </r>
  <r>
    <x v="35"/>
    <x v="4"/>
    <s v="DisabledPolicies=Electricity Sector Fraction of Potential Additional CCS Achieved[petroleum es], Electricity Sector Fraction of Potential Additional CCS Achieved[natural gas peaker es]"/>
    <n v="0"/>
    <n v="-4"/>
    <n v="2"/>
    <n v="476"/>
    <n v="868"/>
    <n v="1011"/>
    <n v="1008"/>
    <n v="837"/>
    <n v="506"/>
    <n v="53"/>
    <n v="-617"/>
    <n v="-1451"/>
    <n v="-2411"/>
    <n v="-3379"/>
    <n v="-4332"/>
    <n v="-5282"/>
    <n v="-6143"/>
    <n v="-7008"/>
    <n v="-7847"/>
    <n v="-8591"/>
    <n v="-9252"/>
    <n v="-9790"/>
    <n v="-10181"/>
    <n v="-10451"/>
    <n v="-10691"/>
    <n v="-10906"/>
    <n v="-11101"/>
    <n v="-11248"/>
    <n v="-11339"/>
    <n v="-11387"/>
    <n v="-11395"/>
  </r>
  <r>
    <x v="36"/>
    <x v="4"/>
    <s v="DisabledPolicies=Electricity Sector Fraction of Potential Additional CCS Achieved[petroleum es], Electricity Sector Fraction of Potential Additional CCS Achieved[natural gas peaker es]"/>
    <n v="0"/>
    <n v="-1"/>
    <n v="2"/>
    <n v="196"/>
    <n v="530"/>
    <n v="898"/>
    <n v="1268"/>
    <n v="1629"/>
    <n v="1999"/>
    <n v="2381"/>
    <n v="2693"/>
    <n v="2883"/>
    <n v="2984"/>
    <n v="3060"/>
    <n v="3106"/>
    <n v="3121"/>
    <n v="3112"/>
    <n v="3060"/>
    <n v="2953"/>
    <n v="2822"/>
    <n v="2663"/>
    <n v="2497"/>
    <n v="2347"/>
    <n v="2214"/>
    <n v="2092"/>
    <n v="1992"/>
    <n v="1888"/>
    <n v="1794"/>
    <n v="1718"/>
    <n v="1657"/>
    <n v="1609"/>
  </r>
  <r>
    <x v="37"/>
    <x v="4"/>
    <s v="DisabledPolicies=Electricity Sector Fraction of Potential Additional CCS Achieved[petroleum es], Electricity Sector Fraction of Potential Additional CCS Achieved[natural gas peaker es]"/>
    <n v="0"/>
    <n v="-3"/>
    <n v="270"/>
    <n v="4722"/>
    <n v="9368"/>
    <n v="13321"/>
    <n v="17456"/>
    <n v="21333"/>
    <n v="25023"/>
    <n v="28778"/>
    <n v="31510"/>
    <n v="32795"/>
    <n v="32632"/>
    <n v="32615"/>
    <n v="32660"/>
    <n v="32403"/>
    <n v="31968"/>
    <n v="29326"/>
    <n v="26187"/>
    <n v="23154"/>
    <n v="20103"/>
    <n v="17284"/>
    <n v="14984"/>
    <n v="12942"/>
    <n v="11064"/>
    <n v="9425"/>
    <n v="7868"/>
    <n v="6615"/>
    <n v="6011"/>
    <n v="5583"/>
    <n v="5371"/>
  </r>
  <r>
    <x v="38"/>
    <x v="4"/>
    <s v="DisabledPolicies=Electricity Sector Fraction of Potential Additional CCS Achieved[petroleum es], Electricity Sector Fraction of Potential Additional CCS Achieved[natural gas peaker es]"/>
    <n v="0"/>
    <n v="6"/>
    <n v="59"/>
    <n v="260"/>
    <n v="573"/>
    <n v="850"/>
    <n v="1213"/>
    <n v="1569"/>
    <n v="1934"/>
    <n v="2340"/>
    <n v="2716"/>
    <n v="2965"/>
    <n v="3084"/>
    <n v="3312"/>
    <n v="3575"/>
    <n v="3764"/>
    <n v="3859"/>
    <n v="3560"/>
    <n v="3251"/>
    <n v="2982"/>
    <n v="2712"/>
    <n v="2444"/>
    <n v="2194"/>
    <n v="1939"/>
    <n v="1714"/>
    <n v="1513"/>
    <n v="1316"/>
    <n v="1181"/>
    <n v="1159"/>
    <n v="1161"/>
    <n v="1169"/>
  </r>
  <r>
    <x v="39"/>
    <x v="4"/>
    <s v="DisabledPolicies=Electricity Sector Fraction of Potential Additional CCS Achieved[petroleum es], Electricity Sector Fraction of Potential Additional CCS Achieved[natural gas peaker es]"/>
    <n v="0"/>
    <n v="-3"/>
    <n v="2"/>
    <n v="236"/>
    <n v="949"/>
    <n v="1813"/>
    <n v="2662"/>
    <n v="3506"/>
    <n v="4416"/>
    <n v="5404"/>
    <n v="6248"/>
    <n v="6865"/>
    <n v="7285"/>
    <n v="7639"/>
    <n v="7909"/>
    <n v="8093"/>
    <n v="8193"/>
    <n v="8233"/>
    <n v="8104"/>
    <n v="7887"/>
    <n v="7556"/>
    <n v="7189"/>
    <n v="6826"/>
    <n v="6494"/>
    <n v="6192"/>
    <n v="5939"/>
    <n v="5670"/>
    <n v="5420"/>
    <n v="5201"/>
    <n v="5025"/>
    <n v="4873"/>
  </r>
  <r>
    <x v="40"/>
    <x v="4"/>
    <s v="DisabledPolicies=Electricity Sector Fraction of Potential Additional CCS Achieved[petroleum es], Electricity Sector Fraction of Potential Additional CCS Achieved[natural gas peaker es]"/>
    <n v="0"/>
    <n v="-18"/>
    <n v="-11"/>
    <n v="715"/>
    <n v="2963"/>
    <n v="5787"/>
    <n v="8592"/>
    <n v="11353"/>
    <n v="14337"/>
    <n v="17594"/>
    <n v="20335"/>
    <n v="22500"/>
    <n v="23957"/>
    <n v="25217"/>
    <n v="26229"/>
    <n v="27001"/>
    <n v="27493"/>
    <n v="27792"/>
    <n v="27461"/>
    <n v="26826"/>
    <n v="25758"/>
    <n v="24550"/>
    <n v="23373"/>
    <n v="22313"/>
    <n v="21353"/>
    <n v="20580"/>
    <n v="19695"/>
    <n v="18871"/>
    <n v="18159"/>
    <n v="17611"/>
    <n v="17160"/>
  </r>
  <r>
    <x v="41"/>
    <x v="4"/>
    <s v="DisabledPolicies=Electricity Sector Fraction of Potential Additional CCS Achieved[petroleum es], Electricity Sector Fraction of Potential Additional CCS Achieved[natural gas peaker es]"/>
    <n v="0"/>
    <n v="-3"/>
    <n v="0"/>
    <n v="231"/>
    <n v="897"/>
    <n v="1720"/>
    <n v="2536"/>
    <n v="3340"/>
    <n v="4210"/>
    <n v="5154"/>
    <n v="5952"/>
    <n v="6555"/>
    <n v="6963"/>
    <n v="7309"/>
    <n v="7579"/>
    <n v="7773"/>
    <n v="7883"/>
    <n v="7933"/>
    <n v="7810"/>
    <n v="7604"/>
    <n v="7284"/>
    <n v="6926"/>
    <n v="6577"/>
    <n v="6259"/>
    <n v="5971"/>
    <n v="5734"/>
    <n v="5474"/>
    <n v="5234"/>
    <n v="5026"/>
    <n v="4864"/>
    <n v="4727"/>
  </r>
  <r>
    <x v="4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DisabledPolicies=Fraction of Additional Demand Response Potential Achieved, Fraction of Additional Grid Battery Storage Potential Achieved, Percentage Increase in Transmission Capacity vs BAU"/>
    <n v="0"/>
    <n v="59"/>
    <n v="948"/>
    <n v="23187"/>
    <n v="49188"/>
    <n v="74431"/>
    <n v="100326"/>
    <n v="125916"/>
    <n v="150467"/>
    <n v="175077"/>
    <n v="195501"/>
    <n v="206390"/>
    <n v="211329"/>
    <n v="216460"/>
    <n v="220841"/>
    <n v="224319"/>
    <n v="227378"/>
    <n v="222407"/>
    <n v="214768"/>
    <n v="205381"/>
    <n v="195783"/>
    <n v="186002"/>
    <n v="177670"/>
    <n v="170216"/>
    <n v="163316"/>
    <n v="157028"/>
    <n v="150439"/>
    <n v="145477"/>
    <n v="142469"/>
    <n v="141151"/>
    <n v="140120"/>
  </r>
  <r>
    <x v="1"/>
    <x v="5"/>
    <s v="DisabledPolicies=Fraction of Additional Demand Response Potential Achieved, Fraction of Additional Grid Battery Storage Potential Achieved, Percentage Increase in Transmission Capacity vs BAU"/>
    <n v="0"/>
    <n v="8"/>
    <n v="19"/>
    <n v="652"/>
    <n v="1682"/>
    <n v="3411"/>
    <n v="6227"/>
    <n v="9671"/>
    <n v="13010"/>
    <n v="15986"/>
    <n v="18460"/>
    <n v="19740"/>
    <n v="20356"/>
    <n v="20630"/>
    <n v="20744"/>
    <n v="20548"/>
    <n v="20540"/>
    <n v="20240"/>
    <n v="19933"/>
    <n v="19367"/>
    <n v="18743"/>
    <n v="18005"/>
    <n v="17284"/>
    <n v="16552"/>
    <n v="15942"/>
    <n v="15476"/>
    <n v="15126"/>
    <n v="14840"/>
    <n v="14496"/>
    <n v="14272"/>
    <n v="13975"/>
  </r>
  <r>
    <x v="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s v="DisabledPolicies=Fraction of Additional Demand Response Potential Achieved, Fraction of Additional Grid Battery Storage Potential Achieved, Percentage Increase in Transmission Capacity vs BAU"/>
    <n v="0"/>
    <n v="-2"/>
    <n v="-9"/>
    <n v="-62"/>
    <n v="-172"/>
    <n v="-356"/>
    <n v="-577"/>
    <n v="-907"/>
    <n v="-1306"/>
    <n v="-1762"/>
    <n v="-2252"/>
    <n v="-2750"/>
    <n v="-3206"/>
    <n v="-3665"/>
    <n v="-4086"/>
    <n v="-4537"/>
    <n v="-4989"/>
    <n v="-5431"/>
    <n v="-5811"/>
    <n v="-6089"/>
    <n v="-6367"/>
    <n v="-6549"/>
    <n v="-6629"/>
    <n v="-6732"/>
    <n v="-6814"/>
    <n v="-6821"/>
    <n v="-6858"/>
    <n v="-6827"/>
    <n v="-6783"/>
    <n v="-6760"/>
    <n v="-6708"/>
  </r>
  <r>
    <x v="4"/>
    <x v="5"/>
    <s v="DisabledPolicies=Fraction of Additional Demand Response Potential Achieved, Fraction of Additional Grid Battery Storage Potential Achieved, Percentage Increase in Transmission Capacity vs BAU"/>
    <n v="0"/>
    <n v="0"/>
    <n v="0"/>
    <n v="13"/>
    <n v="17"/>
    <n v="18"/>
    <n v="17"/>
    <n v="15"/>
    <n v="14"/>
    <n v="14"/>
    <n v="12"/>
    <n v="11"/>
    <n v="10"/>
    <n v="8"/>
    <n v="8"/>
    <n v="8"/>
    <n v="9"/>
    <n v="5"/>
    <n v="1"/>
    <n v="-6"/>
    <n v="-12"/>
    <n v="-16"/>
    <n v="-19"/>
    <n v="-22"/>
    <n v="-26"/>
    <n v="-28"/>
    <n v="-30"/>
    <n v="-31"/>
    <n v="-32"/>
    <n v="-30"/>
    <n v="-29"/>
  </r>
  <r>
    <x v="5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5"/>
    <n v="-14"/>
    <n v="-30"/>
    <n v="-48"/>
    <n v="-76"/>
    <n v="-109"/>
    <n v="-147"/>
    <n v="-189"/>
    <n v="-231"/>
    <n v="-270"/>
    <n v="-308"/>
    <n v="-343"/>
    <n v="-380"/>
    <n v="-419"/>
    <n v="-456"/>
    <n v="-489"/>
    <n v="-512"/>
    <n v="-536"/>
    <n v="-551"/>
    <n v="-557"/>
    <n v="-566"/>
    <n v="-573"/>
    <n v="-573"/>
    <n v="-576"/>
    <n v="-575"/>
    <n v="-571"/>
    <n v="-569"/>
    <n v="-564"/>
  </r>
  <r>
    <x v="6"/>
    <x v="5"/>
    <s v="DisabledPolicies=Fraction of Additional Demand Response Potential Achieved, Fraction of Additional Grid Battery Storage Potential Achieved, Percentage Increase in Transmission Capacity vs BAU"/>
    <n v="0"/>
    <n v="-1"/>
    <n v="1"/>
    <n v="284"/>
    <n v="790"/>
    <n v="1539"/>
    <n v="2444"/>
    <n v="3500"/>
    <n v="4619"/>
    <n v="5736"/>
    <n v="6748"/>
    <n v="7507"/>
    <n v="7964"/>
    <n v="8213"/>
    <n v="8341"/>
    <n v="8377"/>
    <n v="8342"/>
    <n v="8244"/>
    <n v="8055"/>
    <n v="7775"/>
    <n v="7427"/>
    <n v="7037"/>
    <n v="6641"/>
    <n v="6261"/>
    <n v="5913"/>
    <n v="5611"/>
    <n v="5351"/>
    <n v="5120"/>
    <n v="4914"/>
    <n v="4737"/>
    <n v="4585"/>
  </r>
  <r>
    <x v="7"/>
    <x v="5"/>
    <s v="DisabledPolicies=Fraction of Additional Demand Response Potential Achieved, Fraction of Additional Grid Battery Storage Potential Achieved, Percentage Increase in Transmission Capacity vs BAU"/>
    <n v="0"/>
    <n v="-2"/>
    <n v="-1"/>
    <n v="163"/>
    <n v="712"/>
    <n v="1587"/>
    <n v="2509"/>
    <n v="3377"/>
    <n v="4193"/>
    <n v="4988"/>
    <n v="5689"/>
    <n v="6198"/>
    <n v="6484"/>
    <n v="6602"/>
    <n v="6616"/>
    <n v="6551"/>
    <n v="6416"/>
    <n v="6211"/>
    <n v="5920"/>
    <n v="5550"/>
    <n v="5127"/>
    <n v="4681"/>
    <n v="4246"/>
    <n v="3846"/>
    <n v="3481"/>
    <n v="3158"/>
    <n v="2870"/>
    <n v="2613"/>
    <n v="2386"/>
    <n v="2192"/>
    <n v="2029"/>
  </r>
  <r>
    <x v="8"/>
    <x v="5"/>
    <s v="DisabledPolicies=Fraction of Additional Demand Response Potential Achieved, Fraction of Additional Grid Battery Storage Potential Achieved, Percentage Increase in Transmission Capacity vs BAU"/>
    <n v="0"/>
    <n v="0"/>
    <n v="3"/>
    <n v="69"/>
    <n v="114"/>
    <n v="142"/>
    <n v="169"/>
    <n v="195"/>
    <n v="217"/>
    <n v="242"/>
    <n v="264"/>
    <n v="279"/>
    <n v="287"/>
    <n v="298"/>
    <n v="311"/>
    <n v="321"/>
    <n v="328"/>
    <n v="318"/>
    <n v="298"/>
    <n v="273"/>
    <n v="251"/>
    <n v="230"/>
    <n v="209"/>
    <n v="190"/>
    <n v="173"/>
    <n v="156"/>
    <n v="141"/>
    <n v="131"/>
    <n v="125"/>
    <n v="124"/>
    <n v="122"/>
  </r>
  <r>
    <x v="9"/>
    <x v="5"/>
    <s v="DisabledPolicies=Fraction of Additional Demand Response Potential Achieved, Fraction of Additional Grid Battery Storage Potential Achieved, Percentage Increase in Transmission Capacity vs BAU"/>
    <n v="0"/>
    <n v="0"/>
    <n v="2"/>
    <n v="94"/>
    <n v="215"/>
    <n v="345"/>
    <n v="473"/>
    <n v="599"/>
    <n v="723"/>
    <n v="846"/>
    <n v="955"/>
    <n v="1030"/>
    <n v="1066"/>
    <n v="1084"/>
    <n v="1093"/>
    <n v="1095"/>
    <n v="1086"/>
    <n v="1054"/>
    <n v="1003"/>
    <n v="939"/>
    <n v="874"/>
    <n v="807"/>
    <n v="745"/>
    <n v="690"/>
    <n v="638"/>
    <n v="592"/>
    <n v="551"/>
    <n v="515"/>
    <n v="488"/>
    <n v="468"/>
    <n v="451"/>
  </r>
  <r>
    <x v="10"/>
    <x v="5"/>
    <s v="DisabledPolicies=Fraction of Additional Demand Response Potential Achieved, Fraction of Additional Grid Battery Storage Potential Achieved, Percentage Increase in Transmission Capacity vs BAU"/>
    <n v="0"/>
    <n v="1"/>
    <n v="1"/>
    <n v="-177"/>
    <n v="-377"/>
    <n v="-543"/>
    <n v="-816"/>
    <n v="-1132"/>
    <n v="-1469"/>
    <n v="-1826"/>
    <n v="-2184"/>
    <n v="-2480"/>
    <n v="-2739"/>
    <n v="-2962"/>
    <n v="-3171"/>
    <n v="-3374"/>
    <n v="-3553"/>
    <n v="-3679"/>
    <n v="-3687"/>
    <n v="-3668"/>
    <n v="-3590"/>
    <n v="-3459"/>
    <n v="-3352"/>
    <n v="-3233"/>
    <n v="-3111"/>
    <n v="-2996"/>
    <n v="-2888"/>
    <n v="-2772"/>
    <n v="-2666"/>
    <n v="-2576"/>
    <n v="-2506"/>
  </r>
  <r>
    <x v="11"/>
    <x v="5"/>
    <s v="DisabledPolicies=Fraction of Additional Demand Response Potential Achieved, Fraction of Additional Grid Battery Storage Potential Achieved, Percentage Increase in Transmission Capacity vs BAU"/>
    <n v="0"/>
    <n v="0"/>
    <n v="2"/>
    <n v="86"/>
    <n v="133"/>
    <n v="146"/>
    <n v="92"/>
    <n v="46"/>
    <n v="3"/>
    <n v="-39"/>
    <n v="-82"/>
    <n v="-130"/>
    <n v="-188"/>
    <n v="-248"/>
    <n v="-303"/>
    <n v="-360"/>
    <n v="-408"/>
    <n v="-469"/>
    <n v="-530"/>
    <n v="-591"/>
    <n v="-644"/>
    <n v="-682"/>
    <n v="-706"/>
    <n v="-726"/>
    <n v="-741"/>
    <n v="-746"/>
    <n v="-746"/>
    <n v="-737"/>
    <n v="-723"/>
    <n v="-703"/>
    <n v="-680"/>
  </r>
  <r>
    <x v="1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20"/>
    <n v="65"/>
    <n v="108"/>
    <n v="146"/>
    <n v="188"/>
    <n v="228"/>
    <n v="274"/>
    <n v="307"/>
    <n v="330"/>
    <n v="344"/>
    <n v="353"/>
    <n v="358"/>
    <n v="360"/>
    <n v="358"/>
    <n v="353"/>
    <n v="342"/>
    <n v="328"/>
    <n v="309"/>
    <n v="290"/>
    <n v="271"/>
    <n v="254"/>
    <n v="238"/>
    <n v="225"/>
    <n v="211"/>
    <n v="199"/>
    <n v="187"/>
    <n v="178"/>
    <n v="169"/>
  </r>
  <r>
    <x v="13"/>
    <x v="5"/>
    <s v="DisabledPolicies=Fraction of Additional Demand Response Potential Achieved, Fraction of Additional Grid Battery Storage Potential Achieved, Percentage Increase in Transmission Capacity vs BAU"/>
    <n v="0"/>
    <n v="0"/>
    <n v="4"/>
    <n v="84"/>
    <n v="149"/>
    <n v="194"/>
    <n v="235"/>
    <n v="275"/>
    <n v="309"/>
    <n v="344"/>
    <n v="380"/>
    <n v="419"/>
    <n v="445"/>
    <n v="470"/>
    <n v="493"/>
    <n v="515"/>
    <n v="530"/>
    <n v="512"/>
    <n v="477"/>
    <n v="435"/>
    <n v="392"/>
    <n v="349"/>
    <n v="309"/>
    <n v="273"/>
    <n v="237"/>
    <n v="204"/>
    <n v="178"/>
    <n v="160"/>
    <n v="150"/>
    <n v="146"/>
    <n v="144"/>
  </r>
  <r>
    <x v="14"/>
    <x v="5"/>
    <s v="DisabledPolicies=Fraction of Additional Demand Response Potential Achieved, Fraction of Additional Grid Battery Storage Potential Achieved, Percentage Increase in Transmission Capacity vs BAU"/>
    <n v="0"/>
    <n v="0"/>
    <n v="4"/>
    <n v="54"/>
    <n v="64"/>
    <n v="62"/>
    <n v="55"/>
    <n v="43"/>
    <n v="31"/>
    <n v="22"/>
    <n v="16"/>
    <n v="18"/>
    <n v="19"/>
    <n v="30"/>
    <n v="45"/>
    <n v="61"/>
    <n v="78"/>
    <n v="65"/>
    <n v="47"/>
    <n v="23"/>
    <n v="6"/>
    <n v="-8"/>
    <n v="-22"/>
    <n v="-36"/>
    <n v="-48"/>
    <n v="-59"/>
    <n v="-69"/>
    <n v="-70"/>
    <n v="-68"/>
    <n v="-61"/>
    <n v="-58"/>
  </r>
  <r>
    <x v="15"/>
    <x v="5"/>
    <s v="DisabledPolicies=Fraction of Additional Demand Response Potential Achieved, Fraction of Additional Grid Battery Storage Potential Achieved, Percentage Increase in Transmission Capacity vs BAU"/>
    <n v="0"/>
    <n v="0"/>
    <n v="6"/>
    <n v="55"/>
    <n v="53"/>
    <n v="-76"/>
    <n v="-265"/>
    <n v="-429"/>
    <n v="-571"/>
    <n v="-689"/>
    <n v="-786"/>
    <n v="-869"/>
    <n v="-945"/>
    <n v="-1007"/>
    <n v="-1051"/>
    <n v="-1089"/>
    <n v="-1122"/>
    <n v="-1178"/>
    <n v="-1255"/>
    <n v="-1332"/>
    <n v="-1397"/>
    <n v="-1451"/>
    <n v="-1496"/>
    <n v="-1538"/>
    <n v="-1573"/>
    <n v="-1603"/>
    <n v="-1629"/>
    <n v="-1646"/>
    <n v="-1653"/>
    <n v="-1652"/>
    <n v="-1650"/>
  </r>
  <r>
    <x v="16"/>
    <x v="5"/>
    <s v="DisabledPolicies=Fraction of Additional Demand Response Potential Achieved, Fraction of Additional Grid Battery Storage Potential Achieved, Percentage Increase in Transmission Capacity vs BAU"/>
    <n v="0"/>
    <n v="0"/>
    <n v="3"/>
    <n v="19"/>
    <n v="16"/>
    <n v="-2"/>
    <n v="-18"/>
    <n v="-36"/>
    <n v="-58"/>
    <n v="-78"/>
    <n v="-95"/>
    <n v="-103"/>
    <n v="-108"/>
    <n v="-106"/>
    <n v="-101"/>
    <n v="-96"/>
    <n v="-91"/>
    <n v="-104"/>
    <n v="-122"/>
    <n v="-139"/>
    <n v="-155"/>
    <n v="-170"/>
    <n v="-184"/>
    <n v="-198"/>
    <n v="-212"/>
    <n v="-225"/>
    <n v="-235"/>
    <n v="-241"/>
    <n v="-244"/>
    <n v="-244"/>
    <n v="-244"/>
  </r>
  <r>
    <x v="17"/>
    <x v="5"/>
    <s v="DisabledPolicies=Fraction of Additional Demand Response Potential Achieved, Fraction of Additional Grid Battery Storage Potential Achieved, Percentage Increase in Transmission Capacity vs BAU"/>
    <n v="0"/>
    <n v="0"/>
    <n v="5"/>
    <n v="56"/>
    <n v="80"/>
    <n v="82"/>
    <n v="86"/>
    <n v="86"/>
    <n v="86"/>
    <n v="88"/>
    <n v="95"/>
    <n v="108"/>
    <n v="118"/>
    <n v="134"/>
    <n v="156"/>
    <n v="177"/>
    <n v="194"/>
    <n v="184"/>
    <n v="165"/>
    <n v="143"/>
    <n v="125"/>
    <n v="105"/>
    <n v="86"/>
    <n v="68"/>
    <n v="51"/>
    <n v="32"/>
    <n v="20"/>
    <n v="11"/>
    <n v="6"/>
    <n v="7"/>
    <n v="8"/>
  </r>
  <r>
    <x v="18"/>
    <x v="5"/>
    <s v="DisabledPolicies=Fraction of Additional Demand Response Potential Achieved, Fraction of Additional Grid Battery Storage Potential Achieved, Percentage Increase in Transmission Capacity vs BAU"/>
    <n v="0"/>
    <n v="2"/>
    <n v="83"/>
    <n v="575"/>
    <n v="997"/>
    <n v="1184"/>
    <n v="1379"/>
    <n v="1519"/>
    <n v="1618"/>
    <n v="1761"/>
    <n v="1903"/>
    <n v="2039"/>
    <n v="2123"/>
    <n v="2351"/>
    <n v="2666"/>
    <n v="2956"/>
    <n v="3189"/>
    <n v="2967"/>
    <n v="2683"/>
    <n v="2367"/>
    <n v="2079"/>
    <n v="1776"/>
    <n v="1497"/>
    <n v="1214"/>
    <n v="946"/>
    <n v="690"/>
    <n v="451"/>
    <n v="334"/>
    <n v="272"/>
    <n v="288"/>
    <n v="280"/>
  </r>
  <r>
    <x v="19"/>
    <x v="5"/>
    <s v="DisabledPolicies=Fraction of Additional Demand Response Potential Achieved, Fraction of Additional Grid Battery Storage Potential Achieved, Percentage Increase in Transmission Capacity vs BAU"/>
    <n v="0"/>
    <n v="28"/>
    <n v="219"/>
    <n v="592"/>
    <n v="1147"/>
    <n v="1869"/>
    <n v="2643"/>
    <n v="3342"/>
    <n v="4089"/>
    <n v="5019"/>
    <n v="5901"/>
    <n v="6610"/>
    <n v="7062"/>
    <n v="7820"/>
    <n v="8584"/>
    <n v="9181"/>
    <n v="9554"/>
    <n v="9071"/>
    <n v="8618"/>
    <n v="8124"/>
    <n v="7639"/>
    <n v="7095"/>
    <n v="6551"/>
    <n v="5968"/>
    <n v="5450"/>
    <n v="4957"/>
    <n v="4521"/>
    <n v="4202"/>
    <n v="4053"/>
    <n v="3972"/>
    <n v="3881"/>
  </r>
  <r>
    <x v="20"/>
    <x v="5"/>
    <s v="DisabledPolicies=Fraction of Additional Demand Response Potential Achieved, Fraction of Additional Grid Battery Storage Potential Achieved, Percentage Increase in Transmission Capacity vs BAU"/>
    <n v="0"/>
    <n v="0"/>
    <n v="115"/>
    <n v="1593"/>
    <n v="1707"/>
    <n v="1831"/>
    <n v="2055"/>
    <n v="2207"/>
    <n v="2378"/>
    <n v="2689"/>
    <n v="2931"/>
    <n v="3083"/>
    <n v="3071"/>
    <n v="3270"/>
    <n v="3511"/>
    <n v="3648"/>
    <n v="3761"/>
    <n v="3363"/>
    <n v="3044"/>
    <n v="2741"/>
    <n v="2488"/>
    <n v="2211"/>
    <n v="1981"/>
    <n v="1722"/>
    <n v="1506"/>
    <n v="1293"/>
    <n v="1113"/>
    <n v="974"/>
    <n v="928"/>
    <n v="917"/>
    <n v="887"/>
  </r>
  <r>
    <x v="21"/>
    <x v="5"/>
    <s v="DisabledPolicies=Fraction of Additional Demand Response Potential Achieved, Fraction of Additional Grid Battery Storage Potential Achieved, Percentage Increase in Transmission Capacity vs BAU"/>
    <n v="0"/>
    <n v="8"/>
    <n v="97"/>
    <n v="1569"/>
    <n v="1683"/>
    <n v="1789"/>
    <n v="1994"/>
    <n v="2194"/>
    <n v="2422"/>
    <n v="2730"/>
    <n v="3010"/>
    <n v="3119"/>
    <n v="3258"/>
    <n v="3576"/>
    <n v="3975"/>
    <n v="4307"/>
    <n v="4560"/>
    <n v="4304"/>
    <n v="4144"/>
    <n v="3940"/>
    <n v="3768"/>
    <n v="3565"/>
    <n v="3342"/>
    <n v="3080"/>
    <n v="2852"/>
    <n v="2595"/>
    <n v="2382"/>
    <n v="2262"/>
    <n v="2190"/>
    <n v="2201"/>
    <n v="2136"/>
  </r>
  <r>
    <x v="2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697"/>
    <n v="-1469"/>
    <n v="-2422"/>
    <n v="-3304"/>
    <n v="-4293"/>
    <n v="-5304"/>
    <n v="-6293"/>
    <n v="-7033"/>
    <n v="-7053"/>
    <n v="-6983"/>
    <n v="-6890"/>
    <n v="-6767"/>
    <n v="-6630"/>
    <n v="-6494"/>
    <n v="-6364"/>
    <n v="-6258"/>
    <n v="-6153"/>
    <n v="-6054"/>
    <n v="-5959"/>
    <n v="-5863"/>
    <n v="-5794"/>
    <n v="-5736"/>
    <n v="-5673"/>
    <n v="-5533"/>
    <n v="-5391"/>
    <n v="-5249"/>
    <n v="-5107"/>
    <n v="-4967"/>
  </r>
  <r>
    <x v="23"/>
    <x v="5"/>
    <s v="DisabledPolicies=Fraction of Additional Demand Response Potential Achieved, Fraction of Additional Grid Battery Storage Potential Achieved, Percentage Increase in Transmission Capacity vs BAU"/>
    <n v="0"/>
    <n v="0"/>
    <n v="0"/>
    <n v="694"/>
    <n v="1489"/>
    <n v="2267"/>
    <n v="2987"/>
    <n v="3827"/>
    <n v="4512"/>
    <n v="4951"/>
    <n v="5468"/>
    <n v="5595"/>
    <n v="5795"/>
    <n v="5872"/>
    <n v="5758"/>
    <n v="5752"/>
    <n v="5868"/>
    <n v="5719"/>
    <n v="5788"/>
    <n v="5589"/>
    <n v="5642"/>
    <n v="5491"/>
    <n v="5412"/>
    <n v="5563"/>
    <n v="5325"/>
    <n v="5237"/>
    <n v="5221"/>
    <n v="5116"/>
    <n v="4988"/>
    <n v="4753"/>
    <n v="4733"/>
  </r>
  <r>
    <x v="24"/>
    <x v="5"/>
    <s v="DisabledPolicies=Fraction of Additional Demand Response Potential Achieved, Fraction of Additional Grid Battery Storage Potential Achieved, Percentage Increase in Transmission Capacity vs BAU"/>
    <n v="0"/>
    <n v="-34"/>
    <n v="-55"/>
    <n v="400"/>
    <n v="991"/>
    <n v="1593"/>
    <n v="2141"/>
    <n v="2630"/>
    <n v="3030"/>
    <n v="3422"/>
    <n v="3755"/>
    <n v="4020"/>
    <n v="4046"/>
    <n v="3953"/>
    <n v="3882"/>
    <n v="3983"/>
    <n v="4082"/>
    <n v="4074"/>
    <n v="3915"/>
    <n v="3711"/>
    <n v="3511"/>
    <n v="3324"/>
    <n v="3161"/>
    <n v="3025"/>
    <n v="2894"/>
    <n v="2748"/>
    <n v="2632"/>
    <n v="2529"/>
    <n v="2461"/>
    <n v="2421"/>
    <n v="2390"/>
  </r>
  <r>
    <x v="25"/>
    <x v="5"/>
    <s v="DisabledPolicies=Fraction of Additional Demand Response Potential Achieved, Fraction of Additional Grid Battery Storage Potential Achieved, Percentage Increase in Transmission Capacity vs BAU"/>
    <n v="0"/>
    <n v="151"/>
    <n v="52"/>
    <n v="500"/>
    <n v="1313"/>
    <n v="2339"/>
    <n v="3283"/>
    <n v="4696"/>
    <n v="6042"/>
    <n v="6974"/>
    <n v="8238"/>
    <n v="9271"/>
    <n v="10583"/>
    <n v="11031"/>
    <n v="11981"/>
    <n v="13111"/>
    <n v="14458"/>
    <n v="15866"/>
    <n v="15876"/>
    <n v="15836"/>
    <n v="15708"/>
    <n v="15581"/>
    <n v="15313"/>
    <n v="15165"/>
    <n v="14881"/>
    <n v="14569"/>
    <n v="14314"/>
    <n v="13985"/>
    <n v="13926"/>
    <n v="13910"/>
    <n v="14126"/>
  </r>
  <r>
    <x v="26"/>
    <x v="5"/>
    <s v="DisabledPolicies=Fraction of Additional Demand Response Potential Achieved, Fraction of Additional Grid Battery Storage Potential Achieved, Percentage Increase in Transmission Capacity vs BAU"/>
    <n v="0"/>
    <n v="-111"/>
    <n v="-233"/>
    <n v="1015"/>
    <n v="3534"/>
    <n v="4021"/>
    <n v="4474"/>
    <n v="4665"/>
    <n v="4427"/>
    <n v="4001"/>
    <n v="3398"/>
    <n v="2991"/>
    <n v="2103"/>
    <n v="1270"/>
    <n v="536"/>
    <n v="190"/>
    <n v="140"/>
    <n v="-176"/>
    <n v="-530"/>
    <n v="-913"/>
    <n v="-1228"/>
    <n v="-1472"/>
    <n v="-1548"/>
    <n v="-1600"/>
    <n v="-1596"/>
    <n v="-1824"/>
    <n v="-1907"/>
    <n v="-2047"/>
    <n v="-2212"/>
    <n v="-2369"/>
    <n v="-2524"/>
  </r>
  <r>
    <x v="27"/>
    <x v="5"/>
    <s v="DisabledPolicies=Fraction of Additional Demand Response Potential Achieved, Fraction of Additional Grid Battery Storage Potential Achieved, Percentage Increase in Transmission Capacity vs BAU"/>
    <n v="0"/>
    <n v="13"/>
    <n v="14"/>
    <n v="284"/>
    <n v="553"/>
    <n v="884"/>
    <n v="1200"/>
    <n v="1542"/>
    <n v="1892"/>
    <n v="2177"/>
    <n v="2424"/>
    <n v="2646"/>
    <n v="2826"/>
    <n v="2920"/>
    <n v="2977"/>
    <n v="3089"/>
    <n v="3260"/>
    <n v="3423"/>
    <n v="3439"/>
    <n v="3306"/>
    <n v="3157"/>
    <n v="3004"/>
    <n v="2864"/>
    <n v="2733"/>
    <n v="2612"/>
    <n v="2493"/>
    <n v="2383"/>
    <n v="2278"/>
    <n v="2205"/>
    <n v="2173"/>
    <n v="2168"/>
  </r>
  <r>
    <x v="28"/>
    <x v="5"/>
    <s v="DisabledPolicies=Fraction of Additional Demand Response Potential Achieved, Fraction of Additional Grid Battery Storage Potential Achieved, Percentage Increase in Transmission Capacity vs BAU"/>
    <n v="0"/>
    <n v="37"/>
    <n v="252"/>
    <n v="3543"/>
    <n v="3963"/>
    <n v="4801"/>
    <n v="5844"/>
    <n v="6795"/>
    <n v="7935"/>
    <n v="9456"/>
    <n v="10678"/>
    <n v="11569"/>
    <n v="12313"/>
    <n v="14191"/>
    <n v="15799"/>
    <n v="17232"/>
    <n v="18568"/>
    <n v="18220"/>
    <n v="18035"/>
    <n v="17636"/>
    <n v="17336"/>
    <n v="16949"/>
    <n v="16454"/>
    <n v="15771"/>
    <n v="15226"/>
    <n v="14607"/>
    <n v="14038"/>
    <n v="13858"/>
    <n v="14125"/>
    <n v="14729"/>
    <n v="15126"/>
  </r>
  <r>
    <x v="29"/>
    <x v="5"/>
    <s v="DisabledPolicies=Fraction of Additional Demand Response Potential Achieved, Fraction of Additional Grid Battery Storage Potential Achieved, Percentage Increase in Transmission Capacity vs BAU"/>
    <n v="0"/>
    <n v="-6"/>
    <n v="0"/>
    <n v="681"/>
    <n v="2290"/>
    <n v="3690"/>
    <n v="4751"/>
    <n v="5569"/>
    <n v="6255"/>
    <n v="6934"/>
    <n v="7215"/>
    <n v="7078"/>
    <n v="6529"/>
    <n v="5945"/>
    <n v="5306"/>
    <n v="4664"/>
    <n v="4115"/>
    <n v="4010"/>
    <n v="3960"/>
    <n v="4130"/>
    <n v="4438"/>
    <n v="5021"/>
    <n v="5967"/>
    <n v="7115"/>
    <n v="8226"/>
    <n v="9352"/>
    <n v="10316"/>
    <n v="11250"/>
    <n v="12187"/>
    <n v="13161"/>
    <n v="14136"/>
  </r>
  <r>
    <x v="30"/>
    <x v="5"/>
    <s v="DisabledPolicies=Fraction of Additional Demand Response Potential Achieved, Fraction of Additional Grid Battery Storage Potential Achieved, Percentage Increase in Transmission Capacity vs BAU"/>
    <n v="0"/>
    <n v="3"/>
    <n v="43"/>
    <n v="4523"/>
    <n v="9313"/>
    <n v="13934"/>
    <n v="18393"/>
    <n v="22720"/>
    <n v="26843"/>
    <n v="30881"/>
    <n v="34528"/>
    <n v="34614"/>
    <n v="34526"/>
    <n v="34602"/>
    <n v="34514"/>
    <n v="34292"/>
    <n v="33909"/>
    <n v="33362"/>
    <n v="33184"/>
    <n v="33046"/>
    <n v="33000"/>
    <n v="33040"/>
    <n v="33239"/>
    <n v="33540"/>
    <n v="33939"/>
    <n v="34259"/>
    <n v="33900"/>
    <n v="33666"/>
    <n v="33364"/>
    <n v="33078"/>
    <n v="32706"/>
  </r>
  <r>
    <x v="31"/>
    <x v="5"/>
    <s v="DisabledPolicies=Fraction of Additional Demand Response Potential Achieved, Fraction of Additional Grid Battery Storage Potential Achieved, Percentage Increase in Transmission Capacity vs BAU"/>
    <n v="0"/>
    <n v="-8"/>
    <n v="-1"/>
    <n v="851"/>
    <n v="2878"/>
    <n v="5035"/>
    <n v="7172"/>
    <n v="9323"/>
    <n v="11526"/>
    <n v="13836"/>
    <n v="15738"/>
    <n v="17100"/>
    <n v="17938"/>
    <n v="18609"/>
    <n v="19126"/>
    <n v="19554"/>
    <n v="19826"/>
    <n v="19883"/>
    <n v="19497"/>
    <n v="18913"/>
    <n v="18104"/>
    <n v="17218"/>
    <n v="16397"/>
    <n v="15661"/>
    <n v="14981"/>
    <n v="14386"/>
    <n v="13722"/>
    <n v="13122"/>
    <n v="12616"/>
    <n v="12233"/>
    <n v="11904"/>
  </r>
  <r>
    <x v="32"/>
    <x v="5"/>
    <s v="DisabledPolicies=Fraction of Additional Demand Response Potential Achieved, Fraction of Additional Grid Battery Storage Potential Achieved, Percentage Increase in Transmission Capacity vs BAU"/>
    <n v="0"/>
    <n v="-1"/>
    <n v="0"/>
    <n v="106"/>
    <n v="413"/>
    <n v="732"/>
    <n v="1019"/>
    <n v="1278"/>
    <n v="1529"/>
    <n v="1774"/>
    <n v="1941"/>
    <n v="2027"/>
    <n v="2040"/>
    <n v="2031"/>
    <n v="1997"/>
    <n v="1946"/>
    <n v="1872"/>
    <n v="1790"/>
    <n v="1678"/>
    <n v="1555"/>
    <n v="1421"/>
    <n v="1288"/>
    <n v="1167"/>
    <n v="1058"/>
    <n v="962"/>
    <n v="879"/>
    <n v="799"/>
    <n v="728"/>
    <n v="664"/>
    <n v="611"/>
    <n v="564"/>
  </r>
  <r>
    <x v="33"/>
    <x v="5"/>
    <s v="DisabledPolicies=Fraction of Additional Demand Response Potential Achieved, Fraction of Additional Grid Battery Storage Potential Achieved, Percentage Increase in Transmission Capacity vs BAU"/>
    <n v="0"/>
    <n v="0"/>
    <n v="0"/>
    <n v="12"/>
    <n v="36"/>
    <n v="59"/>
    <n v="80"/>
    <n v="98"/>
    <n v="114"/>
    <n v="129"/>
    <n v="140"/>
    <n v="141"/>
    <n v="140"/>
    <n v="137"/>
    <n v="133"/>
    <n v="129"/>
    <n v="123"/>
    <n v="117"/>
    <n v="108"/>
    <n v="98"/>
    <n v="88"/>
    <n v="79"/>
    <n v="71"/>
    <n v="64"/>
    <n v="58"/>
    <n v="53"/>
    <n v="47"/>
    <n v="43"/>
    <n v="38"/>
    <n v="36"/>
    <n v="32"/>
  </r>
  <r>
    <x v="34"/>
    <x v="5"/>
    <s v="DisabledPolicies=Fraction of Additional Demand Response Potential Achieved, Fraction of Additional Grid Battery Storage Potential Achieved, Percentage Increase in Transmission Capacity vs BAU"/>
    <n v="0"/>
    <n v="-1"/>
    <n v="-2"/>
    <n v="92"/>
    <n v="272"/>
    <n v="425"/>
    <n v="557"/>
    <n v="666"/>
    <n v="752"/>
    <n v="828"/>
    <n v="862"/>
    <n v="873"/>
    <n v="844"/>
    <n v="809"/>
    <n v="771"/>
    <n v="737"/>
    <n v="703"/>
    <n v="651"/>
    <n v="587"/>
    <n v="523"/>
    <n v="457"/>
    <n v="395"/>
    <n v="347"/>
    <n v="306"/>
    <n v="268"/>
    <n v="237"/>
    <n v="205"/>
    <n v="180"/>
    <n v="159"/>
    <n v="143"/>
    <n v="129"/>
  </r>
  <r>
    <x v="35"/>
    <x v="5"/>
    <s v="DisabledPolicies=Fraction of Additional Demand Response Potential Achieved, Fraction of Additional Grid Battery Storage Potential Achieved, Percentage Increase in Transmission Capacity vs BAU"/>
    <n v="0"/>
    <n v="-4"/>
    <n v="2"/>
    <n v="430"/>
    <n v="802"/>
    <n v="939"/>
    <n v="935"/>
    <n v="770"/>
    <n v="441"/>
    <n v="-6"/>
    <n v="-668"/>
    <n v="-1483"/>
    <n v="-2416"/>
    <n v="-3344"/>
    <n v="-4266"/>
    <n v="-5170"/>
    <n v="-5978"/>
    <n v="-6784"/>
    <n v="-7558"/>
    <n v="-8247"/>
    <n v="-8853"/>
    <n v="-9349"/>
    <n v="-9704"/>
    <n v="-9950"/>
    <n v="-10166"/>
    <n v="-10370"/>
    <n v="-10556"/>
    <n v="-10692"/>
    <n v="-10777"/>
    <n v="-10820"/>
    <n v="-10827"/>
  </r>
  <r>
    <x v="36"/>
    <x v="5"/>
    <s v="DisabledPolicies=Fraction of Additional Demand Response Potential Achieved, Fraction of Additional Grid Battery Storage Potential Achieved, Percentage Increase in Transmission Capacity vs BAU"/>
    <n v="0"/>
    <n v="-1"/>
    <n v="2"/>
    <n v="162"/>
    <n v="494"/>
    <n v="849"/>
    <n v="1210"/>
    <n v="1575"/>
    <n v="1944"/>
    <n v="2326"/>
    <n v="2638"/>
    <n v="2833"/>
    <n v="2945"/>
    <n v="3033"/>
    <n v="3093"/>
    <n v="3126"/>
    <n v="3136"/>
    <n v="3106"/>
    <n v="3026"/>
    <n v="2917"/>
    <n v="2780"/>
    <n v="2635"/>
    <n v="2499"/>
    <n v="2375"/>
    <n v="2264"/>
    <n v="2169"/>
    <n v="2067"/>
    <n v="1979"/>
    <n v="1904"/>
    <n v="1847"/>
    <n v="1796"/>
  </r>
  <r>
    <x v="37"/>
    <x v="5"/>
    <s v="DisabledPolicies=Fraction of Additional Demand Response Potential Achieved, Fraction of Additional Grid Battery Storage Potential Achieved, Percentage Increase in Transmission Capacity vs BAU"/>
    <n v="0"/>
    <n v="-3"/>
    <n v="270"/>
    <n v="3459"/>
    <n v="7862"/>
    <n v="11979"/>
    <n v="16093"/>
    <n v="19917"/>
    <n v="23547"/>
    <n v="27354"/>
    <n v="30208"/>
    <n v="31679"/>
    <n v="31879"/>
    <n v="32334"/>
    <n v="32790"/>
    <n v="33086"/>
    <n v="33427"/>
    <n v="31547"/>
    <n v="29272"/>
    <n v="26839"/>
    <n v="24423"/>
    <n v="22057"/>
    <n v="20097"/>
    <n v="18241"/>
    <n v="16536"/>
    <n v="14970"/>
    <n v="13412"/>
    <n v="12235"/>
    <n v="11541"/>
    <n v="11156"/>
    <n v="10834"/>
  </r>
  <r>
    <x v="38"/>
    <x v="5"/>
    <s v="DisabledPolicies=Fraction of Additional Demand Response Potential Achieved, Fraction of Additional Grid Battery Storage Potential Achieved, Percentage Increase in Transmission Capacity vs BAU"/>
    <n v="0"/>
    <n v="6"/>
    <n v="59"/>
    <n v="245"/>
    <n v="528"/>
    <n v="857"/>
    <n v="1220"/>
    <n v="1558"/>
    <n v="1908"/>
    <n v="2322"/>
    <n v="2720"/>
    <n v="3000"/>
    <n v="3176"/>
    <n v="3479"/>
    <n v="3830"/>
    <n v="4123"/>
    <n v="4352"/>
    <n v="4171"/>
    <n v="4009"/>
    <n v="3823"/>
    <n v="3647"/>
    <n v="3442"/>
    <n v="3240"/>
    <n v="3009"/>
    <n v="2812"/>
    <n v="2621"/>
    <n v="2422"/>
    <n v="2299"/>
    <n v="2258"/>
    <n v="2275"/>
    <n v="2263"/>
  </r>
  <r>
    <x v="39"/>
    <x v="5"/>
    <s v="DisabledPolicies=Fraction of Additional Demand Response Potential Achieved, Fraction of Additional Grid Battery Storage Potential Achieved, Percentage Increase in Transmission Capacity vs BAU"/>
    <n v="0"/>
    <n v="-3"/>
    <n v="2"/>
    <n v="232"/>
    <n v="960"/>
    <n v="1780"/>
    <n v="2603"/>
    <n v="3450"/>
    <n v="4357"/>
    <n v="5341"/>
    <n v="6178"/>
    <n v="6798"/>
    <n v="7226"/>
    <n v="7594"/>
    <n v="7876"/>
    <n v="8087"/>
    <n v="8205"/>
    <n v="8278"/>
    <n v="8194"/>
    <n v="8020"/>
    <n v="7737"/>
    <n v="7410"/>
    <n v="7088"/>
    <n v="6789"/>
    <n v="6517"/>
    <n v="6283"/>
    <n v="6029"/>
    <n v="5796"/>
    <n v="5586"/>
    <n v="5420"/>
    <n v="5271"/>
  </r>
  <r>
    <x v="40"/>
    <x v="5"/>
    <s v="DisabledPolicies=Fraction of Additional Demand Response Potential Achieved, Fraction of Additional Grid Battery Storage Potential Achieved, Percentage Increase in Transmission Capacity vs BAU"/>
    <n v="0"/>
    <n v="-18"/>
    <n v="-11"/>
    <n v="700"/>
    <n v="3005"/>
    <n v="5686"/>
    <n v="8396"/>
    <n v="11172"/>
    <n v="14144"/>
    <n v="17386"/>
    <n v="20108"/>
    <n v="22278"/>
    <n v="23764"/>
    <n v="25076"/>
    <n v="26112"/>
    <n v="26979"/>
    <n v="27539"/>
    <n v="27953"/>
    <n v="27796"/>
    <n v="27328"/>
    <n v="26455"/>
    <n v="25410"/>
    <n v="24403"/>
    <n v="23490"/>
    <n v="22653"/>
    <n v="21978"/>
    <n v="21170"/>
    <n v="20427"/>
    <n v="19772"/>
    <n v="19287"/>
    <n v="18858"/>
  </r>
  <r>
    <x v="41"/>
    <x v="5"/>
    <s v="DisabledPolicies=Fraction of Additional Demand Response Potential Achieved, Fraction of Additional Grid Battery Storage Potential Achieved, Percentage Increase in Transmission Capacity vs BAU"/>
    <n v="0"/>
    <n v="-3"/>
    <n v="0"/>
    <n v="221"/>
    <n v="900"/>
    <n v="1683"/>
    <n v="2472"/>
    <n v="3281"/>
    <n v="4146"/>
    <n v="5086"/>
    <n v="5882"/>
    <n v="6485"/>
    <n v="6904"/>
    <n v="7265"/>
    <n v="7547"/>
    <n v="7770"/>
    <n v="7904"/>
    <n v="7987"/>
    <n v="7914"/>
    <n v="7756"/>
    <n v="7487"/>
    <n v="7173"/>
    <n v="6869"/>
    <n v="6588"/>
    <n v="6331"/>
    <n v="6116"/>
    <n v="5874"/>
    <n v="5654"/>
    <n v="5458"/>
    <n v="5307"/>
    <n v="5174"/>
  </r>
  <r>
    <x v="4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DisabledPolicies=Fraction of Afforestation and Reforestation Achieved"/>
    <n v="0"/>
    <n v="59"/>
    <n v="948"/>
    <n v="28287"/>
    <n v="55990"/>
    <n v="81199"/>
    <n v="106998"/>
    <n v="132441"/>
    <n v="156928"/>
    <n v="181070"/>
    <n v="200645"/>
    <n v="210319"/>
    <n v="213714"/>
    <n v="216861"/>
    <n v="219258"/>
    <n v="220071"/>
    <n v="219580"/>
    <n v="211102"/>
    <n v="199397"/>
    <n v="187004"/>
    <n v="174359"/>
    <n v="162344"/>
    <n v="151887"/>
    <n v="142904"/>
    <n v="134542"/>
    <n v="127237"/>
    <n v="120110"/>
    <n v="114074"/>
    <n v="110931"/>
    <n v="108804"/>
    <n v="107794"/>
  </r>
  <r>
    <x v="1"/>
    <x v="6"/>
    <s v="DisabledPolicies=Fraction of Afforestation and Reforestation Achieved"/>
    <n v="0"/>
    <n v="8"/>
    <n v="19"/>
    <n v="693"/>
    <n v="1726"/>
    <n v="3436"/>
    <n v="6054"/>
    <n v="9255"/>
    <n v="12352"/>
    <n v="15084"/>
    <n v="17308"/>
    <n v="18348"/>
    <n v="18722"/>
    <n v="18756"/>
    <n v="18561"/>
    <n v="18128"/>
    <n v="17838"/>
    <n v="17380"/>
    <n v="16835"/>
    <n v="16117"/>
    <n v="15320"/>
    <n v="14479"/>
    <n v="13626"/>
    <n v="12802"/>
    <n v="12086"/>
    <n v="11536"/>
    <n v="11148"/>
    <n v="10694"/>
    <n v="10301"/>
    <n v="9923"/>
    <n v="9598"/>
  </r>
  <r>
    <x v="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s v="DisabledPolicies=Fraction of Afforestation and Reforestation Achieved"/>
    <n v="0"/>
    <n v="-2"/>
    <n v="-9"/>
    <n v="-60"/>
    <n v="-167"/>
    <n v="-351"/>
    <n v="-572"/>
    <n v="-906"/>
    <n v="-1306"/>
    <n v="-1761"/>
    <n v="-2252"/>
    <n v="-2752"/>
    <n v="-3211"/>
    <n v="-3671"/>
    <n v="-4091"/>
    <n v="-4541"/>
    <n v="-4994"/>
    <n v="-5439"/>
    <n v="-5821"/>
    <n v="-6103"/>
    <n v="-6385"/>
    <n v="-6571"/>
    <n v="-6651"/>
    <n v="-6758"/>
    <n v="-6841"/>
    <n v="-6851"/>
    <n v="-6888"/>
    <n v="-6857"/>
    <n v="-6815"/>
    <n v="-6794"/>
    <n v="-6741"/>
  </r>
  <r>
    <x v="4"/>
    <x v="6"/>
    <s v="DisabledPolicies=Fraction of Afforestation and Reforestation Achieved"/>
    <n v="0"/>
    <n v="0"/>
    <n v="0"/>
    <n v="18"/>
    <n v="25"/>
    <n v="25"/>
    <n v="21"/>
    <n v="19"/>
    <n v="18"/>
    <n v="16"/>
    <n v="14"/>
    <n v="12"/>
    <n v="10"/>
    <n v="8"/>
    <n v="7"/>
    <n v="6"/>
    <n v="6"/>
    <n v="0"/>
    <n v="-7"/>
    <n v="-15"/>
    <n v="-21"/>
    <n v="-25"/>
    <n v="-29"/>
    <n v="-32"/>
    <n v="-36"/>
    <n v="-37"/>
    <n v="-40"/>
    <n v="-40"/>
    <n v="-40"/>
    <n v="-40"/>
    <n v="-39"/>
  </r>
  <r>
    <x v="5"/>
    <x v="6"/>
    <s v="DisabledPolicies=Fraction of Afforestation and Reforestation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2"/>
    <n v="-567"/>
  </r>
  <r>
    <x v="6"/>
    <x v="6"/>
    <s v="DisabledPolicies=Fraction of Afforestation and Reforestation Achieved"/>
    <n v="0"/>
    <n v="-1"/>
    <n v="1"/>
    <n v="296"/>
    <n v="806"/>
    <n v="1568"/>
    <n v="2469"/>
    <n v="3493"/>
    <n v="4570"/>
    <n v="5646"/>
    <n v="6614"/>
    <n v="7326"/>
    <n v="7735"/>
    <n v="7934"/>
    <n v="8006"/>
    <n v="7987"/>
    <n v="7897"/>
    <n v="7749"/>
    <n v="7509"/>
    <n v="7178"/>
    <n v="6787"/>
    <n v="6361"/>
    <n v="5933"/>
    <n v="5527"/>
    <n v="5155"/>
    <n v="4833"/>
    <n v="4559"/>
    <n v="4308"/>
    <n v="4082"/>
    <n v="3886"/>
    <n v="3717"/>
  </r>
  <r>
    <x v="7"/>
    <x v="6"/>
    <s v="DisabledPolicies=Fraction of Afforestation and Reforestation Achieved"/>
    <n v="0"/>
    <n v="-2"/>
    <n v="-1"/>
    <n v="174"/>
    <n v="727"/>
    <n v="1620"/>
    <n v="2574"/>
    <n v="3455"/>
    <n v="4270"/>
    <n v="5062"/>
    <n v="5761"/>
    <n v="6263"/>
    <n v="6537"/>
    <n v="6637"/>
    <n v="6632"/>
    <n v="6546"/>
    <n v="6385"/>
    <n v="6156"/>
    <n v="5835"/>
    <n v="5431"/>
    <n v="4980"/>
    <n v="4509"/>
    <n v="4055"/>
    <n v="3641"/>
    <n v="3268"/>
    <n v="2935"/>
    <n v="2645"/>
    <n v="2385"/>
    <n v="2157"/>
    <n v="1965"/>
    <n v="1805"/>
  </r>
  <r>
    <x v="8"/>
    <x v="6"/>
    <s v="DisabledPolicies=Fraction of Afforestation and Reforestation Achieved"/>
    <n v="0"/>
    <n v="0"/>
    <n v="3"/>
    <n v="89"/>
    <n v="147"/>
    <n v="174"/>
    <n v="198"/>
    <n v="223"/>
    <n v="245"/>
    <n v="268"/>
    <n v="287"/>
    <n v="299"/>
    <n v="301"/>
    <n v="309"/>
    <n v="315"/>
    <n v="319"/>
    <n v="319"/>
    <n v="299"/>
    <n v="270"/>
    <n v="240"/>
    <n v="211"/>
    <n v="187"/>
    <n v="163"/>
    <n v="143"/>
    <n v="124"/>
    <n v="107"/>
    <n v="94"/>
    <n v="83"/>
    <n v="78"/>
    <n v="76"/>
    <n v="77"/>
  </r>
  <r>
    <x v="9"/>
    <x v="6"/>
    <s v="DisabledPolicies=Fraction of Afforestation and Reforestation Achieved"/>
    <n v="0"/>
    <n v="0"/>
    <n v="2"/>
    <n v="110"/>
    <n v="243"/>
    <n v="377"/>
    <n v="502"/>
    <n v="628"/>
    <n v="748"/>
    <n v="870"/>
    <n v="975"/>
    <n v="1045"/>
    <n v="1076"/>
    <n v="1086"/>
    <n v="1086"/>
    <n v="1080"/>
    <n v="1060"/>
    <n v="1017"/>
    <n v="953"/>
    <n v="879"/>
    <n v="805"/>
    <n v="732"/>
    <n v="666"/>
    <n v="607"/>
    <n v="553"/>
    <n v="506"/>
    <n v="464"/>
    <n v="429"/>
    <n v="401"/>
    <n v="381"/>
    <n v="364"/>
  </r>
  <r>
    <x v="10"/>
    <x v="6"/>
    <s v="DisabledPolicies=Fraction of Afforestation and Reforestation Achieved"/>
    <n v="0"/>
    <n v="1"/>
    <n v="1"/>
    <n v="-173"/>
    <n v="-371"/>
    <n v="-536"/>
    <n v="-810"/>
    <n v="-1126"/>
    <n v="-1465"/>
    <n v="-1823"/>
    <n v="-2181"/>
    <n v="-2479"/>
    <n v="-2740"/>
    <n v="-2965"/>
    <n v="-3174"/>
    <n v="-3379"/>
    <n v="-3560"/>
    <n v="-3689"/>
    <n v="-3701"/>
    <n v="-3682"/>
    <n v="-3606"/>
    <n v="-3477"/>
    <n v="-3371"/>
    <n v="-3253"/>
    <n v="-3131"/>
    <n v="-3017"/>
    <n v="-2909"/>
    <n v="-2793"/>
    <n v="-2686"/>
    <n v="-2597"/>
    <n v="-2524"/>
  </r>
  <r>
    <x v="11"/>
    <x v="6"/>
    <s v="DisabledPolicies=Fraction of Afforestation and Reforestation Achieved"/>
    <n v="0"/>
    <n v="0"/>
    <n v="2"/>
    <n v="99"/>
    <n v="152"/>
    <n v="169"/>
    <n v="110"/>
    <n v="58"/>
    <n v="11"/>
    <n v="-36"/>
    <n v="-85"/>
    <n v="-140"/>
    <n v="-204"/>
    <n v="-274"/>
    <n v="-337"/>
    <n v="-403"/>
    <n v="-462"/>
    <n v="-531"/>
    <n v="-603"/>
    <n v="-668"/>
    <n v="-724"/>
    <n v="-763"/>
    <n v="-789"/>
    <n v="-807"/>
    <n v="-820"/>
    <n v="-824"/>
    <n v="-820"/>
    <n v="-813"/>
    <n v="-797"/>
    <n v="-777"/>
    <n v="-754"/>
  </r>
  <r>
    <x v="12"/>
    <x v="6"/>
    <s v="DisabledPolicies=Fraction of Afforestation and Reforestation Achieved"/>
    <n v="0"/>
    <n v="0"/>
    <n v="0"/>
    <n v="20"/>
    <n v="64"/>
    <n v="109"/>
    <n v="150"/>
    <n v="190"/>
    <n v="231"/>
    <n v="276"/>
    <n v="311"/>
    <n v="333"/>
    <n v="346"/>
    <n v="354"/>
    <n v="359"/>
    <n v="360"/>
    <n v="356"/>
    <n v="351"/>
    <n v="338"/>
    <n v="322"/>
    <n v="303"/>
    <n v="281"/>
    <n v="261"/>
    <n v="244"/>
    <n v="227"/>
    <n v="212"/>
    <n v="198"/>
    <n v="186"/>
    <n v="174"/>
    <n v="164"/>
    <n v="156"/>
  </r>
  <r>
    <x v="13"/>
    <x v="6"/>
    <s v="DisabledPolicies=Fraction of Afforestation and Reforestation Achieved"/>
    <n v="0"/>
    <n v="0"/>
    <n v="4"/>
    <n v="110"/>
    <n v="190"/>
    <n v="234"/>
    <n v="272"/>
    <n v="309"/>
    <n v="342"/>
    <n v="375"/>
    <n v="405"/>
    <n v="437"/>
    <n v="456"/>
    <n v="472"/>
    <n v="486"/>
    <n v="494"/>
    <n v="493"/>
    <n v="460"/>
    <n v="409"/>
    <n v="356"/>
    <n v="304"/>
    <n v="253"/>
    <n v="208"/>
    <n v="168"/>
    <n v="129"/>
    <n v="95"/>
    <n v="69"/>
    <n v="50"/>
    <n v="41"/>
    <n v="37"/>
    <n v="37"/>
  </r>
  <r>
    <x v="14"/>
    <x v="6"/>
    <s v="DisabledPolicies=Fraction of Afforestation and Reforestation Achieved"/>
    <n v="0"/>
    <n v="0"/>
    <n v="4"/>
    <n v="67"/>
    <n v="86"/>
    <n v="80"/>
    <n v="66"/>
    <n v="50"/>
    <n v="37"/>
    <n v="27"/>
    <n v="20"/>
    <n v="21"/>
    <n v="18"/>
    <n v="23"/>
    <n v="32"/>
    <n v="42"/>
    <n v="48"/>
    <n v="27"/>
    <n v="-1"/>
    <n v="-28"/>
    <n v="-48"/>
    <n v="-62"/>
    <n v="-75"/>
    <n v="-88"/>
    <n v="-98"/>
    <n v="-107"/>
    <n v="-112"/>
    <n v="-113"/>
    <n v="-108"/>
    <n v="-101"/>
    <n v="-94"/>
  </r>
  <r>
    <x v="15"/>
    <x v="6"/>
    <s v="DisabledPolicies=Fraction of Afforestation and Reforestation Achieved"/>
    <n v="0"/>
    <n v="0"/>
    <n v="6"/>
    <n v="137"/>
    <n v="162"/>
    <n v="32"/>
    <n v="-172"/>
    <n v="-344"/>
    <n v="-489"/>
    <n v="-609"/>
    <n v="-711"/>
    <n v="-802"/>
    <n v="-885"/>
    <n v="-955"/>
    <n v="-1009"/>
    <n v="-1055"/>
    <n v="-1102"/>
    <n v="-1171"/>
    <n v="-1261"/>
    <n v="-1346"/>
    <n v="-1417"/>
    <n v="-1473"/>
    <n v="-1521"/>
    <n v="-1562"/>
    <n v="-1598"/>
    <n v="-1627"/>
    <n v="-1650"/>
    <n v="-1665"/>
    <n v="-1669"/>
    <n v="-1667"/>
    <n v="-1663"/>
  </r>
  <r>
    <x v="16"/>
    <x v="6"/>
    <s v="DisabledPolicies=Fraction of Afforestation and Reforestation Achieved"/>
    <n v="0"/>
    <n v="0"/>
    <n v="3"/>
    <n v="37"/>
    <n v="42"/>
    <n v="24"/>
    <n v="6"/>
    <n v="-14"/>
    <n v="-35"/>
    <n v="-56"/>
    <n v="-74"/>
    <n v="-84"/>
    <n v="-92"/>
    <n v="-96"/>
    <n v="-96"/>
    <n v="-97"/>
    <n v="-102"/>
    <n v="-124"/>
    <n v="-150"/>
    <n v="-174"/>
    <n v="-195"/>
    <n v="-214"/>
    <n v="-231"/>
    <n v="-246"/>
    <n v="-261"/>
    <n v="-274"/>
    <n v="-284"/>
    <n v="-291"/>
    <n v="-292"/>
    <n v="-292"/>
    <n v="-290"/>
  </r>
  <r>
    <x v="17"/>
    <x v="6"/>
    <s v="DisabledPolicies=Fraction of Afforestation and Reforestation Achieved"/>
    <n v="0"/>
    <n v="0"/>
    <n v="5"/>
    <n v="88"/>
    <n v="129"/>
    <n v="132"/>
    <n v="133"/>
    <n v="135"/>
    <n v="136"/>
    <n v="139"/>
    <n v="142"/>
    <n v="153"/>
    <n v="159"/>
    <n v="170"/>
    <n v="187"/>
    <n v="201"/>
    <n v="208"/>
    <n v="188"/>
    <n v="159"/>
    <n v="130"/>
    <n v="105"/>
    <n v="81"/>
    <n v="59"/>
    <n v="39"/>
    <n v="21"/>
    <n v="3"/>
    <n v="-9"/>
    <n v="-19"/>
    <n v="-22"/>
    <n v="-20"/>
    <n v="-19"/>
  </r>
  <r>
    <x v="18"/>
    <x v="6"/>
    <s v="DisabledPolicies=Fraction of Afforestation and Reforestation Achieved"/>
    <n v="0"/>
    <n v="2"/>
    <n v="83"/>
    <n v="1293"/>
    <n v="1867"/>
    <n v="1990"/>
    <n v="2150"/>
    <n v="2292"/>
    <n v="2389"/>
    <n v="2501"/>
    <n v="2584"/>
    <n v="2645"/>
    <n v="2640"/>
    <n v="2753"/>
    <n v="2915"/>
    <n v="3015"/>
    <n v="3000"/>
    <n v="2576"/>
    <n v="2065"/>
    <n v="1597"/>
    <n v="1165"/>
    <n v="767"/>
    <n v="411"/>
    <n v="85"/>
    <n v="-220"/>
    <n v="-492"/>
    <n v="-704"/>
    <n v="-846"/>
    <n v="-879"/>
    <n v="-873"/>
    <n v="-847"/>
  </r>
  <r>
    <x v="19"/>
    <x v="6"/>
    <s v="DisabledPolicies=Fraction of Afforestation and Reforestation Achieved"/>
    <n v="0"/>
    <n v="28"/>
    <n v="219"/>
    <n v="627"/>
    <n v="1186"/>
    <n v="1751"/>
    <n v="2526"/>
    <n v="3271"/>
    <n v="4057"/>
    <n v="4979"/>
    <n v="5827"/>
    <n v="6490"/>
    <n v="6879"/>
    <n v="7554"/>
    <n v="8225"/>
    <n v="8702"/>
    <n v="8880"/>
    <n v="8207"/>
    <n v="7539"/>
    <n v="6937"/>
    <n v="6333"/>
    <n v="5725"/>
    <n v="5116"/>
    <n v="4505"/>
    <n v="3960"/>
    <n v="3465"/>
    <n v="3033"/>
    <n v="2736"/>
    <n v="2634"/>
    <n v="2575"/>
    <n v="2534"/>
  </r>
  <r>
    <x v="20"/>
    <x v="6"/>
    <s v="DisabledPolicies=Fraction of Afforestation and Reforestation Achieved"/>
    <n v="0"/>
    <n v="0"/>
    <n v="115"/>
    <n v="2547"/>
    <n v="2778"/>
    <n v="2825"/>
    <n v="3091"/>
    <n v="3312"/>
    <n v="3533"/>
    <n v="3851"/>
    <n v="4084"/>
    <n v="4229"/>
    <n v="4199"/>
    <n v="4371"/>
    <n v="4573"/>
    <n v="4664"/>
    <n v="4682"/>
    <n v="4209"/>
    <n v="3793"/>
    <n v="3457"/>
    <n v="3151"/>
    <n v="2856"/>
    <n v="2599"/>
    <n v="2336"/>
    <n v="2108"/>
    <n v="1898"/>
    <n v="1724"/>
    <n v="1590"/>
    <n v="1569"/>
    <n v="1557"/>
    <n v="1545"/>
  </r>
  <r>
    <x v="21"/>
    <x v="6"/>
    <s v="DisabledPolicies=Fraction of Afforestation and Reforestation Achieved"/>
    <n v="0"/>
    <n v="8"/>
    <n v="97"/>
    <n v="1593"/>
    <n v="1732"/>
    <n v="1749"/>
    <n v="1942"/>
    <n v="2158"/>
    <n v="2385"/>
    <n v="2669"/>
    <n v="2890"/>
    <n v="2926"/>
    <n v="2980"/>
    <n v="3176"/>
    <n v="3411"/>
    <n v="3538"/>
    <n v="3551"/>
    <n v="3105"/>
    <n v="2722"/>
    <n v="2390"/>
    <n v="2083"/>
    <n v="1808"/>
    <n v="1521"/>
    <n v="1234"/>
    <n v="983"/>
    <n v="727"/>
    <n v="568"/>
    <n v="423"/>
    <n v="404"/>
    <n v="389"/>
    <n v="386"/>
  </r>
  <r>
    <x v="22"/>
    <x v="6"/>
    <s v="DisabledPolicies=Fraction of Afforestation and Reforestation Achieved"/>
    <n v="0"/>
    <n v="0"/>
    <n v="0"/>
    <n v="-695"/>
    <n v="-1456"/>
    <n v="-2404"/>
    <n v="-3288"/>
    <n v="-4276"/>
    <n v="-5287"/>
    <n v="-6276"/>
    <n v="-7017"/>
    <n v="-7042"/>
    <n v="-6976"/>
    <n v="-6887"/>
    <n v="-6771"/>
    <n v="-6639"/>
    <n v="-6511"/>
    <n v="-6389"/>
    <n v="-6289"/>
    <n v="-6191"/>
    <n v="-6095"/>
    <n v="-6005"/>
    <n v="-5912"/>
    <n v="-5845"/>
    <n v="-5787"/>
    <n v="-5725"/>
    <n v="-5583"/>
    <n v="-5441"/>
    <n v="-5298"/>
    <n v="-5156"/>
    <n v="-5015"/>
  </r>
  <r>
    <x v="23"/>
    <x v="6"/>
    <s v="DisabledPolicies=Fraction of Afforestation and Reforestation Achieved"/>
    <n v="0"/>
    <n v="0"/>
    <n v="0"/>
    <n v="696"/>
    <n v="1498"/>
    <n v="2279"/>
    <n v="2983"/>
    <n v="3816"/>
    <n v="4507"/>
    <n v="4939"/>
    <n v="5453"/>
    <n v="5572"/>
    <n v="5778"/>
    <n v="5855"/>
    <n v="5740"/>
    <n v="5730"/>
    <n v="5850"/>
    <n v="5698"/>
    <n v="5773"/>
    <n v="5577"/>
    <n v="5629"/>
    <n v="5479"/>
    <n v="5404"/>
    <n v="5561"/>
    <n v="5326"/>
    <n v="5240"/>
    <n v="5225"/>
    <n v="5011"/>
    <n v="4975"/>
    <n v="4751"/>
    <n v="4735"/>
  </r>
  <r>
    <x v="24"/>
    <x v="6"/>
    <s v="DisabledPolicies=Fraction of Afforestation and Reforestation Achieved"/>
    <n v="0"/>
    <n v="-34"/>
    <n v="-55"/>
    <n v="444"/>
    <n v="1076"/>
    <n v="1687"/>
    <n v="2238"/>
    <n v="2711"/>
    <n v="3107"/>
    <n v="3490"/>
    <n v="3804"/>
    <n v="4041"/>
    <n v="4034"/>
    <n v="3900"/>
    <n v="3823"/>
    <n v="3883"/>
    <n v="3938"/>
    <n v="3878"/>
    <n v="3672"/>
    <n v="3433"/>
    <n v="3207"/>
    <n v="3005"/>
    <n v="2831"/>
    <n v="2690"/>
    <n v="2555"/>
    <n v="2410"/>
    <n v="2294"/>
    <n v="2193"/>
    <n v="2123"/>
    <n v="2082"/>
    <n v="2053"/>
  </r>
  <r>
    <x v="25"/>
    <x v="6"/>
    <s v="DisabledPolicies=Fraction of Afforestation and Reforestation Achieved"/>
    <n v="0"/>
    <n v="151"/>
    <n v="52"/>
    <n v="505"/>
    <n v="2048"/>
    <n v="3211"/>
    <n v="3945"/>
    <n v="5383"/>
    <n v="6738"/>
    <n v="7705"/>
    <n v="8912"/>
    <n v="9843"/>
    <n v="11010"/>
    <n v="11290"/>
    <n v="12005"/>
    <n v="12993"/>
    <n v="14008"/>
    <n v="14958"/>
    <n v="14659"/>
    <n v="14189"/>
    <n v="13861"/>
    <n v="13458"/>
    <n v="13042"/>
    <n v="12714"/>
    <n v="12341"/>
    <n v="11936"/>
    <n v="11610"/>
    <n v="11314"/>
    <n v="11130"/>
    <n v="11190"/>
    <n v="11269"/>
  </r>
  <r>
    <x v="26"/>
    <x v="6"/>
    <s v="DisabledPolicies=Fraction of Afforestation and Reforestation Achieved"/>
    <n v="0"/>
    <n v="-111"/>
    <n v="-233"/>
    <n v="1011"/>
    <n v="3546"/>
    <n v="4034"/>
    <n v="4486"/>
    <n v="4632"/>
    <n v="4392"/>
    <n v="3965"/>
    <n v="3357"/>
    <n v="2930"/>
    <n v="2026"/>
    <n v="1177"/>
    <n v="538"/>
    <n v="195"/>
    <n v="138"/>
    <n v="-196"/>
    <n v="-575"/>
    <n v="-979"/>
    <n v="-1322"/>
    <n v="-1583"/>
    <n v="-1683"/>
    <n v="-1755"/>
    <n v="-1773"/>
    <n v="-2017"/>
    <n v="-2119"/>
    <n v="-2275"/>
    <n v="-2452"/>
    <n v="-2636"/>
    <n v="-2800"/>
  </r>
  <r>
    <x v="27"/>
    <x v="6"/>
    <s v="DisabledPolicies=Fraction of Afforestation and Reforestation Achieved"/>
    <n v="0"/>
    <n v="13"/>
    <n v="14"/>
    <n v="324"/>
    <n v="692"/>
    <n v="1116"/>
    <n v="1433"/>
    <n v="1759"/>
    <n v="2110"/>
    <n v="2396"/>
    <n v="2639"/>
    <n v="2835"/>
    <n v="2977"/>
    <n v="3024"/>
    <n v="3023"/>
    <n v="3078"/>
    <n v="3173"/>
    <n v="3235"/>
    <n v="3142"/>
    <n v="2911"/>
    <n v="2673"/>
    <n v="2450"/>
    <n v="2247"/>
    <n v="2067"/>
    <n v="1905"/>
    <n v="1756"/>
    <n v="1624"/>
    <n v="1497"/>
    <n v="1408"/>
    <n v="1359"/>
    <n v="1345"/>
  </r>
  <r>
    <x v="28"/>
    <x v="6"/>
    <s v="DisabledPolicies=Fraction of Afforestation and Reforestation Achieved"/>
    <n v="0"/>
    <n v="37"/>
    <n v="252"/>
    <n v="4965"/>
    <n v="5489"/>
    <n v="6169"/>
    <n v="7269"/>
    <n v="8301"/>
    <n v="9509"/>
    <n v="10993"/>
    <n v="12141"/>
    <n v="12907"/>
    <n v="13484"/>
    <n v="15140"/>
    <n v="16427"/>
    <n v="17392"/>
    <n v="18081"/>
    <n v="17117"/>
    <n v="16189"/>
    <n v="15298"/>
    <n v="14425"/>
    <n v="13627"/>
    <n v="12703"/>
    <n v="11710"/>
    <n v="10834"/>
    <n v="9970"/>
    <n v="9270"/>
    <n v="8848"/>
    <n v="9083"/>
    <n v="9394"/>
    <n v="9787"/>
  </r>
  <r>
    <x v="29"/>
    <x v="6"/>
    <s v="DisabledPolicies=Fraction of Afforestation and Reforestation Achieved"/>
    <n v="0"/>
    <n v="-6"/>
    <n v="0"/>
    <n v="739"/>
    <n v="2362"/>
    <n v="3895"/>
    <n v="5019"/>
    <n v="5828"/>
    <n v="6525"/>
    <n v="7217"/>
    <n v="7500"/>
    <n v="7339"/>
    <n v="6745"/>
    <n v="6085"/>
    <n v="5399"/>
    <n v="4658"/>
    <n v="4010"/>
    <n v="3763"/>
    <n v="3526"/>
    <n v="3515"/>
    <n v="3637"/>
    <n v="4062"/>
    <n v="4851"/>
    <n v="5867"/>
    <n v="6852"/>
    <n v="7874"/>
    <n v="8748"/>
    <n v="9589"/>
    <n v="10454"/>
    <n v="11367"/>
    <n v="12301"/>
  </r>
  <r>
    <x v="30"/>
    <x v="6"/>
    <s v="DisabledPolicies=Fraction of Afforestation and Reforestation Achieved"/>
    <n v="0"/>
    <n v="3"/>
    <n v="43"/>
    <n v="4550"/>
    <n v="9368"/>
    <n v="13955"/>
    <n v="18409"/>
    <n v="22722"/>
    <n v="26823"/>
    <n v="30814"/>
    <n v="34420"/>
    <n v="34472"/>
    <n v="34348"/>
    <n v="34385"/>
    <n v="34279"/>
    <n v="33987"/>
    <n v="33595"/>
    <n v="33095"/>
    <n v="32930"/>
    <n v="32866"/>
    <n v="32820"/>
    <n v="32907"/>
    <n v="33121"/>
    <n v="33461"/>
    <n v="33870"/>
    <n v="34222"/>
    <n v="33883"/>
    <n v="33616"/>
    <n v="33339"/>
    <n v="33009"/>
    <n v="32683"/>
  </r>
  <r>
    <x v="31"/>
    <x v="6"/>
    <s v="DisabledPolicies=Fraction of Afforestation and Reforestation Achieved"/>
    <n v="0"/>
    <n v="-8"/>
    <n v="-1"/>
    <n v="923"/>
    <n v="2975"/>
    <n v="5230"/>
    <n v="7416"/>
    <n v="9556"/>
    <n v="11767"/>
    <n v="14081"/>
    <n v="15980"/>
    <n v="17315"/>
    <n v="18106"/>
    <n v="18706"/>
    <n v="19187"/>
    <n v="19530"/>
    <n v="19705"/>
    <n v="19635"/>
    <n v="19083"/>
    <n v="18350"/>
    <n v="17386"/>
    <n v="16374"/>
    <n v="15429"/>
    <n v="14592"/>
    <n v="13817"/>
    <n v="13147"/>
    <n v="12424"/>
    <n v="11763"/>
    <n v="11214"/>
    <n v="10791"/>
    <n v="10443"/>
  </r>
  <r>
    <x v="32"/>
    <x v="6"/>
    <s v="DisabledPolicies=Fraction of Afforestation and Reforestation Achieved"/>
    <n v="0"/>
    <n v="-1"/>
    <n v="0"/>
    <n v="109"/>
    <n v="410"/>
    <n v="747"/>
    <n v="1044"/>
    <n v="1301"/>
    <n v="1551"/>
    <n v="1797"/>
    <n v="1964"/>
    <n v="2048"/>
    <n v="2058"/>
    <n v="2043"/>
    <n v="2008"/>
    <n v="1949"/>
    <n v="1872"/>
    <n v="1784"/>
    <n v="1664"/>
    <n v="1533"/>
    <n v="1391"/>
    <n v="1253"/>
    <n v="1126"/>
    <n v="1016"/>
    <n v="916"/>
    <n v="833"/>
    <n v="752"/>
    <n v="680"/>
    <n v="618"/>
    <n v="565"/>
    <n v="520"/>
  </r>
  <r>
    <x v="33"/>
    <x v="6"/>
    <s v="DisabledPolicies=Fraction of Afforestation and Reforestation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4"/>
    <n v="94"/>
    <n v="84"/>
    <n v="74"/>
    <n v="66"/>
    <n v="59"/>
    <n v="52"/>
    <n v="46"/>
    <n v="42"/>
    <n v="37"/>
    <n v="34"/>
    <n v="30"/>
    <n v="28"/>
  </r>
  <r>
    <x v="34"/>
    <x v="6"/>
    <s v="DisabledPolicies=Fraction of Afforestation and Reforestation Achieved"/>
    <n v="0"/>
    <n v="-1"/>
    <n v="-2"/>
    <n v="107"/>
    <n v="290"/>
    <n v="448"/>
    <n v="583"/>
    <n v="688"/>
    <n v="774"/>
    <n v="849"/>
    <n v="881"/>
    <n v="887"/>
    <n v="854"/>
    <n v="814"/>
    <n v="774"/>
    <n v="733"/>
    <n v="691"/>
    <n v="633"/>
    <n v="560"/>
    <n v="488"/>
    <n v="417"/>
    <n v="352"/>
    <n v="300"/>
    <n v="256"/>
    <n v="218"/>
    <n v="187"/>
    <n v="156"/>
    <n v="130"/>
    <n v="110"/>
    <n v="95"/>
    <n v="84"/>
  </r>
  <r>
    <x v="35"/>
    <x v="6"/>
    <s v="DisabledPolicies=Fraction of Afforestation and Reforestation Achieved"/>
    <n v="0"/>
    <n v="-4"/>
    <n v="2"/>
    <n v="475"/>
    <n v="867"/>
    <n v="1009"/>
    <n v="1005"/>
    <n v="832"/>
    <n v="498"/>
    <n v="42"/>
    <n v="-633"/>
    <n v="-1469"/>
    <n v="-2429"/>
    <n v="-3395"/>
    <n v="-4342"/>
    <n v="-5288"/>
    <n v="-6147"/>
    <n v="-7010"/>
    <n v="-7847"/>
    <n v="-8591"/>
    <n v="-9250"/>
    <n v="-9788"/>
    <n v="-10181"/>
    <n v="-10458"/>
    <n v="-10705"/>
    <n v="-10930"/>
    <n v="-11132"/>
    <n v="-11286"/>
    <n v="-11382"/>
    <n v="-11437"/>
    <n v="-11449"/>
  </r>
  <r>
    <x v="36"/>
    <x v="6"/>
    <s v="DisabledPolicies=Fraction of Afforestation and Reforestation Achieved"/>
    <n v="0"/>
    <n v="-1"/>
    <n v="2"/>
    <n v="196"/>
    <n v="529"/>
    <n v="897"/>
    <n v="1263"/>
    <n v="1623"/>
    <n v="1990"/>
    <n v="2369"/>
    <n v="2677"/>
    <n v="2864"/>
    <n v="2964"/>
    <n v="3040"/>
    <n v="3086"/>
    <n v="3103"/>
    <n v="3095"/>
    <n v="3043"/>
    <n v="2935"/>
    <n v="2805"/>
    <n v="2643"/>
    <n v="2477"/>
    <n v="2324"/>
    <n v="2185"/>
    <n v="2058"/>
    <n v="1951"/>
    <n v="1843"/>
    <n v="1744"/>
    <n v="1664"/>
    <n v="1597"/>
    <n v="1545"/>
  </r>
  <r>
    <x v="37"/>
    <x v="6"/>
    <s v="DisabledPolicies=Fraction of Afforestation and Reforestation Achieved"/>
    <n v="0"/>
    <n v="-3"/>
    <n v="270"/>
    <n v="4721"/>
    <n v="9365"/>
    <n v="13313"/>
    <n v="17442"/>
    <n v="21310"/>
    <n v="24989"/>
    <n v="28732"/>
    <n v="31446"/>
    <n v="32712"/>
    <n v="32633"/>
    <n v="32710"/>
    <n v="32845"/>
    <n v="32666"/>
    <n v="32297"/>
    <n v="29713"/>
    <n v="26622"/>
    <n v="23635"/>
    <n v="20628"/>
    <n v="17853"/>
    <n v="15503"/>
    <n v="13391"/>
    <n v="11440"/>
    <n v="9727"/>
    <n v="8107"/>
    <n v="6796"/>
    <n v="6147"/>
    <n v="5678"/>
    <n v="5427"/>
  </r>
  <r>
    <x v="38"/>
    <x v="6"/>
    <s v="DisabledPolicies=Fraction of Afforestation and Reforestation Achieved"/>
    <n v="0"/>
    <n v="6"/>
    <n v="59"/>
    <n v="260"/>
    <n v="573"/>
    <n v="850"/>
    <n v="1212"/>
    <n v="1569"/>
    <n v="1933"/>
    <n v="2339"/>
    <n v="2715"/>
    <n v="2963"/>
    <n v="3095"/>
    <n v="3336"/>
    <n v="3609"/>
    <n v="3807"/>
    <n v="3908"/>
    <n v="3618"/>
    <n v="3315"/>
    <n v="3050"/>
    <n v="2785"/>
    <n v="2523"/>
    <n v="2264"/>
    <n v="1998"/>
    <n v="1765"/>
    <n v="1556"/>
    <n v="1353"/>
    <n v="1213"/>
    <n v="1187"/>
    <n v="1185"/>
    <n v="1191"/>
  </r>
  <r>
    <x v="39"/>
    <x v="6"/>
    <s v="DisabledPolicies=Fraction of Afforestation and Reforestation Achieved"/>
    <n v="0"/>
    <n v="-3"/>
    <n v="2"/>
    <n v="236"/>
    <n v="949"/>
    <n v="1813"/>
    <n v="2663"/>
    <n v="3506"/>
    <n v="4416"/>
    <n v="5405"/>
    <n v="6247"/>
    <n v="6865"/>
    <n v="7286"/>
    <n v="7639"/>
    <n v="7913"/>
    <n v="8104"/>
    <n v="8208"/>
    <n v="8255"/>
    <n v="8128"/>
    <n v="7917"/>
    <n v="7589"/>
    <n v="7226"/>
    <n v="6867"/>
    <n v="6539"/>
    <n v="6237"/>
    <n v="5980"/>
    <n v="5708"/>
    <n v="5455"/>
    <n v="5232"/>
    <n v="5054"/>
    <n v="4901"/>
  </r>
  <r>
    <x v="40"/>
    <x v="6"/>
    <s v="DisabledPolicies=Fraction of Afforestation and Reforestation Achieved"/>
    <n v="0"/>
    <n v="-18"/>
    <n v="-11"/>
    <n v="715"/>
    <n v="2963"/>
    <n v="5788"/>
    <n v="8593"/>
    <n v="11355"/>
    <n v="14339"/>
    <n v="17596"/>
    <n v="20335"/>
    <n v="22500"/>
    <n v="23961"/>
    <n v="25220"/>
    <n v="26252"/>
    <n v="27050"/>
    <n v="27562"/>
    <n v="27888"/>
    <n v="27575"/>
    <n v="26962"/>
    <n v="25916"/>
    <n v="24729"/>
    <n v="23569"/>
    <n v="22529"/>
    <n v="21566"/>
    <n v="20783"/>
    <n v="19884"/>
    <n v="19048"/>
    <n v="18324"/>
    <n v="17771"/>
    <n v="17309"/>
  </r>
  <r>
    <x v="41"/>
    <x v="6"/>
    <s v="DisabledPolicies=Fraction of Afforestation and Reforestation Achieved"/>
    <n v="0"/>
    <n v="-3"/>
    <n v="0"/>
    <n v="231"/>
    <n v="897"/>
    <n v="1720"/>
    <n v="2536"/>
    <n v="3341"/>
    <n v="4210"/>
    <n v="5154"/>
    <n v="5952"/>
    <n v="6554"/>
    <n v="6962"/>
    <n v="7308"/>
    <n v="7584"/>
    <n v="7785"/>
    <n v="7901"/>
    <n v="7956"/>
    <n v="7838"/>
    <n v="7638"/>
    <n v="7321"/>
    <n v="6970"/>
    <n v="6624"/>
    <n v="6310"/>
    <n v="6021"/>
    <n v="5779"/>
    <n v="5515"/>
    <n v="5272"/>
    <n v="5061"/>
    <n v="4895"/>
    <n v="4756"/>
  </r>
  <r>
    <x v="4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DisabledPolicies=Fraction of Cement Measures Achieved"/>
    <n v="0"/>
    <n v="59"/>
    <n v="948"/>
    <n v="28334"/>
    <n v="56140"/>
    <n v="81493"/>
    <n v="107482"/>
    <n v="133188"/>
    <n v="157993"/>
    <n v="182493"/>
    <n v="202457"/>
    <n v="212417"/>
    <n v="216142"/>
    <n v="219648"/>
    <n v="222368"/>
    <n v="223511"/>
    <n v="223297"/>
    <n v="215089"/>
    <n v="203694"/>
    <n v="191578"/>
    <n v="179200"/>
    <n v="167458"/>
    <n v="157260"/>
    <n v="148508"/>
    <n v="140374"/>
    <n v="133275"/>
    <n v="126370"/>
    <n v="120716"/>
    <n v="117762"/>
    <n v="115760"/>
    <n v="114858"/>
  </r>
  <r>
    <x v="1"/>
    <x v="7"/>
    <s v="DisabledPolicies=Fraction of Cement Measures Achieved"/>
    <n v="0"/>
    <n v="8"/>
    <n v="19"/>
    <n v="720"/>
    <n v="1809"/>
    <n v="3611"/>
    <n v="6350"/>
    <n v="9703"/>
    <n v="12981"/>
    <n v="15919"/>
    <n v="18371"/>
    <n v="19637"/>
    <n v="20234"/>
    <n v="20484"/>
    <n v="20492"/>
    <n v="20251"/>
    <n v="20144"/>
    <n v="19860"/>
    <n v="19478"/>
    <n v="18913"/>
    <n v="18259"/>
    <n v="17554"/>
    <n v="16829"/>
    <n v="16123"/>
    <n v="15516"/>
    <n v="15069"/>
    <n v="14779"/>
    <n v="14413"/>
    <n v="14104"/>
    <n v="13803"/>
    <n v="13548"/>
  </r>
  <r>
    <x v="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s v="DisabledPolicies=Fraction of Cement Measures Achieved"/>
    <n v="0"/>
    <n v="-2"/>
    <n v="-9"/>
    <n v="-60"/>
    <n v="-167"/>
    <n v="-350"/>
    <n v="-572"/>
    <n v="-904"/>
    <n v="-1305"/>
    <n v="-1760"/>
    <n v="-2251"/>
    <n v="-2750"/>
    <n v="-3210"/>
    <n v="-3670"/>
    <n v="-4088"/>
    <n v="-4536"/>
    <n v="-4991"/>
    <n v="-5436"/>
    <n v="-5819"/>
    <n v="-6100"/>
    <n v="-6382"/>
    <n v="-6568"/>
    <n v="-6648"/>
    <n v="-6754"/>
    <n v="-6837"/>
    <n v="-6847"/>
    <n v="-6884"/>
    <n v="-6853"/>
    <n v="-6810"/>
    <n v="-6789"/>
    <n v="-6736"/>
  </r>
  <r>
    <x v="4"/>
    <x v="7"/>
    <s v="DisabledPolicies=Fraction of Cement Measures Achieved"/>
    <n v="0"/>
    <n v="0"/>
    <n v="0"/>
    <n v="18"/>
    <n v="25"/>
    <n v="25"/>
    <n v="21"/>
    <n v="19"/>
    <n v="18"/>
    <n v="16"/>
    <n v="14"/>
    <n v="12"/>
    <n v="10"/>
    <n v="9"/>
    <n v="8"/>
    <n v="8"/>
    <n v="7"/>
    <n v="2"/>
    <n v="-5"/>
    <n v="-13"/>
    <n v="-19"/>
    <n v="-23"/>
    <n v="-27"/>
    <n v="-28"/>
    <n v="-32"/>
    <n v="-34"/>
    <n v="-36"/>
    <n v="-37"/>
    <n v="-37"/>
    <n v="-35"/>
    <n v="-35"/>
  </r>
  <r>
    <x v="5"/>
    <x v="7"/>
    <s v="DisabledPolicies=Fraction of Cement Measures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19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7"/>
    <s v="DisabledPolicies=Fraction of Cement Measures Achieved"/>
    <n v="0"/>
    <n v="-1"/>
    <n v="1"/>
    <n v="298"/>
    <n v="815"/>
    <n v="1588"/>
    <n v="2507"/>
    <n v="3555"/>
    <n v="4660"/>
    <n v="5771"/>
    <n v="6777"/>
    <n v="7532"/>
    <n v="7982"/>
    <n v="8219"/>
    <n v="8330"/>
    <n v="8347"/>
    <n v="8293"/>
    <n v="8177"/>
    <n v="7969"/>
    <n v="7669"/>
    <n v="7304"/>
    <n v="6905"/>
    <n v="6503"/>
    <n v="6119"/>
    <n v="5769"/>
    <n v="5468"/>
    <n v="5211"/>
    <n v="4980"/>
    <n v="4770"/>
    <n v="4590"/>
    <n v="4436"/>
  </r>
  <r>
    <x v="7"/>
    <x v="7"/>
    <s v="DisabledPolicies=Fraction of Cement Measures Achieved"/>
    <n v="0"/>
    <n v="-2"/>
    <n v="-1"/>
    <n v="174"/>
    <n v="728"/>
    <n v="1621"/>
    <n v="2575"/>
    <n v="3458"/>
    <n v="4275"/>
    <n v="5070"/>
    <n v="5771"/>
    <n v="6276"/>
    <n v="6551"/>
    <n v="6652"/>
    <n v="6649"/>
    <n v="6564"/>
    <n v="6407"/>
    <n v="6179"/>
    <n v="5860"/>
    <n v="5457"/>
    <n v="5008"/>
    <n v="4538"/>
    <n v="4085"/>
    <n v="3672"/>
    <n v="3300"/>
    <n v="2969"/>
    <n v="2680"/>
    <n v="2422"/>
    <n v="2197"/>
    <n v="2007"/>
    <n v="1845"/>
  </r>
  <r>
    <x v="8"/>
    <x v="7"/>
    <s v="DisabledPolicies=Fraction of Cement Measures Achieved"/>
    <n v="0"/>
    <n v="0"/>
    <n v="3"/>
    <n v="89"/>
    <n v="147"/>
    <n v="174"/>
    <n v="199"/>
    <n v="223"/>
    <n v="246"/>
    <n v="271"/>
    <n v="290"/>
    <n v="301"/>
    <n v="304"/>
    <n v="312"/>
    <n v="320"/>
    <n v="323"/>
    <n v="323"/>
    <n v="303"/>
    <n v="274"/>
    <n v="244"/>
    <n v="218"/>
    <n v="193"/>
    <n v="170"/>
    <n v="149"/>
    <n v="131"/>
    <n v="114"/>
    <n v="100"/>
    <n v="91"/>
    <n v="85"/>
    <n v="86"/>
    <n v="85"/>
  </r>
  <r>
    <x v="9"/>
    <x v="7"/>
    <s v="DisabledPolicies=Fraction of Cement Measures Achieved"/>
    <n v="0"/>
    <n v="0"/>
    <n v="2"/>
    <n v="110"/>
    <n v="244"/>
    <n v="378"/>
    <n v="505"/>
    <n v="630"/>
    <n v="754"/>
    <n v="877"/>
    <n v="985"/>
    <n v="1056"/>
    <n v="1087"/>
    <n v="1100"/>
    <n v="1103"/>
    <n v="1098"/>
    <n v="1080"/>
    <n v="1038"/>
    <n v="976"/>
    <n v="904"/>
    <n v="831"/>
    <n v="760"/>
    <n v="695"/>
    <n v="637"/>
    <n v="584"/>
    <n v="539"/>
    <n v="498"/>
    <n v="463"/>
    <n v="437"/>
    <n v="416"/>
    <n v="401"/>
  </r>
  <r>
    <x v="10"/>
    <x v="7"/>
    <s v="DisabledPolicies=Fraction of Cement Measures Achieved"/>
    <n v="0"/>
    <n v="1"/>
    <n v="1"/>
    <n v="-173"/>
    <n v="-371"/>
    <n v="-536"/>
    <n v="-809"/>
    <n v="-1126"/>
    <n v="-1464"/>
    <n v="-1822"/>
    <n v="-2178"/>
    <n v="-2477"/>
    <n v="-2737"/>
    <n v="-2961"/>
    <n v="-3171"/>
    <n v="-3375"/>
    <n v="-3556"/>
    <n v="-3684"/>
    <n v="-3696"/>
    <n v="-3678"/>
    <n v="-3601"/>
    <n v="-3473"/>
    <n v="-3367"/>
    <n v="-3247"/>
    <n v="-3126"/>
    <n v="-3013"/>
    <n v="-2904"/>
    <n v="-2788"/>
    <n v="-2681"/>
    <n v="-2591"/>
    <n v="-2520"/>
  </r>
  <r>
    <x v="11"/>
    <x v="7"/>
    <s v="DisabledPolicies=Fraction of Cement Measures Achieved"/>
    <n v="0"/>
    <n v="0"/>
    <n v="2"/>
    <n v="99"/>
    <n v="153"/>
    <n v="171"/>
    <n v="115"/>
    <n v="65"/>
    <n v="20"/>
    <n v="-22"/>
    <n v="-68"/>
    <n v="-121"/>
    <n v="-180"/>
    <n v="-246"/>
    <n v="-307"/>
    <n v="-370"/>
    <n v="-424"/>
    <n v="-493"/>
    <n v="-561"/>
    <n v="-623"/>
    <n v="-677"/>
    <n v="-714"/>
    <n v="-737"/>
    <n v="-754"/>
    <n v="-766"/>
    <n v="-768"/>
    <n v="-762"/>
    <n v="-752"/>
    <n v="-734"/>
    <n v="-714"/>
    <n v="-688"/>
  </r>
  <r>
    <x v="12"/>
    <x v="7"/>
    <s v="DisabledPolicies=Fraction of Cement Measures Achieved"/>
    <n v="0"/>
    <n v="0"/>
    <n v="0"/>
    <n v="20"/>
    <n v="64"/>
    <n v="110"/>
    <n v="150"/>
    <n v="190"/>
    <n v="231"/>
    <n v="278"/>
    <n v="312"/>
    <n v="333"/>
    <n v="347"/>
    <n v="355"/>
    <n v="360"/>
    <n v="361"/>
    <n v="358"/>
    <n v="353"/>
    <n v="340"/>
    <n v="324"/>
    <n v="304"/>
    <n v="283"/>
    <n v="263"/>
    <n v="246"/>
    <n v="229"/>
    <n v="215"/>
    <n v="201"/>
    <n v="189"/>
    <n v="177"/>
    <n v="167"/>
    <n v="159"/>
  </r>
  <r>
    <x v="13"/>
    <x v="7"/>
    <s v="DisabledPolicies=Fraction of Cement Measures Achieved"/>
    <n v="0"/>
    <n v="0"/>
    <n v="4"/>
    <n v="110"/>
    <n v="190"/>
    <n v="235"/>
    <n v="275"/>
    <n v="313"/>
    <n v="347"/>
    <n v="381"/>
    <n v="413"/>
    <n v="447"/>
    <n v="468"/>
    <n v="485"/>
    <n v="500"/>
    <n v="510"/>
    <n v="512"/>
    <n v="480"/>
    <n v="431"/>
    <n v="377"/>
    <n v="326"/>
    <n v="278"/>
    <n v="233"/>
    <n v="194"/>
    <n v="156"/>
    <n v="123"/>
    <n v="99"/>
    <n v="81"/>
    <n v="72"/>
    <n v="69"/>
    <n v="69"/>
  </r>
  <r>
    <x v="14"/>
    <x v="7"/>
    <s v="DisabledPolicies=Fraction of Cement Measures Achieved"/>
    <n v="0"/>
    <n v="0"/>
    <n v="4"/>
    <n v="67"/>
    <n v="86"/>
    <n v="81"/>
    <n v="66"/>
    <n v="51"/>
    <n v="38"/>
    <n v="28"/>
    <n v="22"/>
    <n v="22"/>
    <n v="20"/>
    <n v="27"/>
    <n v="35"/>
    <n v="46"/>
    <n v="52"/>
    <n v="31"/>
    <n v="4"/>
    <n v="-22"/>
    <n v="-42"/>
    <n v="-57"/>
    <n v="-69"/>
    <n v="-82"/>
    <n v="-91"/>
    <n v="-100"/>
    <n v="-105"/>
    <n v="-106"/>
    <n v="-99"/>
    <n v="-93"/>
    <n v="-86"/>
  </r>
  <r>
    <x v="15"/>
    <x v="7"/>
    <s v="DisabledPolicies=Fraction of Cement Measures Achieved"/>
    <n v="0"/>
    <n v="0"/>
    <n v="6"/>
    <n v="137"/>
    <n v="164"/>
    <n v="31"/>
    <n v="-177"/>
    <n v="-352"/>
    <n v="-503"/>
    <n v="-629"/>
    <n v="-740"/>
    <n v="-841"/>
    <n v="-935"/>
    <n v="-1005"/>
    <n v="-1059"/>
    <n v="-1105"/>
    <n v="-1154"/>
    <n v="-1225"/>
    <n v="-1311"/>
    <n v="-1394"/>
    <n v="-1463"/>
    <n v="-1517"/>
    <n v="-1563"/>
    <n v="-1603"/>
    <n v="-1637"/>
    <n v="-1664"/>
    <n v="-1686"/>
    <n v="-1701"/>
    <n v="-1704"/>
    <n v="-1701"/>
    <n v="-1696"/>
  </r>
  <r>
    <x v="16"/>
    <x v="7"/>
    <s v="DisabledPolicies=Fraction of Cement Measures Achieved"/>
    <n v="0"/>
    <n v="0"/>
    <n v="3"/>
    <n v="37"/>
    <n v="43"/>
    <n v="24"/>
    <n v="6"/>
    <n v="-13"/>
    <n v="-34"/>
    <n v="-55"/>
    <n v="-73"/>
    <n v="-82"/>
    <n v="-91"/>
    <n v="-93"/>
    <n v="-94"/>
    <n v="-96"/>
    <n v="-101"/>
    <n v="-122"/>
    <n v="-147"/>
    <n v="-171"/>
    <n v="-192"/>
    <n v="-212"/>
    <n v="-228"/>
    <n v="-243"/>
    <n v="-259"/>
    <n v="-272"/>
    <n v="-281"/>
    <n v="-287"/>
    <n v="-289"/>
    <n v="-288"/>
    <n v="-287"/>
  </r>
  <r>
    <x v="17"/>
    <x v="7"/>
    <s v="DisabledPolicies=Fraction of Cement Measures Achieved"/>
    <n v="0"/>
    <n v="0"/>
    <n v="5"/>
    <n v="88"/>
    <n v="129"/>
    <n v="132"/>
    <n v="133"/>
    <n v="137"/>
    <n v="137"/>
    <n v="140"/>
    <n v="144"/>
    <n v="155"/>
    <n v="161"/>
    <n v="173"/>
    <n v="190"/>
    <n v="204"/>
    <n v="211"/>
    <n v="192"/>
    <n v="162"/>
    <n v="134"/>
    <n v="109"/>
    <n v="85"/>
    <n v="63"/>
    <n v="43"/>
    <n v="26"/>
    <n v="7"/>
    <n v="-5"/>
    <n v="-13"/>
    <n v="-16"/>
    <n v="-15"/>
    <n v="-12"/>
  </r>
  <r>
    <x v="18"/>
    <x v="7"/>
    <s v="DisabledPolicies=Fraction of Cement Measures Achieved"/>
    <n v="0"/>
    <n v="2"/>
    <n v="83"/>
    <n v="1294"/>
    <n v="1869"/>
    <n v="1994"/>
    <n v="2157"/>
    <n v="2303"/>
    <n v="2405"/>
    <n v="2523"/>
    <n v="2612"/>
    <n v="2677"/>
    <n v="2674"/>
    <n v="2792"/>
    <n v="2960"/>
    <n v="3062"/>
    <n v="3052"/>
    <n v="2629"/>
    <n v="2123"/>
    <n v="1658"/>
    <n v="1229"/>
    <n v="836"/>
    <n v="484"/>
    <n v="160"/>
    <n v="-142"/>
    <n v="-412"/>
    <n v="-621"/>
    <n v="-754"/>
    <n v="-785"/>
    <n v="-782"/>
    <n v="-755"/>
  </r>
  <r>
    <x v="19"/>
    <x v="7"/>
    <s v="DisabledPolicies=Fraction of Cement Measures Achieved"/>
    <n v="0"/>
    <n v="28"/>
    <n v="219"/>
    <n v="627"/>
    <n v="1187"/>
    <n v="1753"/>
    <n v="2527"/>
    <n v="3274"/>
    <n v="4060"/>
    <n v="4984"/>
    <n v="5834"/>
    <n v="6499"/>
    <n v="6890"/>
    <n v="7566"/>
    <n v="8238"/>
    <n v="8715"/>
    <n v="8896"/>
    <n v="8225"/>
    <n v="7559"/>
    <n v="6959"/>
    <n v="6355"/>
    <n v="5749"/>
    <n v="5143"/>
    <n v="4533"/>
    <n v="3989"/>
    <n v="3494"/>
    <n v="3063"/>
    <n v="2771"/>
    <n v="2671"/>
    <n v="2610"/>
    <n v="2566"/>
  </r>
  <r>
    <x v="20"/>
    <x v="7"/>
    <s v="DisabledPolicies=Fraction of Cement Measures Achieved"/>
    <n v="0"/>
    <n v="0"/>
    <n v="115"/>
    <n v="2548"/>
    <n v="2778"/>
    <n v="2827"/>
    <n v="3093"/>
    <n v="3315"/>
    <n v="3536"/>
    <n v="3856"/>
    <n v="4089"/>
    <n v="4237"/>
    <n v="4207"/>
    <n v="4379"/>
    <n v="4581"/>
    <n v="4673"/>
    <n v="4693"/>
    <n v="4219"/>
    <n v="3805"/>
    <n v="3470"/>
    <n v="3164"/>
    <n v="2870"/>
    <n v="2614"/>
    <n v="2351"/>
    <n v="2125"/>
    <n v="1915"/>
    <n v="1740"/>
    <n v="1609"/>
    <n v="1586"/>
    <n v="1574"/>
    <n v="1563"/>
  </r>
  <r>
    <x v="21"/>
    <x v="7"/>
    <s v="DisabledPolicies=Fraction of Cement Measures Achieved"/>
    <n v="0"/>
    <n v="8"/>
    <n v="97"/>
    <n v="1596"/>
    <n v="1741"/>
    <n v="1761"/>
    <n v="1959"/>
    <n v="2182"/>
    <n v="2423"/>
    <n v="2714"/>
    <n v="2943"/>
    <n v="2965"/>
    <n v="3019"/>
    <n v="3225"/>
    <n v="3458"/>
    <n v="3586"/>
    <n v="3588"/>
    <n v="3143"/>
    <n v="2761"/>
    <n v="2430"/>
    <n v="2123"/>
    <n v="1850"/>
    <n v="1563"/>
    <n v="1279"/>
    <n v="1027"/>
    <n v="772"/>
    <n v="616"/>
    <n v="472"/>
    <n v="453"/>
    <n v="443"/>
    <n v="439"/>
  </r>
  <r>
    <x v="22"/>
    <x v="7"/>
    <s v="DisabledPolicies=Fraction of Cement Measures Achieved"/>
    <n v="0"/>
    <n v="0"/>
    <n v="0"/>
    <n v="-695"/>
    <n v="-1456"/>
    <n v="-2403"/>
    <n v="-3288"/>
    <n v="-4276"/>
    <n v="-5286"/>
    <n v="-6275"/>
    <n v="-7017"/>
    <n v="-7040"/>
    <n v="-6974"/>
    <n v="-6885"/>
    <n v="-6769"/>
    <n v="-6636"/>
    <n v="-6509"/>
    <n v="-6386"/>
    <n v="-6286"/>
    <n v="-6189"/>
    <n v="-6093"/>
    <n v="-6002"/>
    <n v="-5908"/>
    <n v="-5843"/>
    <n v="-5783"/>
    <n v="-5720"/>
    <n v="-5580"/>
    <n v="-5437"/>
    <n v="-5295"/>
    <n v="-5153"/>
    <n v="-5012"/>
  </r>
  <r>
    <x v="23"/>
    <x v="7"/>
    <s v="DisabledPolicies=Fraction of Cement Measures Achieved"/>
    <n v="0"/>
    <n v="0"/>
    <n v="0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79"/>
    <n v="5631"/>
    <n v="5482"/>
    <n v="5406"/>
    <n v="5563"/>
    <n v="5328"/>
    <n v="5242"/>
    <n v="5229"/>
    <n v="5124"/>
    <n v="4997"/>
    <n v="4759"/>
    <n v="4739"/>
  </r>
  <r>
    <x v="24"/>
    <x v="7"/>
    <s v="DisabledPolicies=Fraction of Cement Measures Achieved"/>
    <n v="0"/>
    <n v="-34"/>
    <n v="-55"/>
    <n v="444"/>
    <n v="1076"/>
    <n v="1690"/>
    <n v="2241"/>
    <n v="2716"/>
    <n v="3115"/>
    <n v="3500"/>
    <n v="3817"/>
    <n v="4056"/>
    <n v="4054"/>
    <n v="3921"/>
    <n v="3848"/>
    <n v="3910"/>
    <n v="3967"/>
    <n v="3909"/>
    <n v="3703"/>
    <n v="3465"/>
    <n v="3242"/>
    <n v="3041"/>
    <n v="2869"/>
    <n v="2730"/>
    <n v="2595"/>
    <n v="2451"/>
    <n v="2335"/>
    <n v="2238"/>
    <n v="2171"/>
    <n v="2131"/>
    <n v="2102"/>
  </r>
  <r>
    <x v="25"/>
    <x v="7"/>
    <s v="DisabledPolicies=Fraction of Cement Measures Achieved"/>
    <n v="0"/>
    <n v="151"/>
    <n v="52"/>
    <n v="505"/>
    <n v="2049"/>
    <n v="3211"/>
    <n v="3946"/>
    <n v="5385"/>
    <n v="6744"/>
    <n v="7712"/>
    <n v="8919"/>
    <n v="9857"/>
    <n v="11027"/>
    <n v="11310"/>
    <n v="12037"/>
    <n v="13022"/>
    <n v="14038"/>
    <n v="14990"/>
    <n v="14694"/>
    <n v="14227"/>
    <n v="13902"/>
    <n v="13503"/>
    <n v="13089"/>
    <n v="12764"/>
    <n v="12392"/>
    <n v="11991"/>
    <n v="11665"/>
    <n v="11373"/>
    <n v="11194"/>
    <n v="11258"/>
    <n v="11344"/>
  </r>
  <r>
    <x v="26"/>
    <x v="7"/>
    <s v="DisabledPolicies=Fraction of Cement Measures Achieved"/>
    <n v="0"/>
    <n v="-111"/>
    <n v="-233"/>
    <n v="1011"/>
    <n v="3546"/>
    <n v="4035"/>
    <n v="4487"/>
    <n v="4635"/>
    <n v="4396"/>
    <n v="3971"/>
    <n v="3364"/>
    <n v="2939"/>
    <n v="2036"/>
    <n v="1188"/>
    <n v="550"/>
    <n v="209"/>
    <n v="154"/>
    <n v="-179"/>
    <n v="-558"/>
    <n v="-960"/>
    <n v="-1301"/>
    <n v="-1561"/>
    <n v="-1661"/>
    <n v="-1731"/>
    <n v="-1748"/>
    <n v="-1990"/>
    <n v="-2090"/>
    <n v="-2247"/>
    <n v="-2422"/>
    <n v="-2605"/>
    <n v="-2767"/>
  </r>
  <r>
    <x v="27"/>
    <x v="7"/>
    <s v="DisabledPolicies=Fraction of Cement Measures Achieved"/>
    <n v="0"/>
    <n v="13"/>
    <n v="14"/>
    <n v="324"/>
    <n v="693"/>
    <n v="1119"/>
    <n v="1436"/>
    <n v="1764"/>
    <n v="2118"/>
    <n v="2408"/>
    <n v="2653"/>
    <n v="2855"/>
    <n v="3002"/>
    <n v="3052"/>
    <n v="3057"/>
    <n v="3116"/>
    <n v="3216"/>
    <n v="3281"/>
    <n v="3193"/>
    <n v="2965"/>
    <n v="2732"/>
    <n v="2513"/>
    <n v="2314"/>
    <n v="2138"/>
    <n v="1979"/>
    <n v="1835"/>
    <n v="1707"/>
    <n v="1584"/>
    <n v="1499"/>
    <n v="1454"/>
    <n v="1444"/>
  </r>
  <r>
    <x v="28"/>
    <x v="7"/>
    <s v="DisabledPolicies=Fraction of Cement Measures Achieved"/>
    <n v="0"/>
    <n v="37"/>
    <n v="252"/>
    <n v="4968"/>
    <n v="5498"/>
    <n v="6184"/>
    <n v="7293"/>
    <n v="8338"/>
    <n v="9566"/>
    <n v="11065"/>
    <n v="12231"/>
    <n v="12987"/>
    <n v="13575"/>
    <n v="15242"/>
    <n v="16537"/>
    <n v="17517"/>
    <n v="18204"/>
    <n v="17253"/>
    <n v="16343"/>
    <n v="15468"/>
    <n v="14611"/>
    <n v="13829"/>
    <n v="12924"/>
    <n v="11948"/>
    <n v="11091"/>
    <n v="10242"/>
    <n v="9565"/>
    <n v="9161"/>
    <n v="9421"/>
    <n v="9754"/>
    <n v="10161"/>
  </r>
  <r>
    <x v="29"/>
    <x v="7"/>
    <s v="DisabledPolicies=Fraction of Cement Measures Achieved"/>
    <n v="0"/>
    <n v="-6"/>
    <n v="0"/>
    <n v="739"/>
    <n v="2363"/>
    <n v="3897"/>
    <n v="5024"/>
    <n v="5837"/>
    <n v="6537"/>
    <n v="7235"/>
    <n v="7526"/>
    <n v="7373"/>
    <n v="6780"/>
    <n v="6127"/>
    <n v="5444"/>
    <n v="4712"/>
    <n v="4074"/>
    <n v="3830"/>
    <n v="3600"/>
    <n v="3595"/>
    <n v="3725"/>
    <n v="4159"/>
    <n v="4956"/>
    <n v="5978"/>
    <n v="6971"/>
    <n v="7999"/>
    <n v="8882"/>
    <n v="9742"/>
    <n v="10632"/>
    <n v="11546"/>
    <n v="12481"/>
  </r>
  <r>
    <x v="30"/>
    <x v="7"/>
    <s v="DisabledPolicies=Fraction of Cement Measures Achieved"/>
    <n v="0"/>
    <n v="3"/>
    <n v="43"/>
    <n v="4550"/>
    <n v="9368"/>
    <n v="13956"/>
    <n v="18412"/>
    <n v="22727"/>
    <n v="26828"/>
    <n v="30823"/>
    <n v="34432"/>
    <n v="34486"/>
    <n v="34365"/>
    <n v="34403"/>
    <n v="34296"/>
    <n v="34009"/>
    <n v="33621"/>
    <n v="33123"/>
    <n v="32961"/>
    <n v="32900"/>
    <n v="32855"/>
    <n v="32946"/>
    <n v="33162"/>
    <n v="33505"/>
    <n v="33916"/>
    <n v="34269"/>
    <n v="33934"/>
    <n v="33670"/>
    <n v="33407"/>
    <n v="33072"/>
    <n v="32745"/>
  </r>
  <r>
    <x v="31"/>
    <x v="7"/>
    <s v="DisabledPolicies=Fraction of Cement Measures Achieved"/>
    <n v="0"/>
    <n v="-8"/>
    <n v="-1"/>
    <n v="924"/>
    <n v="2977"/>
    <n v="5235"/>
    <n v="7423"/>
    <n v="9567"/>
    <n v="11781"/>
    <n v="14102"/>
    <n v="16009"/>
    <n v="17350"/>
    <n v="18145"/>
    <n v="18753"/>
    <n v="19237"/>
    <n v="19587"/>
    <n v="19772"/>
    <n v="19706"/>
    <n v="19161"/>
    <n v="18434"/>
    <n v="17478"/>
    <n v="16474"/>
    <n v="15537"/>
    <n v="14707"/>
    <n v="13940"/>
    <n v="13275"/>
    <n v="12561"/>
    <n v="11909"/>
    <n v="11381"/>
    <n v="10959"/>
    <n v="10613"/>
  </r>
  <r>
    <x v="32"/>
    <x v="7"/>
    <s v="DisabledPolicies=Fraction of Cement Measures Achieved"/>
    <n v="0"/>
    <n v="-1"/>
    <n v="0"/>
    <n v="109"/>
    <n v="410"/>
    <n v="747"/>
    <n v="1044"/>
    <n v="1301"/>
    <n v="1551"/>
    <n v="1798"/>
    <n v="1967"/>
    <n v="2049"/>
    <n v="2060"/>
    <n v="2045"/>
    <n v="2009"/>
    <n v="1952"/>
    <n v="1874"/>
    <n v="1786"/>
    <n v="1666"/>
    <n v="1537"/>
    <n v="1394"/>
    <n v="1256"/>
    <n v="1130"/>
    <n v="1020"/>
    <n v="920"/>
    <n v="837"/>
    <n v="756"/>
    <n v="684"/>
    <n v="622"/>
    <n v="569"/>
    <n v="523"/>
  </r>
  <r>
    <x v="33"/>
    <x v="7"/>
    <s v="DisabledPolicies=Fraction of Cement Measures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5"/>
    <n v="66"/>
    <n v="60"/>
    <n v="53"/>
    <n v="47"/>
    <n v="42"/>
    <n v="37"/>
    <n v="34"/>
    <n v="31"/>
    <n v="28"/>
  </r>
  <r>
    <x v="34"/>
    <x v="7"/>
    <s v="DisabledPolicies=Fraction of Cement Measures Achieved"/>
    <n v="0"/>
    <n v="-1"/>
    <n v="-2"/>
    <n v="107"/>
    <n v="290"/>
    <n v="449"/>
    <n v="583"/>
    <n v="689"/>
    <n v="775"/>
    <n v="851"/>
    <n v="884"/>
    <n v="890"/>
    <n v="857"/>
    <n v="817"/>
    <n v="777"/>
    <n v="737"/>
    <n v="695"/>
    <n v="638"/>
    <n v="564"/>
    <n v="493"/>
    <n v="421"/>
    <n v="356"/>
    <n v="304"/>
    <n v="261"/>
    <n v="223"/>
    <n v="192"/>
    <n v="160"/>
    <n v="135"/>
    <n v="116"/>
    <n v="100"/>
    <n v="88"/>
  </r>
  <r>
    <x v="35"/>
    <x v="7"/>
    <s v="DisabledPolicies=Fraction of Cement Measures Achieved"/>
    <n v="0"/>
    <n v="-4"/>
    <n v="2"/>
    <n v="476"/>
    <n v="868"/>
    <n v="1012"/>
    <n v="1009"/>
    <n v="840"/>
    <n v="508"/>
    <n v="57"/>
    <n v="-613"/>
    <n v="-1446"/>
    <n v="-2402"/>
    <n v="-3363"/>
    <n v="-4306"/>
    <n v="-5249"/>
    <n v="-6104"/>
    <n v="-6963"/>
    <n v="-7795"/>
    <n v="-8534"/>
    <n v="-9190"/>
    <n v="-9725"/>
    <n v="-10114"/>
    <n v="-10387"/>
    <n v="-10630"/>
    <n v="-10851"/>
    <n v="-11050"/>
    <n v="-11198"/>
    <n v="-11291"/>
    <n v="-11343"/>
    <n v="-11354"/>
  </r>
  <r>
    <x v="36"/>
    <x v="7"/>
    <s v="DisabledPolicies=Fraction of Cement Measures Achieved"/>
    <n v="0"/>
    <n v="-1"/>
    <n v="2"/>
    <n v="196"/>
    <n v="531"/>
    <n v="899"/>
    <n v="1268"/>
    <n v="1630"/>
    <n v="2000"/>
    <n v="2383"/>
    <n v="2696"/>
    <n v="2886"/>
    <n v="2991"/>
    <n v="3070"/>
    <n v="3120"/>
    <n v="3141"/>
    <n v="3137"/>
    <n v="3088"/>
    <n v="2984"/>
    <n v="2857"/>
    <n v="2699"/>
    <n v="2538"/>
    <n v="2388"/>
    <n v="2253"/>
    <n v="2129"/>
    <n v="2026"/>
    <n v="1921"/>
    <n v="1826"/>
    <n v="1750"/>
    <n v="1686"/>
    <n v="1635"/>
  </r>
  <r>
    <x v="37"/>
    <x v="7"/>
    <s v="DisabledPolicies=Fraction of Cement Measures Achieved"/>
    <n v="0"/>
    <n v="-3"/>
    <n v="270"/>
    <n v="4729"/>
    <n v="9388"/>
    <n v="13348"/>
    <n v="17496"/>
    <n v="21391"/>
    <n v="25111"/>
    <n v="28887"/>
    <n v="31636"/>
    <n v="32890"/>
    <n v="32828"/>
    <n v="32928"/>
    <n v="33082"/>
    <n v="32927"/>
    <n v="32555"/>
    <n v="29989"/>
    <n v="26922"/>
    <n v="23956"/>
    <n v="20970"/>
    <n v="18218"/>
    <n v="15892"/>
    <n v="13796"/>
    <n v="11867"/>
    <n v="10170"/>
    <n v="8573"/>
    <n v="7314"/>
    <n v="6683"/>
    <n v="6218"/>
    <n v="5972"/>
  </r>
  <r>
    <x v="38"/>
    <x v="7"/>
    <s v="DisabledPolicies=Fraction of Cement Measures Achieved"/>
    <n v="0"/>
    <n v="6"/>
    <n v="59"/>
    <n v="260"/>
    <n v="573"/>
    <n v="850"/>
    <n v="1213"/>
    <n v="1571"/>
    <n v="1935"/>
    <n v="2342"/>
    <n v="2718"/>
    <n v="2968"/>
    <n v="3101"/>
    <n v="3344"/>
    <n v="3618"/>
    <n v="3816"/>
    <n v="3918"/>
    <n v="3628"/>
    <n v="3328"/>
    <n v="3064"/>
    <n v="2800"/>
    <n v="2539"/>
    <n v="2280"/>
    <n v="2016"/>
    <n v="1785"/>
    <n v="1576"/>
    <n v="1373"/>
    <n v="1236"/>
    <n v="1211"/>
    <n v="1210"/>
    <n v="1215"/>
  </r>
  <r>
    <x v="39"/>
    <x v="7"/>
    <s v="DisabledPolicies=Fraction of Cement Measures Achieved"/>
    <n v="0"/>
    <n v="-3"/>
    <n v="2"/>
    <n v="236"/>
    <n v="949"/>
    <n v="1813"/>
    <n v="2663"/>
    <n v="3507"/>
    <n v="4418"/>
    <n v="5408"/>
    <n v="6252"/>
    <n v="6871"/>
    <n v="7292"/>
    <n v="7645"/>
    <n v="7920"/>
    <n v="8113"/>
    <n v="8219"/>
    <n v="8265"/>
    <n v="8141"/>
    <n v="7930"/>
    <n v="7605"/>
    <n v="7244"/>
    <n v="6886"/>
    <n v="6559"/>
    <n v="6258"/>
    <n v="6002"/>
    <n v="5732"/>
    <n v="5480"/>
    <n v="5264"/>
    <n v="5085"/>
    <n v="4932"/>
  </r>
  <r>
    <x v="40"/>
    <x v="7"/>
    <s v="DisabledPolicies=Fraction of Cement Measures Achieved"/>
    <n v="0"/>
    <n v="-18"/>
    <n v="-11"/>
    <n v="715"/>
    <n v="2963"/>
    <n v="5788"/>
    <n v="8595"/>
    <n v="11359"/>
    <n v="14344"/>
    <n v="17605"/>
    <n v="20352"/>
    <n v="22521"/>
    <n v="23984"/>
    <n v="25246"/>
    <n v="26279"/>
    <n v="27085"/>
    <n v="27605"/>
    <n v="27932"/>
    <n v="27626"/>
    <n v="27017"/>
    <n v="25977"/>
    <n v="24797"/>
    <n v="23646"/>
    <n v="22610"/>
    <n v="21654"/>
    <n v="20875"/>
    <n v="19986"/>
    <n v="19157"/>
    <n v="18463"/>
    <n v="17907"/>
    <n v="17445"/>
  </r>
  <r>
    <x v="41"/>
    <x v="7"/>
    <s v="DisabledPolicies=Fraction of Cement Measures Achieved"/>
    <n v="0"/>
    <n v="-3"/>
    <n v="0"/>
    <n v="231"/>
    <n v="897"/>
    <n v="1720"/>
    <n v="2537"/>
    <n v="3342"/>
    <n v="4212"/>
    <n v="5157"/>
    <n v="5958"/>
    <n v="6561"/>
    <n v="6970"/>
    <n v="7317"/>
    <n v="7593"/>
    <n v="7796"/>
    <n v="7915"/>
    <n v="7970"/>
    <n v="7854"/>
    <n v="7655"/>
    <n v="7341"/>
    <n v="6991"/>
    <n v="6647"/>
    <n v="6334"/>
    <n v="6047"/>
    <n v="5807"/>
    <n v="5545"/>
    <n v="5305"/>
    <n v="5101"/>
    <n v="4936"/>
    <n v="4795"/>
  </r>
  <r>
    <x v="4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DisabledPolicies=Fraction of Cropland and Rice Measures Achieved"/>
    <n v="0"/>
    <n v="59"/>
    <n v="948"/>
    <n v="28326"/>
    <n v="56109"/>
    <n v="81222"/>
    <n v="106048"/>
    <n v="129768"/>
    <n v="152387"/>
    <n v="174880"/>
    <n v="193300"/>
    <n v="202992"/>
    <n v="207201"/>
    <n v="211434"/>
    <n v="214918"/>
    <n v="216764"/>
    <n v="217188"/>
    <n v="209466"/>
    <n v="198390"/>
    <n v="186535"/>
    <n v="174312"/>
    <n v="162655"/>
    <n v="152512"/>
    <n v="143809"/>
    <n v="135697"/>
    <n v="128614"/>
    <n v="121648"/>
    <n v="115718"/>
    <n v="112661"/>
    <n v="110609"/>
    <n v="109674"/>
  </r>
  <r>
    <x v="1"/>
    <x v="8"/>
    <s v="DisabledPolicies=Fraction of Cropland and Rice Measures Achieved"/>
    <n v="0"/>
    <n v="8"/>
    <n v="19"/>
    <n v="726"/>
    <n v="1823"/>
    <n v="3419"/>
    <n v="5138"/>
    <n v="6973"/>
    <n v="8836"/>
    <n v="10663"/>
    <n v="12433"/>
    <n v="14030"/>
    <n v="15308"/>
    <n v="16225"/>
    <n v="16793"/>
    <n v="16990"/>
    <n v="17218"/>
    <n v="17181"/>
    <n v="16978"/>
    <n v="16541"/>
    <n v="15977"/>
    <n v="15335"/>
    <n v="14654"/>
    <n v="13981"/>
    <n v="13404"/>
    <n v="12980"/>
    <n v="12666"/>
    <n v="12262"/>
    <n v="11916"/>
    <n v="11584"/>
    <n v="11305"/>
  </r>
  <r>
    <x v="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s v="DisabledPolicies=Fraction of Cropland and Rice Measures Achieved"/>
    <n v="0"/>
    <n v="-2"/>
    <n v="-9"/>
    <n v="-60"/>
    <n v="-167"/>
    <n v="-351"/>
    <n v="-572"/>
    <n v="-906"/>
    <n v="-1307"/>
    <n v="-1763"/>
    <n v="-2255"/>
    <n v="-2754"/>
    <n v="-3213"/>
    <n v="-3674"/>
    <n v="-4092"/>
    <n v="-4541"/>
    <n v="-4995"/>
    <n v="-5440"/>
    <n v="-5821"/>
    <n v="-6102"/>
    <n v="-6384"/>
    <n v="-6570"/>
    <n v="-6651"/>
    <n v="-6757"/>
    <n v="-6840"/>
    <n v="-6850"/>
    <n v="-6886"/>
    <n v="-6856"/>
    <n v="-6813"/>
    <n v="-6793"/>
    <n v="-6740"/>
  </r>
  <r>
    <x v="4"/>
    <x v="8"/>
    <s v="DisabledPolicies=Fraction of Cropland and Rice Measures Achieved"/>
    <n v="0"/>
    <n v="0"/>
    <n v="0"/>
    <n v="18"/>
    <n v="25"/>
    <n v="25"/>
    <n v="21"/>
    <n v="17"/>
    <n v="15"/>
    <n v="12"/>
    <n v="9"/>
    <n v="9"/>
    <n v="7"/>
    <n v="5"/>
    <n v="4"/>
    <n v="5"/>
    <n v="5"/>
    <n v="0"/>
    <n v="-7"/>
    <n v="-15"/>
    <n v="-21"/>
    <n v="-25"/>
    <n v="-28"/>
    <n v="-32"/>
    <n v="-33"/>
    <n v="-36"/>
    <n v="-39"/>
    <n v="-39"/>
    <n v="-38"/>
    <n v="-39"/>
    <n v="-38"/>
  </r>
  <r>
    <x v="5"/>
    <x v="8"/>
    <s v="DisabledPolicies=Fraction of Cropland and Rice Measures Achieved"/>
    <n v="0"/>
    <n v="0"/>
    <n v="0"/>
    <n v="-4"/>
    <n v="-14"/>
    <n v="-29"/>
    <n v="-47"/>
    <n v="-76"/>
    <n v="-110"/>
    <n v="-147"/>
    <n v="-190"/>
    <n v="-232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1"/>
    <n v="-567"/>
  </r>
  <r>
    <x v="6"/>
    <x v="8"/>
    <s v="DisabledPolicies=Fraction of Cropland and Rice Measures Achieved"/>
    <n v="0"/>
    <n v="-1"/>
    <n v="1"/>
    <n v="299"/>
    <n v="816"/>
    <n v="1575"/>
    <n v="2406"/>
    <n v="3257"/>
    <n v="4113"/>
    <n v="4985"/>
    <n v="5805"/>
    <n v="6483"/>
    <n v="6977"/>
    <n v="7314"/>
    <n v="7532"/>
    <n v="7643"/>
    <n v="7667"/>
    <n v="7611"/>
    <n v="7447"/>
    <n v="7180"/>
    <n v="6840"/>
    <n v="6458"/>
    <n v="6067"/>
    <n v="5692"/>
    <n v="5348"/>
    <n v="5053"/>
    <n v="4797"/>
    <n v="4562"/>
    <n v="4345"/>
    <n v="4159"/>
    <n v="3998"/>
  </r>
  <r>
    <x v="7"/>
    <x v="8"/>
    <s v="DisabledPolicies=Fraction of Cropland and Rice Measures Achieved"/>
    <n v="0"/>
    <n v="-2"/>
    <n v="-1"/>
    <n v="174"/>
    <n v="728"/>
    <n v="1620"/>
    <n v="2579"/>
    <n v="3461"/>
    <n v="4270"/>
    <n v="5047"/>
    <n v="5724"/>
    <n v="6203"/>
    <n v="6458"/>
    <n v="6551"/>
    <n v="6547"/>
    <n v="6468"/>
    <n v="6319"/>
    <n v="6098"/>
    <n v="5787"/>
    <n v="5390"/>
    <n v="4944"/>
    <n v="4478"/>
    <n v="4028"/>
    <n v="3618"/>
    <n v="3247"/>
    <n v="2918"/>
    <n v="2630"/>
    <n v="2371"/>
    <n v="2146"/>
    <n v="1955"/>
    <n v="1795"/>
  </r>
  <r>
    <x v="8"/>
    <x v="8"/>
    <s v="DisabledPolicies=Fraction of Cropland and Rice Measures Achieved"/>
    <n v="0"/>
    <n v="0"/>
    <n v="3"/>
    <n v="89"/>
    <n v="147"/>
    <n v="174"/>
    <n v="197"/>
    <n v="220"/>
    <n v="240"/>
    <n v="261"/>
    <n v="279"/>
    <n v="291"/>
    <n v="293"/>
    <n v="302"/>
    <n v="310"/>
    <n v="314"/>
    <n v="316"/>
    <n v="297"/>
    <n v="267"/>
    <n v="238"/>
    <n v="211"/>
    <n v="186"/>
    <n v="163"/>
    <n v="143"/>
    <n v="126"/>
    <n v="109"/>
    <n v="95"/>
    <n v="85"/>
    <n v="81"/>
    <n v="79"/>
    <n v="80"/>
  </r>
  <r>
    <x v="9"/>
    <x v="8"/>
    <s v="DisabledPolicies=Fraction of Cropland and Rice Measures Achieved"/>
    <n v="0"/>
    <n v="0"/>
    <n v="2"/>
    <n v="110"/>
    <n v="244"/>
    <n v="377"/>
    <n v="502"/>
    <n v="620"/>
    <n v="731"/>
    <n v="842"/>
    <n v="937"/>
    <n v="1001"/>
    <n v="1031"/>
    <n v="1046"/>
    <n v="1054"/>
    <n v="1054"/>
    <n v="1041"/>
    <n v="1004"/>
    <n v="944"/>
    <n v="875"/>
    <n v="802"/>
    <n v="733"/>
    <n v="668"/>
    <n v="611"/>
    <n v="559"/>
    <n v="513"/>
    <n v="473"/>
    <n v="437"/>
    <n v="410"/>
    <n v="389"/>
    <n v="375"/>
  </r>
  <r>
    <x v="10"/>
    <x v="8"/>
    <s v="DisabledPolicies=Fraction of Cropland and Rice Measures Achieved"/>
    <n v="0"/>
    <n v="1"/>
    <n v="1"/>
    <n v="-173"/>
    <n v="-371"/>
    <n v="-536"/>
    <n v="-811"/>
    <n v="-1129"/>
    <n v="-1470"/>
    <n v="-1829"/>
    <n v="-2189"/>
    <n v="-2486"/>
    <n v="-2745"/>
    <n v="-2968"/>
    <n v="-3177"/>
    <n v="-3382"/>
    <n v="-3562"/>
    <n v="-3689"/>
    <n v="-3700"/>
    <n v="-3682"/>
    <n v="-3604"/>
    <n v="-3477"/>
    <n v="-3370"/>
    <n v="-3251"/>
    <n v="-3129"/>
    <n v="-3015"/>
    <n v="-2907"/>
    <n v="-2791"/>
    <n v="-2684"/>
    <n v="-2594"/>
    <n v="-2522"/>
  </r>
  <r>
    <x v="11"/>
    <x v="8"/>
    <s v="DisabledPolicies=Fraction of Cropland and Rice Measures Achieved"/>
    <n v="0"/>
    <n v="0"/>
    <n v="2"/>
    <n v="99"/>
    <n v="153"/>
    <n v="169"/>
    <n v="101"/>
    <n v="29"/>
    <n v="-39"/>
    <n v="-102"/>
    <n v="-163"/>
    <n v="-215"/>
    <n v="-268"/>
    <n v="-322"/>
    <n v="-374"/>
    <n v="-428"/>
    <n v="-477"/>
    <n v="-539"/>
    <n v="-605"/>
    <n v="-664"/>
    <n v="-718"/>
    <n v="-753"/>
    <n v="-775"/>
    <n v="-791"/>
    <n v="-802"/>
    <n v="-803"/>
    <n v="-798"/>
    <n v="-790"/>
    <n v="-772"/>
    <n v="-753"/>
    <n v="-728"/>
  </r>
  <r>
    <x v="12"/>
    <x v="8"/>
    <s v="DisabledPolicies=Fraction of Cropland and Rice Measures Achieved"/>
    <n v="0"/>
    <n v="0"/>
    <n v="0"/>
    <n v="20"/>
    <n v="64"/>
    <n v="109"/>
    <n v="149"/>
    <n v="189"/>
    <n v="230"/>
    <n v="274"/>
    <n v="307"/>
    <n v="328"/>
    <n v="341"/>
    <n v="350"/>
    <n v="355"/>
    <n v="356"/>
    <n v="354"/>
    <n v="348"/>
    <n v="335"/>
    <n v="320"/>
    <n v="301"/>
    <n v="280"/>
    <n v="260"/>
    <n v="242"/>
    <n v="226"/>
    <n v="212"/>
    <n v="197"/>
    <n v="185"/>
    <n v="174"/>
    <n v="164"/>
    <n v="155"/>
  </r>
  <r>
    <x v="13"/>
    <x v="8"/>
    <s v="DisabledPolicies=Fraction of Cropland and Rice Measures Achieved"/>
    <n v="0"/>
    <n v="0"/>
    <n v="4"/>
    <n v="110"/>
    <n v="190"/>
    <n v="234"/>
    <n v="269"/>
    <n v="300"/>
    <n v="323"/>
    <n v="346"/>
    <n v="370"/>
    <n v="399"/>
    <n v="420"/>
    <n v="441"/>
    <n v="461"/>
    <n v="475"/>
    <n v="479"/>
    <n v="451"/>
    <n v="404"/>
    <n v="354"/>
    <n v="303"/>
    <n v="256"/>
    <n v="212"/>
    <n v="172"/>
    <n v="135"/>
    <n v="103"/>
    <n v="78"/>
    <n v="59"/>
    <n v="51"/>
    <n v="47"/>
    <n v="47"/>
  </r>
  <r>
    <x v="14"/>
    <x v="8"/>
    <s v="DisabledPolicies=Fraction of Cropland and Rice Measures Achieved"/>
    <n v="0"/>
    <n v="0"/>
    <n v="4"/>
    <n v="67"/>
    <n v="86"/>
    <n v="80"/>
    <n v="65"/>
    <n v="48"/>
    <n v="34"/>
    <n v="21"/>
    <n v="12"/>
    <n v="10"/>
    <n v="9"/>
    <n v="15"/>
    <n v="26"/>
    <n v="37"/>
    <n v="44"/>
    <n v="24"/>
    <n v="-2"/>
    <n v="-28"/>
    <n v="-48"/>
    <n v="-62"/>
    <n v="-75"/>
    <n v="-86"/>
    <n v="-97"/>
    <n v="-105"/>
    <n v="-109"/>
    <n v="-110"/>
    <n v="-105"/>
    <n v="-98"/>
    <n v="-92"/>
  </r>
  <r>
    <x v="15"/>
    <x v="8"/>
    <s v="DisabledPolicies=Fraction of Cropland and Rice Measures Achieved"/>
    <n v="0"/>
    <n v="0"/>
    <n v="6"/>
    <n v="137"/>
    <n v="163"/>
    <n v="32"/>
    <n v="-172"/>
    <n v="-345"/>
    <n v="-492"/>
    <n v="-615"/>
    <n v="-717"/>
    <n v="-809"/>
    <n v="-892"/>
    <n v="-961"/>
    <n v="-1014"/>
    <n v="-1059"/>
    <n v="-1105"/>
    <n v="-1173"/>
    <n v="-1262"/>
    <n v="-1346"/>
    <n v="-1417"/>
    <n v="-1474"/>
    <n v="-1520"/>
    <n v="-1561"/>
    <n v="-1596"/>
    <n v="-1625"/>
    <n v="-1648"/>
    <n v="-1664"/>
    <n v="-1668"/>
    <n v="-1666"/>
    <n v="-1663"/>
  </r>
  <r>
    <x v="16"/>
    <x v="8"/>
    <s v="DisabledPolicies=Fraction of Cropland and Rice Measures Achieved"/>
    <n v="0"/>
    <n v="0"/>
    <n v="3"/>
    <n v="37"/>
    <n v="42"/>
    <n v="24"/>
    <n v="5"/>
    <n v="-14"/>
    <n v="-36"/>
    <n v="-57"/>
    <n v="-77"/>
    <n v="-87"/>
    <n v="-95"/>
    <n v="-98"/>
    <n v="-98"/>
    <n v="-100"/>
    <n v="-103"/>
    <n v="-125"/>
    <n v="-150"/>
    <n v="-174"/>
    <n v="-194"/>
    <n v="-214"/>
    <n v="-231"/>
    <n v="-246"/>
    <n v="-261"/>
    <n v="-274"/>
    <n v="-283"/>
    <n v="-289"/>
    <n v="-291"/>
    <n v="-291"/>
    <n v="-289"/>
  </r>
  <r>
    <x v="17"/>
    <x v="8"/>
    <s v="DisabledPolicies=Fraction of Cropland and Rice Measures Achieved"/>
    <n v="0"/>
    <n v="0"/>
    <n v="5"/>
    <n v="88"/>
    <n v="129"/>
    <n v="132"/>
    <n v="133"/>
    <n v="134"/>
    <n v="134"/>
    <n v="135"/>
    <n v="137"/>
    <n v="147"/>
    <n v="154"/>
    <n v="166"/>
    <n v="184"/>
    <n v="198"/>
    <n v="206"/>
    <n v="186"/>
    <n v="157"/>
    <n v="130"/>
    <n v="105"/>
    <n v="81"/>
    <n v="60"/>
    <n v="39"/>
    <n v="21"/>
    <n v="4"/>
    <n v="-8"/>
    <n v="-18"/>
    <n v="-19"/>
    <n v="-19"/>
    <n v="-18"/>
  </r>
  <r>
    <x v="18"/>
    <x v="8"/>
    <s v="DisabledPolicies=Fraction of Cropland and Rice Measures Achieved"/>
    <n v="0"/>
    <n v="2"/>
    <n v="83"/>
    <n v="1293"/>
    <n v="1868"/>
    <n v="1990"/>
    <n v="2145"/>
    <n v="2271"/>
    <n v="2345"/>
    <n v="2432"/>
    <n v="2494"/>
    <n v="2547"/>
    <n v="2543"/>
    <n v="2668"/>
    <n v="2846"/>
    <n v="2963"/>
    <n v="2964"/>
    <n v="2551"/>
    <n v="2049"/>
    <n v="1590"/>
    <n v="1164"/>
    <n v="772"/>
    <n v="421"/>
    <n v="100"/>
    <n v="-203"/>
    <n v="-472"/>
    <n v="-681"/>
    <n v="-822"/>
    <n v="-854"/>
    <n v="-848"/>
    <n v="-820"/>
  </r>
  <r>
    <x v="19"/>
    <x v="8"/>
    <s v="DisabledPolicies=Fraction of Cropland and Rice Measures Achieved"/>
    <n v="0"/>
    <n v="28"/>
    <n v="219"/>
    <n v="627"/>
    <n v="1187"/>
    <n v="1752"/>
    <n v="2527"/>
    <n v="3273"/>
    <n v="4056"/>
    <n v="4970"/>
    <n v="5809"/>
    <n v="6459"/>
    <n v="6840"/>
    <n v="7512"/>
    <n v="8184"/>
    <n v="8667"/>
    <n v="8849"/>
    <n v="8181"/>
    <n v="7516"/>
    <n v="6919"/>
    <n v="6316"/>
    <n v="5710"/>
    <n v="5104"/>
    <n v="4494"/>
    <n v="3950"/>
    <n v="3457"/>
    <n v="3025"/>
    <n v="2729"/>
    <n v="2626"/>
    <n v="2567"/>
    <n v="2526"/>
  </r>
  <r>
    <x v="20"/>
    <x v="8"/>
    <s v="DisabledPolicies=Fraction of Cropland and Rice Measures Achieved"/>
    <n v="0"/>
    <n v="0"/>
    <n v="115"/>
    <n v="2547"/>
    <n v="2778"/>
    <n v="2825"/>
    <n v="3090"/>
    <n v="3308"/>
    <n v="3526"/>
    <n v="3839"/>
    <n v="4068"/>
    <n v="4215"/>
    <n v="4185"/>
    <n v="4358"/>
    <n v="4563"/>
    <n v="4657"/>
    <n v="4678"/>
    <n v="4206"/>
    <n v="3792"/>
    <n v="3457"/>
    <n v="3152"/>
    <n v="2858"/>
    <n v="2601"/>
    <n v="2339"/>
    <n v="2111"/>
    <n v="1902"/>
    <n v="1727"/>
    <n v="1595"/>
    <n v="1572"/>
    <n v="1561"/>
    <n v="1550"/>
  </r>
  <r>
    <x v="21"/>
    <x v="8"/>
    <s v="DisabledPolicies=Fraction of Cropland and Rice Measures Achieved"/>
    <n v="0"/>
    <n v="8"/>
    <n v="97"/>
    <n v="1593"/>
    <n v="1732"/>
    <n v="1749"/>
    <n v="1938"/>
    <n v="2146"/>
    <n v="2363"/>
    <n v="2637"/>
    <n v="2853"/>
    <n v="2888"/>
    <n v="2947"/>
    <n v="3150"/>
    <n v="3390"/>
    <n v="3525"/>
    <n v="3542"/>
    <n v="3101"/>
    <n v="2722"/>
    <n v="2393"/>
    <n v="2087"/>
    <n v="1814"/>
    <n v="1527"/>
    <n v="1243"/>
    <n v="992"/>
    <n v="736"/>
    <n v="579"/>
    <n v="435"/>
    <n v="416"/>
    <n v="400"/>
    <n v="398"/>
  </r>
  <r>
    <x v="22"/>
    <x v="8"/>
    <s v="DisabledPolicies=Fraction of Cropland and Rice Measures Achieved"/>
    <n v="0"/>
    <n v="0"/>
    <n v="0"/>
    <n v="-695"/>
    <n v="-1456"/>
    <n v="-2404"/>
    <n v="-3289"/>
    <n v="-4276"/>
    <n v="-5288"/>
    <n v="-6278"/>
    <n v="-7023"/>
    <n v="-7047"/>
    <n v="-6981"/>
    <n v="-6891"/>
    <n v="-6775"/>
    <n v="-6642"/>
    <n v="-6513"/>
    <n v="-6390"/>
    <n v="-6291"/>
    <n v="-6192"/>
    <n v="-6097"/>
    <n v="-6005"/>
    <n v="-5912"/>
    <n v="-5845"/>
    <n v="-5786"/>
    <n v="-5724"/>
    <n v="-5582"/>
    <n v="-5441"/>
    <n v="-5298"/>
    <n v="-5155"/>
    <n v="-5015"/>
  </r>
  <r>
    <x v="23"/>
    <x v="8"/>
    <s v="DisabledPolicies=Fraction of Cropland and Rice Measures Achieved"/>
    <n v="0"/>
    <n v="0"/>
    <n v="0"/>
    <n v="696"/>
    <n v="1498"/>
    <n v="2279"/>
    <n v="2983"/>
    <n v="3816"/>
    <n v="4507"/>
    <n v="4937"/>
    <n v="5449"/>
    <n v="5567"/>
    <n v="5773"/>
    <n v="5849"/>
    <n v="5736"/>
    <n v="5724"/>
    <n v="5846"/>
    <n v="5694"/>
    <n v="5769"/>
    <n v="5575"/>
    <n v="5626"/>
    <n v="5477"/>
    <n v="5402"/>
    <n v="5559"/>
    <n v="5324"/>
    <n v="5238"/>
    <n v="5224"/>
    <n v="5009"/>
    <n v="4973"/>
    <n v="4752"/>
    <n v="4733"/>
  </r>
  <r>
    <x v="24"/>
    <x v="8"/>
    <s v="DisabledPolicies=Fraction of Cropland and Rice Measures Achieved"/>
    <n v="0"/>
    <n v="-34"/>
    <n v="-55"/>
    <n v="444"/>
    <n v="1076"/>
    <n v="1688"/>
    <n v="2238"/>
    <n v="2707"/>
    <n v="3094"/>
    <n v="3461"/>
    <n v="3760"/>
    <n v="3985"/>
    <n v="3972"/>
    <n v="3839"/>
    <n v="3766"/>
    <n v="3834"/>
    <n v="3897"/>
    <n v="3844"/>
    <n v="3643"/>
    <n v="3409"/>
    <n v="3188"/>
    <n v="2990"/>
    <n v="2818"/>
    <n v="2680"/>
    <n v="2547"/>
    <n v="2404"/>
    <n v="2289"/>
    <n v="2190"/>
    <n v="2120"/>
    <n v="2080"/>
    <n v="2051"/>
  </r>
  <r>
    <x v="25"/>
    <x v="8"/>
    <s v="DisabledPolicies=Fraction of Cropland and Rice Measures Achieved"/>
    <n v="0"/>
    <n v="151"/>
    <n v="52"/>
    <n v="505"/>
    <n v="2048"/>
    <n v="3211"/>
    <n v="3944"/>
    <n v="5378"/>
    <n v="6730"/>
    <n v="7693"/>
    <n v="8891"/>
    <n v="9825"/>
    <n v="10994"/>
    <n v="11278"/>
    <n v="11996"/>
    <n v="12987"/>
    <n v="14008"/>
    <n v="14961"/>
    <n v="14665"/>
    <n v="14197"/>
    <n v="13870"/>
    <n v="13468"/>
    <n v="13054"/>
    <n v="12725"/>
    <n v="12355"/>
    <n v="11950"/>
    <n v="11623"/>
    <n v="11328"/>
    <n v="11145"/>
    <n v="11203"/>
    <n v="11284"/>
  </r>
  <r>
    <x v="26"/>
    <x v="8"/>
    <s v="DisabledPolicies=Fraction of Cropland and Rice Measures Achieved"/>
    <n v="0"/>
    <n v="-111"/>
    <n v="-233"/>
    <n v="1011"/>
    <n v="3546"/>
    <n v="4034"/>
    <n v="4485"/>
    <n v="4629"/>
    <n v="4386"/>
    <n v="3956"/>
    <n v="3346"/>
    <n v="2917"/>
    <n v="2016"/>
    <n v="1168"/>
    <n v="531"/>
    <n v="190"/>
    <n v="135"/>
    <n v="-196"/>
    <n v="-575"/>
    <n v="-978"/>
    <n v="-1320"/>
    <n v="-1581"/>
    <n v="-1682"/>
    <n v="-1751"/>
    <n v="-1771"/>
    <n v="-2013"/>
    <n v="-2115"/>
    <n v="-2271"/>
    <n v="-2447"/>
    <n v="-2631"/>
    <n v="-2795"/>
  </r>
  <r>
    <x v="27"/>
    <x v="8"/>
    <s v="DisabledPolicies=Fraction of Cropland and Rice Measures Achieved"/>
    <n v="0"/>
    <n v="13"/>
    <n v="14"/>
    <n v="324"/>
    <n v="693"/>
    <n v="1117"/>
    <n v="1429"/>
    <n v="1740"/>
    <n v="2072"/>
    <n v="2342"/>
    <n v="2568"/>
    <n v="2759"/>
    <n v="2906"/>
    <n v="2963"/>
    <n v="2974"/>
    <n v="3040"/>
    <n v="3146"/>
    <n v="3217"/>
    <n v="3133"/>
    <n v="2908"/>
    <n v="2674"/>
    <n v="2457"/>
    <n v="2258"/>
    <n v="2082"/>
    <n v="1923"/>
    <n v="1778"/>
    <n v="1648"/>
    <n v="1523"/>
    <n v="1436"/>
    <n v="1388"/>
    <n v="1377"/>
  </r>
  <r>
    <x v="28"/>
    <x v="8"/>
    <s v="DisabledPolicies=Fraction of Cropland and Rice Measures Achieved"/>
    <n v="0"/>
    <n v="37"/>
    <n v="252"/>
    <n v="4965"/>
    <n v="5490"/>
    <n v="6171"/>
    <n v="7262"/>
    <n v="8267"/>
    <n v="9440"/>
    <n v="10883"/>
    <n v="12004"/>
    <n v="12753"/>
    <n v="13337"/>
    <n v="15011"/>
    <n v="16322"/>
    <n v="17312"/>
    <n v="18023"/>
    <n v="17079"/>
    <n v="16171"/>
    <n v="15296"/>
    <n v="14436"/>
    <n v="13648"/>
    <n v="12735"/>
    <n v="11756"/>
    <n v="10888"/>
    <n v="10034"/>
    <n v="9345"/>
    <n v="8928"/>
    <n v="9169"/>
    <n v="9487"/>
    <n v="9886"/>
  </r>
  <r>
    <x v="29"/>
    <x v="8"/>
    <s v="DisabledPolicies=Fraction of Cropland and Rice Measures Achieved"/>
    <n v="0"/>
    <n v="-6"/>
    <n v="0"/>
    <n v="739"/>
    <n v="2362"/>
    <n v="3899"/>
    <n v="5038"/>
    <n v="5850"/>
    <n v="6520"/>
    <n v="7164"/>
    <n v="7389"/>
    <n v="7150"/>
    <n v="6511"/>
    <n v="5838"/>
    <n v="5152"/>
    <n v="4426"/>
    <n v="3797"/>
    <n v="3568"/>
    <n v="3346"/>
    <n v="3349"/>
    <n v="3483"/>
    <n v="3915"/>
    <n v="4711"/>
    <n v="5733"/>
    <n v="6724"/>
    <n v="7749"/>
    <n v="8630"/>
    <n v="9472"/>
    <n v="10336"/>
    <n v="11250"/>
    <n v="12181"/>
  </r>
  <r>
    <x v="30"/>
    <x v="8"/>
    <s v="DisabledPolicies=Fraction of Cropland and Rice Measures Achieved"/>
    <n v="0"/>
    <n v="3"/>
    <n v="43"/>
    <n v="4550"/>
    <n v="9368"/>
    <n v="13956"/>
    <n v="18412"/>
    <n v="22721"/>
    <n v="26810"/>
    <n v="30785"/>
    <n v="34376"/>
    <n v="34410"/>
    <n v="34280"/>
    <n v="34314"/>
    <n v="34212"/>
    <n v="33927"/>
    <n v="33543"/>
    <n v="33048"/>
    <n v="32890"/>
    <n v="32831"/>
    <n v="32789"/>
    <n v="32879"/>
    <n v="33096"/>
    <n v="33439"/>
    <n v="33849"/>
    <n v="34203"/>
    <n v="33868"/>
    <n v="33600"/>
    <n v="33324"/>
    <n v="32995"/>
    <n v="32672"/>
  </r>
  <r>
    <x v="31"/>
    <x v="8"/>
    <s v="DisabledPolicies=Fraction of Cropland and Rice Measures Achieved"/>
    <n v="0"/>
    <n v="-8"/>
    <n v="-1"/>
    <n v="924"/>
    <n v="2976"/>
    <n v="5234"/>
    <n v="7429"/>
    <n v="9564"/>
    <n v="11745"/>
    <n v="14015"/>
    <n v="15862"/>
    <n v="17136"/>
    <n v="17896"/>
    <n v="18489"/>
    <n v="18977"/>
    <n v="19337"/>
    <n v="19532"/>
    <n v="19479"/>
    <n v="18943"/>
    <n v="18223"/>
    <n v="17272"/>
    <n v="16269"/>
    <n v="15331"/>
    <n v="14500"/>
    <n v="13732"/>
    <n v="13065"/>
    <n v="12349"/>
    <n v="11690"/>
    <n v="11143"/>
    <n v="10721"/>
    <n v="10373"/>
  </r>
  <r>
    <x v="32"/>
    <x v="8"/>
    <s v="DisabledPolicies=Fraction of Cropland and Rice Measures Achieved"/>
    <n v="0"/>
    <n v="-1"/>
    <n v="0"/>
    <n v="109"/>
    <n v="410"/>
    <n v="748"/>
    <n v="1046"/>
    <n v="1305"/>
    <n v="1553"/>
    <n v="1795"/>
    <n v="1957"/>
    <n v="2032"/>
    <n v="2039"/>
    <n v="2023"/>
    <n v="1987"/>
    <n v="1931"/>
    <n v="1855"/>
    <n v="1770"/>
    <n v="1651"/>
    <n v="1522"/>
    <n v="1382"/>
    <n v="1244"/>
    <n v="1119"/>
    <n v="1008"/>
    <n v="909"/>
    <n v="827"/>
    <n v="745"/>
    <n v="675"/>
    <n v="612"/>
    <n v="560"/>
    <n v="515"/>
  </r>
  <r>
    <x v="33"/>
    <x v="8"/>
    <s v="DisabledPolicies=Fraction of Cropland and Rice Measures Achieved"/>
    <n v="0"/>
    <n v="0"/>
    <n v="0"/>
    <n v="14"/>
    <n v="39"/>
    <n v="63"/>
    <n v="83"/>
    <n v="102"/>
    <n v="117"/>
    <n v="131"/>
    <n v="141"/>
    <n v="142"/>
    <n v="140"/>
    <n v="136"/>
    <n v="133"/>
    <n v="128"/>
    <n v="122"/>
    <n v="114"/>
    <n v="103"/>
    <n v="94"/>
    <n v="83"/>
    <n v="73"/>
    <n v="66"/>
    <n v="58"/>
    <n v="52"/>
    <n v="47"/>
    <n v="41"/>
    <n v="37"/>
    <n v="33"/>
    <n v="30"/>
    <n v="28"/>
  </r>
  <r>
    <x v="34"/>
    <x v="8"/>
    <s v="DisabledPolicies=Fraction of Cropland and Rice Measures Achieved"/>
    <n v="0"/>
    <n v="-1"/>
    <n v="-2"/>
    <n v="107"/>
    <n v="290"/>
    <n v="449"/>
    <n v="583"/>
    <n v="688"/>
    <n v="772"/>
    <n v="843"/>
    <n v="873"/>
    <n v="875"/>
    <n v="841"/>
    <n v="801"/>
    <n v="762"/>
    <n v="723"/>
    <n v="683"/>
    <n v="626"/>
    <n v="554"/>
    <n v="482"/>
    <n v="412"/>
    <n v="347"/>
    <n v="296"/>
    <n v="253"/>
    <n v="215"/>
    <n v="184"/>
    <n v="153"/>
    <n v="128"/>
    <n v="108"/>
    <n v="93"/>
    <n v="82"/>
  </r>
  <r>
    <x v="35"/>
    <x v="8"/>
    <s v="DisabledPolicies=Fraction of Cropland and Rice Measures Achieved"/>
    <n v="0"/>
    <n v="-4"/>
    <n v="2"/>
    <n v="476"/>
    <n v="868"/>
    <n v="1010"/>
    <n v="999"/>
    <n v="813"/>
    <n v="462"/>
    <n v="-9"/>
    <n v="-694"/>
    <n v="-1532"/>
    <n v="-2482"/>
    <n v="-3432"/>
    <n v="-4365"/>
    <n v="-5295"/>
    <n v="-6139"/>
    <n v="-6989"/>
    <n v="-7815"/>
    <n v="-8547"/>
    <n v="-9198"/>
    <n v="-9728"/>
    <n v="-10115"/>
    <n v="-10385"/>
    <n v="-10625"/>
    <n v="-10843"/>
    <n v="-11040"/>
    <n v="-11190"/>
    <n v="-11282"/>
    <n v="-11332"/>
    <n v="-11340"/>
  </r>
  <r>
    <x v="36"/>
    <x v="8"/>
    <s v="DisabledPolicies=Fraction of Cropland and Rice Measures Achieved"/>
    <n v="0"/>
    <n v="-1"/>
    <n v="2"/>
    <n v="196"/>
    <n v="530"/>
    <n v="897"/>
    <n v="1254"/>
    <n v="1595"/>
    <n v="1942"/>
    <n v="2302"/>
    <n v="2596"/>
    <n v="2779"/>
    <n v="2887"/>
    <n v="2974"/>
    <n v="3031"/>
    <n v="3059"/>
    <n v="3060"/>
    <n v="3018"/>
    <n v="2917"/>
    <n v="2794"/>
    <n v="2637"/>
    <n v="2475"/>
    <n v="2326"/>
    <n v="2192"/>
    <n v="2068"/>
    <n v="1964"/>
    <n v="1858"/>
    <n v="1760"/>
    <n v="1682"/>
    <n v="1616"/>
    <n v="1566"/>
  </r>
  <r>
    <x v="37"/>
    <x v="8"/>
    <s v="DisabledPolicies=Fraction of Cropland and Rice Measures Achieved"/>
    <n v="0"/>
    <n v="-3"/>
    <n v="270"/>
    <n v="4722"/>
    <n v="9369"/>
    <n v="13320"/>
    <n v="17439"/>
    <n v="21254"/>
    <n v="24832"/>
    <n v="28454"/>
    <n v="31052"/>
    <n v="32225"/>
    <n v="32122"/>
    <n v="32225"/>
    <n v="32406"/>
    <n v="32292"/>
    <n v="31984"/>
    <n v="29455"/>
    <n v="26410"/>
    <n v="23464"/>
    <n v="20488"/>
    <n v="17740"/>
    <n v="15413"/>
    <n v="13324"/>
    <n v="11391"/>
    <n v="9691"/>
    <n v="8086"/>
    <n v="6786"/>
    <n v="6143"/>
    <n v="5678"/>
    <n v="5435"/>
  </r>
  <r>
    <x v="38"/>
    <x v="8"/>
    <s v="DisabledPolicies=Fraction of Cropland and Rice Measures Achieved"/>
    <n v="0"/>
    <n v="6"/>
    <n v="59"/>
    <n v="260"/>
    <n v="572"/>
    <n v="850"/>
    <n v="1213"/>
    <n v="1568"/>
    <n v="1928"/>
    <n v="2330"/>
    <n v="2700"/>
    <n v="2945"/>
    <n v="3076"/>
    <n v="3317"/>
    <n v="3592"/>
    <n v="3793"/>
    <n v="3896"/>
    <n v="3608"/>
    <n v="3307"/>
    <n v="3046"/>
    <n v="2780"/>
    <n v="2519"/>
    <n v="2260"/>
    <n v="1997"/>
    <n v="1764"/>
    <n v="1556"/>
    <n v="1353"/>
    <n v="1214"/>
    <n v="1188"/>
    <n v="1186"/>
    <n v="1192"/>
  </r>
  <r>
    <x v="39"/>
    <x v="8"/>
    <s v="DisabledPolicies=Fraction of Cropland and Rice Measures Achieved"/>
    <n v="0"/>
    <n v="-3"/>
    <n v="2"/>
    <n v="236"/>
    <n v="949"/>
    <n v="1815"/>
    <n v="2672"/>
    <n v="3519"/>
    <n v="4424"/>
    <n v="5401"/>
    <n v="6226"/>
    <n v="6817"/>
    <n v="7222"/>
    <n v="7568"/>
    <n v="7840"/>
    <n v="8035"/>
    <n v="8144"/>
    <n v="8194"/>
    <n v="8072"/>
    <n v="7863"/>
    <n v="7539"/>
    <n v="7178"/>
    <n v="6821"/>
    <n v="6494"/>
    <n v="6193"/>
    <n v="5936"/>
    <n v="5665"/>
    <n v="5414"/>
    <n v="5191"/>
    <n v="5012"/>
    <n v="4859"/>
  </r>
  <r>
    <x v="40"/>
    <x v="8"/>
    <s v="DisabledPolicies=Fraction of Cropland and Rice Measures Achieved"/>
    <n v="0"/>
    <n v="-18"/>
    <n v="-11"/>
    <n v="715"/>
    <n v="2962"/>
    <n v="5793"/>
    <n v="8621"/>
    <n v="11400"/>
    <n v="14364"/>
    <n v="17579"/>
    <n v="20255"/>
    <n v="22325"/>
    <n v="23727"/>
    <n v="24958"/>
    <n v="25982"/>
    <n v="26789"/>
    <n v="27315"/>
    <n v="27656"/>
    <n v="27356"/>
    <n v="26754"/>
    <n v="25718"/>
    <n v="24537"/>
    <n v="23383"/>
    <n v="22345"/>
    <n v="21387"/>
    <n v="20602"/>
    <n v="19708"/>
    <n v="18873"/>
    <n v="18146"/>
    <n v="17590"/>
    <n v="17125"/>
  </r>
  <r>
    <x v="41"/>
    <x v="8"/>
    <s v="DisabledPolicies=Fraction of Cropland and Rice Measures Achieved"/>
    <n v="0"/>
    <n v="-3"/>
    <n v="0"/>
    <n v="231"/>
    <n v="896"/>
    <n v="1722"/>
    <n v="2544"/>
    <n v="3352"/>
    <n v="4215"/>
    <n v="5145"/>
    <n v="5926"/>
    <n v="6502"/>
    <n v="6895"/>
    <n v="7235"/>
    <n v="7508"/>
    <n v="7713"/>
    <n v="7834"/>
    <n v="7894"/>
    <n v="7780"/>
    <n v="7583"/>
    <n v="7271"/>
    <n v="6920"/>
    <n v="6576"/>
    <n v="6263"/>
    <n v="5975"/>
    <n v="5735"/>
    <n v="5472"/>
    <n v="5229"/>
    <n v="5019"/>
    <n v="4853"/>
    <n v="4713"/>
  </r>
  <r>
    <x v="4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DisabledPolicies=Fraction of F Gas Destruction Achieved, Fraction of F Gas Inspct Maint Retrofit Achieved, Fraction of F Gas Recovery Achieved, Fraction of F Gas Substitution Achieved"/>
    <n v="0"/>
    <n v="59"/>
    <n v="948"/>
    <n v="28314"/>
    <n v="56088"/>
    <n v="81407"/>
    <n v="107345"/>
    <n v="132973"/>
    <n v="157694"/>
    <n v="182107"/>
    <n v="201992"/>
    <n v="211988"/>
    <n v="215740"/>
    <n v="219232"/>
    <n v="221960"/>
    <n v="223098"/>
    <n v="222940"/>
    <n v="214767"/>
    <n v="203381"/>
    <n v="191296"/>
    <n v="178924"/>
    <n v="167153"/>
    <n v="156934"/>
    <n v="148172"/>
    <n v="140025"/>
    <n v="132921"/>
    <n v="125988"/>
    <n v="120338"/>
    <n v="117362"/>
    <n v="115346"/>
    <n v="114436"/>
  </r>
  <r>
    <x v="1"/>
    <x v="9"/>
    <s v="DisabledPolicies=Fraction of F Gas Destruction Achieved, Fraction of F Gas Inspct Maint Retrofit Achieved, Fraction of F Gas Recovery Achieved, Fraction of F Gas Substitution Achieved"/>
    <n v="0"/>
    <n v="8"/>
    <n v="19"/>
    <n v="719"/>
    <n v="1806"/>
    <n v="3605"/>
    <n v="6343"/>
    <n v="9698"/>
    <n v="12976"/>
    <n v="15915"/>
    <n v="18366"/>
    <n v="19630"/>
    <n v="20226"/>
    <n v="20476"/>
    <n v="20483"/>
    <n v="20243"/>
    <n v="20137"/>
    <n v="19853"/>
    <n v="19471"/>
    <n v="18906"/>
    <n v="18254"/>
    <n v="17549"/>
    <n v="16823"/>
    <n v="16117"/>
    <n v="15511"/>
    <n v="15064"/>
    <n v="14773"/>
    <n v="14406"/>
    <n v="14097"/>
    <n v="13798"/>
    <n v="13542"/>
  </r>
  <r>
    <x v="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9"/>
    <s v="DisabledPolicies=Fraction of F Gas Destruction Achieved, Fraction of F Gas Inspct Maint Retrofit Achieved, Fraction of F Gas Recovery Achieved, Fraction of F Gas Substitution Achieved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9"/>
    <n v="-4993"/>
    <n v="-5438"/>
    <n v="-5820"/>
    <n v="-6101"/>
    <n v="-6383"/>
    <n v="-6568"/>
    <n v="-6649"/>
    <n v="-6755"/>
    <n v="-6839"/>
    <n v="-6848"/>
    <n v="-6885"/>
    <n v="-6854"/>
    <n v="-6812"/>
    <n v="-6791"/>
    <n v="-6738"/>
  </r>
  <r>
    <x v="4"/>
    <x v="9"/>
    <s v="DisabledPolicies=Fraction of F Gas Destruction Achieved, Fraction of F Gas Inspct Maint Retrofit Achieved, Fraction of F Gas Recovery Achieved, Fraction of F Gas Substitution Achieved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5"/>
    <n v="-37"/>
    <n v="-36"/>
    <n v="-34"/>
    <n v="-34"/>
  </r>
  <r>
    <x v="5"/>
    <x v="9"/>
    <s v="DisabledPolicies=Fraction of F Gas Destruction Achieved, Fraction of F Gas Inspct Maint Retrofit Achieved, Fraction of F Gas Recovery Achieved, Fraction of F Gas Substitution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9"/>
    <s v="DisabledPolicies=Fraction of F Gas Destruction Achieved, Fraction of F Gas Inspct Maint Retrofit Achieved, Fraction of F Gas Recovery Achieved, Fraction of F Gas Substitution Achieved"/>
    <n v="0"/>
    <n v="-1"/>
    <n v="1"/>
    <n v="299"/>
    <n v="814"/>
    <n v="1586"/>
    <n v="2505"/>
    <n v="3552"/>
    <n v="4658"/>
    <n v="5766"/>
    <n v="6773"/>
    <n v="7525"/>
    <n v="7975"/>
    <n v="8212"/>
    <n v="8324"/>
    <n v="8342"/>
    <n v="8286"/>
    <n v="8171"/>
    <n v="7964"/>
    <n v="7663"/>
    <n v="7300"/>
    <n v="6901"/>
    <n v="6498"/>
    <n v="6115"/>
    <n v="5765"/>
    <n v="5463"/>
    <n v="5206"/>
    <n v="4975"/>
    <n v="4765"/>
    <n v="4585"/>
    <n v="4431"/>
  </r>
  <r>
    <x v="7"/>
    <x v="9"/>
    <s v="DisabledPolicies=Fraction of F Gas Destruction Achieved, Fraction of F Gas Inspct Maint Retrofit Achieved, Fraction of F Gas Recovery Achieved, Fraction of F Gas Substitution Achieved"/>
    <n v="0"/>
    <n v="-2"/>
    <n v="-1"/>
    <n v="175"/>
    <n v="729"/>
    <n v="1622"/>
    <n v="2576"/>
    <n v="3457"/>
    <n v="4271"/>
    <n v="5064"/>
    <n v="5763"/>
    <n v="6267"/>
    <n v="6541"/>
    <n v="6644"/>
    <n v="6641"/>
    <n v="6557"/>
    <n v="6399"/>
    <n v="6171"/>
    <n v="5853"/>
    <n v="5453"/>
    <n v="5003"/>
    <n v="4534"/>
    <n v="4080"/>
    <n v="3667"/>
    <n v="3295"/>
    <n v="2965"/>
    <n v="2675"/>
    <n v="2418"/>
    <n v="2193"/>
    <n v="2002"/>
    <n v="1841"/>
  </r>
  <r>
    <x v="8"/>
    <x v="9"/>
    <s v="DisabledPolicies=Fraction of F Gas Destruction Achieved, Fraction of F Gas Inspct Maint Retrofit Achieved, Fraction of F Gas Recovery Achieved, Fraction of F Gas Substitution Achieved"/>
    <n v="0"/>
    <n v="0"/>
    <n v="3"/>
    <n v="89"/>
    <n v="147"/>
    <n v="174"/>
    <n v="198"/>
    <n v="223"/>
    <n v="245"/>
    <n v="269"/>
    <n v="289"/>
    <n v="301"/>
    <n v="304"/>
    <n v="312"/>
    <n v="318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x v="9"/>
    <x v="9"/>
    <s v="DisabledPolicies=Fraction of F Gas Destruction Achieved, Fraction of F Gas Inspct Maint Retrofit Achieved, Fraction of F Gas Recovery Achieved, Fraction of F Gas Substitution Achieved"/>
    <n v="0"/>
    <n v="0"/>
    <n v="2"/>
    <n v="109"/>
    <n v="243"/>
    <n v="377"/>
    <n v="504"/>
    <n v="630"/>
    <n v="752"/>
    <n v="876"/>
    <n v="983"/>
    <n v="1055"/>
    <n v="1086"/>
    <n v="1098"/>
    <n v="1102"/>
    <n v="1097"/>
    <n v="1080"/>
    <n v="1039"/>
    <n v="975"/>
    <n v="904"/>
    <n v="830"/>
    <n v="760"/>
    <n v="694"/>
    <n v="636"/>
    <n v="584"/>
    <n v="539"/>
    <n v="498"/>
    <n v="462"/>
    <n v="436"/>
    <n v="416"/>
    <n v="400"/>
  </r>
  <r>
    <x v="10"/>
    <x v="9"/>
    <s v="DisabledPolicies=Fraction of F Gas Destruction Achieved, Fraction of F Gas Inspct Maint Retrofit Achieved, Fraction of F Gas Recovery Achieved, Fraction of F Gas Substitution Achieved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9"/>
    <s v="DisabledPolicies=Fraction of F Gas Destruction Achieved, Fraction of F Gas Inspct Maint Retrofit Achieved, Fraction of F Gas Recovery Achieved, Fraction of F Gas Substitution Achieved"/>
    <n v="0"/>
    <n v="0"/>
    <n v="2"/>
    <n v="82"/>
    <n v="130"/>
    <n v="149"/>
    <n v="104"/>
    <n v="66"/>
    <n v="29"/>
    <n v="-8"/>
    <n v="-50"/>
    <n v="-99"/>
    <n v="-160"/>
    <n v="-226"/>
    <n v="-289"/>
    <n v="-352"/>
    <n v="-410"/>
    <n v="-477"/>
    <n v="-546"/>
    <n v="-610"/>
    <n v="-665"/>
    <n v="-704"/>
    <n v="-729"/>
    <n v="-747"/>
    <n v="-759"/>
    <n v="-761"/>
    <n v="-756"/>
    <n v="-746"/>
    <n v="-727"/>
    <n v="-707"/>
    <n v="-680"/>
  </r>
  <r>
    <x v="12"/>
    <x v="9"/>
    <s v="DisabledPolicies=Fraction of F Gas Destruction Achieved, Fraction of F Gas Inspct Maint Retrofit Achieved, Fraction of F Gas Recovery Achieved, Fraction of F Gas Substitution Achieved"/>
    <n v="0"/>
    <n v="0"/>
    <n v="0"/>
    <n v="20"/>
    <n v="64"/>
    <n v="110"/>
    <n v="150"/>
    <n v="190"/>
    <n v="231"/>
    <n v="277"/>
    <n v="311"/>
    <n v="333"/>
    <n v="346"/>
    <n v="355"/>
    <n v="360"/>
    <n v="361"/>
    <n v="357"/>
    <n v="353"/>
    <n v="340"/>
    <n v="324"/>
    <n v="304"/>
    <n v="282"/>
    <n v="263"/>
    <n v="245"/>
    <n v="229"/>
    <n v="215"/>
    <n v="201"/>
    <n v="188"/>
    <n v="177"/>
    <n v="167"/>
    <n v="158"/>
  </r>
  <r>
    <x v="13"/>
    <x v="9"/>
    <s v="DisabledPolicies=Fraction of F Gas Destruction Achieved, Fraction of F Gas Inspct Maint Retrofit Achieved, Fraction of F Gas Recovery Achieved, Fraction of F Gas Substitution Achieved"/>
    <n v="0"/>
    <n v="0"/>
    <n v="4"/>
    <n v="109"/>
    <n v="190"/>
    <n v="234"/>
    <n v="273"/>
    <n v="311"/>
    <n v="345"/>
    <n v="379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9"/>
    <n v="81"/>
    <n v="72"/>
    <n v="67"/>
    <n v="67"/>
  </r>
  <r>
    <x v="14"/>
    <x v="9"/>
    <s v="DisabledPolicies=Fraction of F Gas Destruction Achieved, Fraction of F Gas Inspct Maint Retrofit Achieved, Fraction of F Gas Recovery Achieved, Fraction of F Gas Substitution Achieved"/>
    <n v="0"/>
    <n v="0"/>
    <n v="4"/>
    <n v="67"/>
    <n v="86"/>
    <n v="80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x v="15"/>
    <x v="9"/>
    <s v="DisabledPolicies=Fraction of F Gas Destruction Achieved, Fraction of F Gas Inspct Maint Retrofit Achieved, Fraction of F Gas Recovery Achieved, Fraction of F Gas Substitution Achieved"/>
    <n v="0"/>
    <n v="0"/>
    <n v="6"/>
    <n v="137"/>
    <n v="162"/>
    <n v="32"/>
    <n v="-172"/>
    <n v="-344"/>
    <n v="-489"/>
    <n v="-609"/>
    <n v="-710"/>
    <n v="-801"/>
    <n v="-884"/>
    <n v="-955"/>
    <n v="-1007"/>
    <n v="-1053"/>
    <n v="-1100"/>
    <n v="-1169"/>
    <n v="-1258"/>
    <n v="-1342"/>
    <n v="-1413"/>
    <n v="-1469"/>
    <n v="-1517"/>
    <n v="-1557"/>
    <n v="-1592"/>
    <n v="-1622"/>
    <n v="-1645"/>
    <n v="-1660"/>
    <n v="-1663"/>
    <n v="-1662"/>
    <n v="-1657"/>
  </r>
  <r>
    <x v="16"/>
    <x v="9"/>
    <s v="DisabledPolicies=Fraction of F Gas Destruction Achieved, Fraction of F Gas Inspct Maint Retrofit Achieved, Fraction of F Gas Recovery Achieved, Fraction of F Gas Substitution Achieved"/>
    <n v="0"/>
    <n v="0"/>
    <n v="3"/>
    <n v="37"/>
    <n v="42"/>
    <n v="24"/>
    <n v="6"/>
    <n v="-14"/>
    <n v="-35"/>
    <n v="-56"/>
    <n v="-74"/>
    <n v="-84"/>
    <n v="-92"/>
    <n v="-95"/>
    <n v="-95"/>
    <n v="-97"/>
    <n v="-101"/>
    <n v="-122"/>
    <n v="-149"/>
    <n v="-172"/>
    <n v="-192"/>
    <n v="-213"/>
    <n v="-229"/>
    <n v="-243"/>
    <n v="-259"/>
    <n v="-273"/>
    <n v="-282"/>
    <n v="-287"/>
    <n v="-289"/>
    <n v="-289"/>
    <n v="-287"/>
  </r>
  <r>
    <x v="17"/>
    <x v="9"/>
    <s v="DisabledPolicies=Fraction of F Gas Destruction Achieved, Fraction of F Gas Inspct Maint Retrofit Achieved, Fraction of F Gas Recovery Achieved, Fraction of F Gas Substitution Achieved"/>
    <n v="0"/>
    <n v="0"/>
    <n v="5"/>
    <n v="88"/>
    <n v="129"/>
    <n v="132"/>
    <n v="133"/>
    <n v="135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5"/>
    <n v="7"/>
    <n v="-6"/>
    <n v="-13"/>
    <n v="-16"/>
    <n v="-16"/>
    <n v="-13"/>
  </r>
  <r>
    <x v="18"/>
    <x v="9"/>
    <s v="DisabledPolicies=Fraction of F Gas Destruction Achieved, Fraction of F Gas Inspct Maint Retrofit Achieved, Fraction of F Gas Recovery Achieved, Fraction of F Gas Substitution Achieved"/>
    <n v="0"/>
    <n v="2"/>
    <n v="83"/>
    <n v="1293"/>
    <n v="1867"/>
    <n v="1991"/>
    <n v="2153"/>
    <n v="2296"/>
    <n v="2395"/>
    <n v="2509"/>
    <n v="2596"/>
    <n v="2662"/>
    <n v="2662"/>
    <n v="2779"/>
    <n v="2947"/>
    <n v="3051"/>
    <n v="3042"/>
    <n v="2622"/>
    <n v="2115"/>
    <n v="1652"/>
    <n v="1224"/>
    <n v="831"/>
    <n v="478"/>
    <n v="154"/>
    <n v="-150"/>
    <n v="-420"/>
    <n v="-628"/>
    <n v="-761"/>
    <n v="-793"/>
    <n v="-789"/>
    <n v="-763"/>
  </r>
  <r>
    <x v="19"/>
    <x v="9"/>
    <s v="DisabledPolicies=Fraction of F Gas Destruction Achieved, Fraction of F Gas Inspct Maint Retrofit Achieved, Fraction of F Gas Recovery Achieved, Fraction of F Gas Substitution Achieved"/>
    <n v="0"/>
    <n v="28"/>
    <n v="219"/>
    <n v="627"/>
    <n v="1186"/>
    <n v="1751"/>
    <n v="2526"/>
    <n v="3271"/>
    <n v="4058"/>
    <n v="4979"/>
    <n v="5829"/>
    <n v="6492"/>
    <n v="6883"/>
    <n v="7558"/>
    <n v="8232"/>
    <n v="8709"/>
    <n v="8889"/>
    <n v="8218"/>
    <n v="7551"/>
    <n v="6951"/>
    <n v="6348"/>
    <n v="5739"/>
    <n v="5132"/>
    <n v="4523"/>
    <n v="3977"/>
    <n v="3484"/>
    <n v="3053"/>
    <n v="2761"/>
    <n v="2661"/>
    <n v="2599"/>
    <n v="2556"/>
  </r>
  <r>
    <x v="20"/>
    <x v="9"/>
    <s v="DisabledPolicies=Fraction of F Gas Destruction Achieved, Fraction of F Gas Inspct Maint Retrofit Achieved, Fraction of F Gas Recovery Achieved, Fraction of F Gas Substitution Achieved"/>
    <n v="0"/>
    <n v="0"/>
    <n v="115"/>
    <n v="2547"/>
    <n v="2778"/>
    <n v="2825"/>
    <n v="3091"/>
    <n v="3312"/>
    <n v="3533"/>
    <n v="3852"/>
    <n v="4083"/>
    <n v="4232"/>
    <n v="4203"/>
    <n v="4374"/>
    <n v="4577"/>
    <n v="4670"/>
    <n v="4690"/>
    <n v="4216"/>
    <n v="3801"/>
    <n v="3467"/>
    <n v="3161"/>
    <n v="2866"/>
    <n v="2609"/>
    <n v="2347"/>
    <n v="2119"/>
    <n v="1909"/>
    <n v="1736"/>
    <n v="1605"/>
    <n v="1582"/>
    <n v="1570"/>
    <n v="1559"/>
  </r>
  <r>
    <x v="21"/>
    <x v="9"/>
    <s v="DisabledPolicies=Fraction of F Gas Destruction Achieved, Fraction of F Gas Inspct Maint Retrofit Achieved, Fraction of F Gas Recovery Achieved, Fraction of F Gas Substitution Achieved"/>
    <n v="0"/>
    <n v="8"/>
    <n v="97"/>
    <n v="1594"/>
    <n v="1735"/>
    <n v="1751"/>
    <n v="1939"/>
    <n v="2151"/>
    <n v="2377"/>
    <n v="2657"/>
    <n v="2877"/>
    <n v="2915"/>
    <n v="2972"/>
    <n v="3172"/>
    <n v="3409"/>
    <n v="3540"/>
    <n v="3557"/>
    <n v="3116"/>
    <n v="2739"/>
    <n v="2411"/>
    <n v="2107"/>
    <n v="1833"/>
    <n v="1546"/>
    <n v="1262"/>
    <n v="1010"/>
    <n v="755"/>
    <n v="598"/>
    <n v="455"/>
    <n v="436"/>
    <n v="425"/>
    <n v="421"/>
  </r>
  <r>
    <x v="22"/>
    <x v="9"/>
    <s v="DisabledPolicies=Fraction of F Gas Destruction Achieved, Fraction of F Gas Inspct Maint Retrofit Achieved, Fraction of F Gas Recovery Achieved, Fraction of F Gas Substitution Achieved"/>
    <n v="0"/>
    <n v="0"/>
    <n v="0"/>
    <n v="-695"/>
    <n v="-1456"/>
    <n v="-2404"/>
    <n v="-3288"/>
    <n v="-4276"/>
    <n v="-5287"/>
    <n v="-6275"/>
    <n v="-7017"/>
    <n v="-7041"/>
    <n v="-6976"/>
    <n v="-6886"/>
    <n v="-6770"/>
    <n v="-6638"/>
    <n v="-6509"/>
    <n v="-6387"/>
    <n v="-6287"/>
    <n v="-6189"/>
    <n v="-6093"/>
    <n v="-6002"/>
    <n v="-5909"/>
    <n v="-5843"/>
    <n v="-5783"/>
    <n v="-5721"/>
    <n v="-5580"/>
    <n v="-5437"/>
    <n v="-5296"/>
    <n v="-5153"/>
    <n v="-5012"/>
  </r>
  <r>
    <x v="23"/>
    <x v="9"/>
    <s v="DisabledPolicies=Fraction of F Gas Destruction Achieved, Fraction of F Gas Inspct Maint Retrofit Achieved, Fraction of F Gas Recovery Achieved, Fraction of F Gas Substitution Achieved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x v="24"/>
    <x v="9"/>
    <s v="DisabledPolicies=Fraction of F Gas Destruction Achieved, Fraction of F Gas Inspct Maint Retrofit Achieved, Fraction of F Gas Recovery Achieved, Fraction of F Gas Substitution Achieved"/>
    <n v="0"/>
    <n v="-34"/>
    <n v="-55"/>
    <n v="444"/>
    <n v="1076"/>
    <n v="1689"/>
    <n v="2239"/>
    <n v="2713"/>
    <n v="3111"/>
    <n v="3493"/>
    <n v="3809"/>
    <n v="4048"/>
    <n v="4044"/>
    <n v="3911"/>
    <n v="3836"/>
    <n v="3898"/>
    <n v="3955"/>
    <n v="3898"/>
    <n v="3694"/>
    <n v="3457"/>
    <n v="3234"/>
    <n v="3033"/>
    <n v="2861"/>
    <n v="2722"/>
    <n v="2587"/>
    <n v="2444"/>
    <n v="2328"/>
    <n v="2230"/>
    <n v="2163"/>
    <n v="2124"/>
    <n v="2095"/>
  </r>
  <r>
    <x v="25"/>
    <x v="9"/>
    <s v="DisabledPolicies=Fraction of F Gas Destruction Achieved, Fraction of F Gas Inspct Maint Retrofit Achieved, Fraction of F Gas Recovery Achieved, Fraction of F Gas Substitution Achieved"/>
    <n v="0"/>
    <n v="151"/>
    <n v="52"/>
    <n v="505"/>
    <n v="2048"/>
    <n v="3211"/>
    <n v="3945"/>
    <n v="5384"/>
    <n v="6741"/>
    <n v="7711"/>
    <n v="8914"/>
    <n v="9851"/>
    <n v="11016"/>
    <n v="11300"/>
    <n v="12013"/>
    <n v="13003"/>
    <n v="14018"/>
    <n v="14971"/>
    <n v="14672"/>
    <n v="14204"/>
    <n v="13878"/>
    <n v="13476"/>
    <n v="13060"/>
    <n v="12732"/>
    <n v="12361"/>
    <n v="11958"/>
    <n v="11631"/>
    <n v="11338"/>
    <n v="11158"/>
    <n v="11220"/>
    <n v="11304"/>
  </r>
  <r>
    <x v="26"/>
    <x v="9"/>
    <s v="DisabledPolicies=Fraction of F Gas Destruction Achieved, Fraction of F Gas Inspct Maint Retrofit Achieved, Fraction of F Gas Recovery Achieved, Fraction of F Gas Substitution Achieved"/>
    <n v="0"/>
    <n v="-111"/>
    <n v="-233"/>
    <n v="1011"/>
    <n v="3546"/>
    <n v="4035"/>
    <n v="4487"/>
    <n v="4635"/>
    <n v="4396"/>
    <n v="3970"/>
    <n v="3361"/>
    <n v="2934"/>
    <n v="2032"/>
    <n v="1182"/>
    <n v="543"/>
    <n v="199"/>
    <n v="143"/>
    <n v="-191"/>
    <n v="-570"/>
    <n v="-974"/>
    <n v="-1316"/>
    <n v="-1577"/>
    <n v="-1677"/>
    <n v="-1748"/>
    <n v="-1767"/>
    <n v="-2009"/>
    <n v="-2111"/>
    <n v="-2267"/>
    <n v="-2443"/>
    <n v="-2626"/>
    <n v="-2788"/>
  </r>
  <r>
    <x v="27"/>
    <x v="9"/>
    <s v="DisabledPolicies=Fraction of F Gas Destruction Achieved, Fraction of F Gas Inspct Maint Retrofit Achieved, Fraction of F Gas Recovery Achieved, Fraction of F Gas Substitution Achieved"/>
    <n v="0"/>
    <n v="13"/>
    <n v="14"/>
    <n v="324"/>
    <n v="692"/>
    <n v="1118"/>
    <n v="1435"/>
    <n v="1762"/>
    <n v="2116"/>
    <n v="2407"/>
    <n v="2653"/>
    <n v="2854"/>
    <n v="2999"/>
    <n v="3049"/>
    <n v="3052"/>
    <n v="3111"/>
    <n v="3211"/>
    <n v="3277"/>
    <n v="3189"/>
    <n v="2961"/>
    <n v="2726"/>
    <n v="2507"/>
    <n v="2308"/>
    <n v="2132"/>
    <n v="1973"/>
    <n v="1828"/>
    <n v="1698"/>
    <n v="1577"/>
    <n v="1492"/>
    <n v="1446"/>
    <n v="1436"/>
  </r>
  <r>
    <x v="28"/>
    <x v="9"/>
    <s v="DisabledPolicies=Fraction of F Gas Destruction Achieved, Fraction of F Gas Inspct Maint Retrofit Achieved, Fraction of F Gas Recovery Achieved, Fraction of F Gas Substitution Achieved"/>
    <n v="0"/>
    <n v="37"/>
    <n v="252"/>
    <n v="4966"/>
    <n v="5492"/>
    <n v="6173"/>
    <n v="7270"/>
    <n v="8299"/>
    <n v="9509"/>
    <n v="10990"/>
    <n v="12140"/>
    <n v="12913"/>
    <n v="13502"/>
    <n v="15167"/>
    <n v="16465"/>
    <n v="17442"/>
    <n v="18149"/>
    <n v="17200"/>
    <n v="16291"/>
    <n v="15420"/>
    <n v="14564"/>
    <n v="13776"/>
    <n v="12867"/>
    <n v="11889"/>
    <n v="11027"/>
    <n v="10177"/>
    <n v="9495"/>
    <n v="9091"/>
    <n v="9343"/>
    <n v="9673"/>
    <n v="10078"/>
  </r>
  <r>
    <x v="29"/>
    <x v="9"/>
    <s v="DisabledPolicies=Fraction of F Gas Destruction Achieved, Fraction of F Gas Inspct Maint Retrofit Achieved, Fraction of F Gas Recovery Achieved, Fraction of F Gas Substitution Achieved"/>
    <n v="0"/>
    <n v="-6"/>
    <n v="0"/>
    <n v="741"/>
    <n v="2365"/>
    <n v="3898"/>
    <n v="5021"/>
    <n v="5828"/>
    <n v="6525"/>
    <n v="7217"/>
    <n v="7504"/>
    <n v="7342"/>
    <n v="6752"/>
    <n v="6099"/>
    <n v="5419"/>
    <n v="4683"/>
    <n v="4043"/>
    <n v="3802"/>
    <n v="3573"/>
    <n v="3570"/>
    <n v="3700"/>
    <n v="4132"/>
    <n v="4929"/>
    <n v="5949"/>
    <n v="6943"/>
    <n v="7970"/>
    <n v="8851"/>
    <n v="9710"/>
    <n v="10599"/>
    <n v="11511"/>
    <n v="12445"/>
  </r>
  <r>
    <x v="30"/>
    <x v="9"/>
    <s v="DisabledPolicies=Fraction of F Gas Destruction Achieved, Fraction of F Gas Inspct Maint Retrofit Achieved, Fraction of F Gas Recovery Achieved, Fraction of F Gas Substitution Achieved"/>
    <n v="0"/>
    <n v="3"/>
    <n v="43"/>
    <n v="4551"/>
    <n v="9368"/>
    <n v="13955"/>
    <n v="18411"/>
    <n v="22725"/>
    <n v="26824"/>
    <n v="30817"/>
    <n v="34425"/>
    <n v="34476"/>
    <n v="34356"/>
    <n v="34394"/>
    <n v="34291"/>
    <n v="34001"/>
    <n v="33614"/>
    <n v="33116"/>
    <n v="32954"/>
    <n v="32893"/>
    <n v="32849"/>
    <n v="32939"/>
    <n v="33154"/>
    <n v="33498"/>
    <n v="33909"/>
    <n v="34264"/>
    <n v="33927"/>
    <n v="33663"/>
    <n v="33400"/>
    <n v="33064"/>
    <n v="32738"/>
  </r>
  <r>
    <x v="31"/>
    <x v="9"/>
    <s v="DisabledPolicies=Fraction of F Gas Destruction Achieved, Fraction of F Gas Inspct Maint Retrofit Achieved, Fraction of F Gas Recovery Achieved, Fraction of F Gas Substitution Achieved"/>
    <n v="0"/>
    <n v="-8"/>
    <n v="-1"/>
    <n v="925"/>
    <n v="2979"/>
    <n v="5234"/>
    <n v="7419"/>
    <n v="9558"/>
    <n v="11769"/>
    <n v="14085"/>
    <n v="15987"/>
    <n v="17323"/>
    <n v="18121"/>
    <n v="18727"/>
    <n v="19213"/>
    <n v="19563"/>
    <n v="19746"/>
    <n v="19681"/>
    <n v="19138"/>
    <n v="18413"/>
    <n v="17456"/>
    <n v="16451"/>
    <n v="15514"/>
    <n v="14683"/>
    <n v="13916"/>
    <n v="13251"/>
    <n v="12535"/>
    <n v="11884"/>
    <n v="11354"/>
    <n v="10931"/>
    <n v="10584"/>
  </r>
  <r>
    <x v="32"/>
    <x v="9"/>
    <s v="DisabledPolicies=Fraction of F Gas Destruction Achieved, Fraction of F Gas Inspct Maint Retrofit Achieved, Fraction of F Gas Recovery Achieved, Fraction of F Gas Substitution Achieved"/>
    <n v="0"/>
    <n v="-1"/>
    <n v="0"/>
    <n v="109"/>
    <n v="411"/>
    <n v="747"/>
    <n v="1044"/>
    <n v="1300"/>
    <n v="1550"/>
    <n v="1796"/>
    <n v="1964"/>
    <n v="2046"/>
    <n v="2058"/>
    <n v="2043"/>
    <n v="2007"/>
    <n v="1950"/>
    <n v="1872"/>
    <n v="1784"/>
    <n v="1665"/>
    <n v="1535"/>
    <n v="1393"/>
    <n v="1255"/>
    <n v="1129"/>
    <n v="1018"/>
    <n v="918"/>
    <n v="836"/>
    <n v="754"/>
    <n v="683"/>
    <n v="621"/>
    <n v="568"/>
    <n v="522"/>
  </r>
  <r>
    <x v="33"/>
    <x v="9"/>
    <s v="DisabledPolicies=Fraction of F Gas Destruction Achieved, Fraction of F Gas Inspct Maint Retrofit Achieved, Fraction of F Gas Recovery Achieved, Fraction of F Gas Substitution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9"/>
    <s v="DisabledPolicies=Fraction of F Gas Destruction Achieved, Fraction of F Gas Inspct Maint Retrofit Achieved, Fraction of F Gas Recovery Achieved, Fraction of F Gas Substitution Achieved"/>
    <n v="0"/>
    <n v="-1"/>
    <n v="-2"/>
    <n v="107"/>
    <n v="290"/>
    <n v="449"/>
    <n v="583"/>
    <n v="688"/>
    <n v="775"/>
    <n v="849"/>
    <n v="882"/>
    <n v="888"/>
    <n v="855"/>
    <n v="815"/>
    <n v="776"/>
    <n v="735"/>
    <n v="694"/>
    <n v="635"/>
    <n v="563"/>
    <n v="491"/>
    <n v="420"/>
    <n v="355"/>
    <n v="303"/>
    <n v="259"/>
    <n v="221"/>
    <n v="190"/>
    <n v="159"/>
    <n v="134"/>
    <n v="115"/>
    <n v="100"/>
    <n v="88"/>
  </r>
  <r>
    <x v="35"/>
    <x v="9"/>
    <s v="DisabledPolicies=Fraction of F Gas Destruction Achieved, Fraction of F Gas Inspct Maint Retrofit Achieved, Fraction of F Gas Recovery Achieved, Fraction of F Gas Substitution Achieved"/>
    <n v="0"/>
    <n v="-4"/>
    <n v="2"/>
    <n v="476"/>
    <n v="868"/>
    <n v="1012"/>
    <n v="1008"/>
    <n v="837"/>
    <n v="506"/>
    <n v="53"/>
    <n v="-618"/>
    <n v="-1452"/>
    <n v="-2407"/>
    <n v="-3367"/>
    <n v="-4312"/>
    <n v="-5253"/>
    <n v="-6109"/>
    <n v="-6967"/>
    <n v="-7800"/>
    <n v="-8538"/>
    <n v="-9194"/>
    <n v="-9727"/>
    <n v="-10118"/>
    <n v="-10391"/>
    <n v="-10634"/>
    <n v="-10856"/>
    <n v="-11054"/>
    <n v="-11203"/>
    <n v="-11295"/>
    <n v="-11348"/>
    <n v="-11358"/>
  </r>
  <r>
    <x v="36"/>
    <x v="9"/>
    <s v="DisabledPolicies=Fraction of F Gas Destruction Achieved, Fraction of F Gas Inspct Maint Retrofit Achieved, Fraction of F Gas Recovery Achieved, Fraction of F Gas Substitution Achieved"/>
    <n v="0"/>
    <n v="-1"/>
    <n v="2"/>
    <n v="197"/>
    <n v="530"/>
    <n v="899"/>
    <n v="1267"/>
    <n v="1629"/>
    <n v="1998"/>
    <n v="2380"/>
    <n v="2692"/>
    <n v="2882"/>
    <n v="2987"/>
    <n v="3066"/>
    <n v="3117"/>
    <n v="3138"/>
    <n v="3133"/>
    <n v="3085"/>
    <n v="2981"/>
    <n v="2855"/>
    <n v="2697"/>
    <n v="2535"/>
    <n v="2385"/>
    <n v="2250"/>
    <n v="2126"/>
    <n v="2023"/>
    <n v="1917"/>
    <n v="1822"/>
    <n v="1746"/>
    <n v="1682"/>
    <n v="1631"/>
  </r>
  <r>
    <x v="37"/>
    <x v="9"/>
    <s v="DisabledPolicies=Fraction of F Gas Destruction Achieved, Fraction of F Gas Inspct Maint Retrofit Achieved, Fraction of F Gas Recovery Achieved, Fraction of F Gas Substitution Achieved"/>
    <n v="0"/>
    <n v="-3"/>
    <n v="270"/>
    <n v="4724"/>
    <n v="9374"/>
    <n v="13322"/>
    <n v="17445"/>
    <n v="21310"/>
    <n v="24990"/>
    <n v="28735"/>
    <n v="31455"/>
    <n v="32738"/>
    <n v="32683"/>
    <n v="32782"/>
    <n v="32938"/>
    <n v="32784"/>
    <n v="32445"/>
    <n v="29887"/>
    <n v="26826"/>
    <n v="23871"/>
    <n v="20889"/>
    <n v="18131"/>
    <n v="15802"/>
    <n v="13707"/>
    <n v="11774"/>
    <n v="10078"/>
    <n v="8475"/>
    <n v="7218"/>
    <n v="6582"/>
    <n v="6117"/>
    <n v="5870"/>
  </r>
  <r>
    <x v="38"/>
    <x v="9"/>
    <s v="DisabledPolicies=Fraction of F Gas Destruction Achieved, Fraction of F Gas Inspct Maint Retrofit Achieved, Fraction of F Gas Recovery Achieved, Fraction of F Gas Substitution Achieved"/>
    <n v="0"/>
    <n v="6"/>
    <n v="59"/>
    <n v="260"/>
    <n v="573"/>
    <n v="850"/>
    <n v="1213"/>
    <n v="1569"/>
    <n v="1933"/>
    <n v="2340"/>
    <n v="2716"/>
    <n v="2965"/>
    <n v="3099"/>
    <n v="3339"/>
    <n v="3614"/>
    <n v="3813"/>
    <n v="3915"/>
    <n v="3625"/>
    <n v="3324"/>
    <n v="3061"/>
    <n v="2796"/>
    <n v="2535"/>
    <n v="2276"/>
    <n v="2010"/>
    <n v="1778"/>
    <n v="1571"/>
    <n v="1368"/>
    <n v="1230"/>
    <n v="1204"/>
    <n v="1204"/>
    <n v="1209"/>
  </r>
  <r>
    <x v="39"/>
    <x v="9"/>
    <s v="DisabledPolicies=Fraction of F Gas Destruction Achieved, Fraction of F Gas Inspct Maint Retrofit Achieved, Fraction of F Gas Recovery Achieved, Fraction of F Gas Substitution Achieved"/>
    <n v="0"/>
    <n v="-3"/>
    <n v="2"/>
    <n v="237"/>
    <n v="950"/>
    <n v="1814"/>
    <n v="2663"/>
    <n v="3505"/>
    <n v="4415"/>
    <n v="5403"/>
    <n v="6246"/>
    <n v="6861"/>
    <n v="7283"/>
    <n v="7637"/>
    <n v="7913"/>
    <n v="8105"/>
    <n v="8210"/>
    <n v="8258"/>
    <n v="8133"/>
    <n v="7923"/>
    <n v="7598"/>
    <n v="7236"/>
    <n v="6879"/>
    <n v="6551"/>
    <n v="6251"/>
    <n v="5994"/>
    <n v="5723"/>
    <n v="5472"/>
    <n v="5256"/>
    <n v="5077"/>
    <n v="4922"/>
  </r>
  <r>
    <x v="40"/>
    <x v="9"/>
    <s v="DisabledPolicies=Fraction of F Gas Destruction Achieved, Fraction of F Gas Inspct Maint Retrofit Achieved, Fraction of F Gas Recovery Achieved, Fraction of F Gas Substitution Achieved"/>
    <n v="0"/>
    <n v="-18"/>
    <n v="-11"/>
    <n v="718"/>
    <n v="2966"/>
    <n v="5790"/>
    <n v="8593"/>
    <n v="11352"/>
    <n v="14332"/>
    <n v="17588"/>
    <n v="20328"/>
    <n v="22488"/>
    <n v="23952"/>
    <n v="25216"/>
    <n v="26252"/>
    <n v="27055"/>
    <n v="27571"/>
    <n v="27901"/>
    <n v="27595"/>
    <n v="26990"/>
    <n v="25949"/>
    <n v="24768"/>
    <n v="23617"/>
    <n v="22579"/>
    <n v="21625"/>
    <n v="20844"/>
    <n v="19952"/>
    <n v="19123"/>
    <n v="18426"/>
    <n v="17870"/>
    <n v="17406"/>
  </r>
  <r>
    <x v="41"/>
    <x v="9"/>
    <s v="DisabledPolicies=Fraction of F Gas Destruction Achieved, Fraction of F Gas Inspct Maint Retrofit Achieved, Fraction of F Gas Recovery Achieved, Fraction of F Gas Substitution Achieved"/>
    <n v="0"/>
    <n v="-3"/>
    <n v="0"/>
    <n v="231"/>
    <n v="898"/>
    <n v="1721"/>
    <n v="2536"/>
    <n v="3340"/>
    <n v="4207"/>
    <n v="5152"/>
    <n v="5950"/>
    <n v="6552"/>
    <n v="6961"/>
    <n v="7309"/>
    <n v="7585"/>
    <n v="7788"/>
    <n v="7906"/>
    <n v="7962"/>
    <n v="7846"/>
    <n v="7647"/>
    <n v="7333"/>
    <n v="6983"/>
    <n v="6640"/>
    <n v="6327"/>
    <n v="6039"/>
    <n v="5799"/>
    <n v="5537"/>
    <n v="5295"/>
    <n v="5092"/>
    <n v="4925"/>
    <n v="4786"/>
  </r>
  <r>
    <x v="4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DisabledPolicies=Fraction of Hydrogen Production Pathways Shifted"/>
    <n v="0"/>
    <n v="59"/>
    <n v="948"/>
    <n v="28315"/>
    <n v="56052"/>
    <n v="81030"/>
    <n v="106409"/>
    <n v="131217"/>
    <n v="155652"/>
    <n v="179387"/>
    <n v="198553"/>
    <n v="207719"/>
    <n v="210469"/>
    <n v="212854"/>
    <n v="214583"/>
    <n v="214503"/>
    <n v="212987"/>
    <n v="203737"/>
    <n v="191729"/>
    <n v="179689"/>
    <n v="167699"/>
    <n v="156472"/>
    <n v="146892"/>
    <n v="138685"/>
    <n v="130924"/>
    <n v="123962"/>
    <n v="117517"/>
    <n v="111703"/>
    <n v="108994"/>
    <n v="107022"/>
    <n v="106115"/>
  </r>
  <r>
    <x v="1"/>
    <x v="10"/>
    <s v="DisabledPolicies=Fraction of Hydrogen Production Pathways Shifted"/>
    <n v="0"/>
    <n v="8"/>
    <n v="19"/>
    <n v="720"/>
    <n v="1805"/>
    <n v="3606"/>
    <n v="6344"/>
    <n v="9693"/>
    <n v="12948"/>
    <n v="15875"/>
    <n v="18325"/>
    <n v="19583"/>
    <n v="20170"/>
    <n v="20409"/>
    <n v="20380"/>
    <n v="20141"/>
    <n v="20011"/>
    <n v="19739"/>
    <n v="19340"/>
    <n v="18775"/>
    <n v="18129"/>
    <n v="17443"/>
    <n v="16745"/>
    <n v="16068"/>
    <n v="15489"/>
    <n v="15066"/>
    <n v="14799"/>
    <n v="14453"/>
    <n v="14162"/>
    <n v="13877"/>
    <n v="13635"/>
  </r>
  <r>
    <x v="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0"/>
    <s v="DisabledPolicies=Fraction of Hydrogen Production Pathways Shifted"/>
    <n v="0"/>
    <n v="-2"/>
    <n v="-9"/>
    <n v="-60"/>
    <n v="-167"/>
    <n v="-349"/>
    <n v="-571"/>
    <n v="-905"/>
    <n v="-1306"/>
    <n v="-1761"/>
    <n v="-2253"/>
    <n v="-2751"/>
    <n v="-3210"/>
    <n v="-3670"/>
    <n v="-4086"/>
    <n v="-4533"/>
    <n v="-4990"/>
    <n v="-5436"/>
    <n v="-5818"/>
    <n v="-6097"/>
    <n v="-6375"/>
    <n v="-6558"/>
    <n v="-6636"/>
    <n v="-6736"/>
    <n v="-6816"/>
    <n v="-6821"/>
    <n v="-6854"/>
    <n v="-6817"/>
    <n v="-6770"/>
    <n v="-6746"/>
    <n v="-6688"/>
  </r>
  <r>
    <x v="4"/>
    <x v="10"/>
    <s v="DisabledPolicies=Fraction of Hydrogen Production Pathways Shifted"/>
    <n v="0"/>
    <n v="0"/>
    <n v="0"/>
    <n v="18"/>
    <n v="25"/>
    <n v="25"/>
    <n v="21"/>
    <n v="18"/>
    <n v="18"/>
    <n v="16"/>
    <n v="14"/>
    <n v="12"/>
    <n v="10"/>
    <n v="8"/>
    <n v="6"/>
    <n v="7"/>
    <n v="5"/>
    <n v="-1"/>
    <n v="-7"/>
    <n v="-16"/>
    <n v="-20"/>
    <n v="-24"/>
    <n v="-27"/>
    <n v="-31"/>
    <n v="-32"/>
    <n v="-35"/>
    <n v="-37"/>
    <n v="-38"/>
    <n v="-37"/>
    <n v="-37"/>
    <n v="-37"/>
  </r>
  <r>
    <x v="5"/>
    <x v="10"/>
    <s v="DisabledPolicies=Fraction of Hydrogen Production Pathways Shifted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18"/>
    <n v="-457"/>
    <n v="-490"/>
    <n v="-513"/>
    <n v="-536"/>
    <n v="-551"/>
    <n v="-558"/>
    <n v="-566"/>
    <n v="-573"/>
    <n v="-574"/>
    <n v="-577"/>
    <n v="-574"/>
    <n v="-570"/>
    <n v="-567"/>
    <n v="-563"/>
  </r>
  <r>
    <x v="6"/>
    <x v="10"/>
    <s v="DisabledPolicies=Fraction of Hydrogen Production Pathways Shifted"/>
    <n v="0"/>
    <n v="-1"/>
    <n v="1"/>
    <n v="298"/>
    <n v="814"/>
    <n v="1585"/>
    <n v="2504"/>
    <n v="3547"/>
    <n v="4646"/>
    <n v="5746"/>
    <n v="6748"/>
    <n v="7495"/>
    <n v="7937"/>
    <n v="8168"/>
    <n v="8270"/>
    <n v="8278"/>
    <n v="8215"/>
    <n v="8091"/>
    <n v="7875"/>
    <n v="7572"/>
    <n v="7214"/>
    <n v="6826"/>
    <n v="6438"/>
    <n v="6069"/>
    <n v="5732"/>
    <n v="5444"/>
    <n v="5199"/>
    <n v="4977"/>
    <n v="4777"/>
    <n v="4603"/>
    <n v="4455"/>
  </r>
  <r>
    <x v="7"/>
    <x v="10"/>
    <s v="DisabledPolicies=Fraction of Hydrogen Production Pathways Shifted"/>
    <n v="0"/>
    <n v="-2"/>
    <n v="-1"/>
    <n v="174"/>
    <n v="728"/>
    <n v="1620"/>
    <n v="2573"/>
    <n v="3448"/>
    <n v="4257"/>
    <n v="5041"/>
    <n v="5731"/>
    <n v="6225"/>
    <n v="6492"/>
    <n v="6583"/>
    <n v="6570"/>
    <n v="6474"/>
    <n v="6306"/>
    <n v="6065"/>
    <n v="5737"/>
    <n v="5333"/>
    <n v="4890"/>
    <n v="4432"/>
    <n v="3993"/>
    <n v="3595"/>
    <n v="3235"/>
    <n v="2916"/>
    <n v="2638"/>
    <n v="2389"/>
    <n v="2170"/>
    <n v="1987"/>
    <n v="1834"/>
  </r>
  <r>
    <x v="8"/>
    <x v="10"/>
    <s v="DisabledPolicies=Fraction of Hydrogen Production Pathways Shifted"/>
    <n v="0"/>
    <n v="0"/>
    <n v="3"/>
    <n v="89"/>
    <n v="147"/>
    <n v="174"/>
    <n v="199"/>
    <n v="222"/>
    <n v="244"/>
    <n v="268"/>
    <n v="286"/>
    <n v="297"/>
    <n v="298"/>
    <n v="303"/>
    <n v="306"/>
    <n v="308"/>
    <n v="304"/>
    <n v="283"/>
    <n v="253"/>
    <n v="224"/>
    <n v="199"/>
    <n v="176"/>
    <n v="156"/>
    <n v="138"/>
    <n v="121"/>
    <n v="105"/>
    <n v="92"/>
    <n v="83"/>
    <n v="79"/>
    <n v="78"/>
    <n v="77"/>
  </r>
  <r>
    <x v="9"/>
    <x v="10"/>
    <s v="DisabledPolicies=Fraction of Hydrogen Production Pathways Shifted"/>
    <n v="0"/>
    <n v="0"/>
    <n v="2"/>
    <n v="110"/>
    <n v="243"/>
    <n v="376"/>
    <n v="501"/>
    <n v="624"/>
    <n v="745"/>
    <n v="867"/>
    <n v="973"/>
    <n v="1042"/>
    <n v="1070"/>
    <n v="1080"/>
    <n v="1080"/>
    <n v="1072"/>
    <n v="1051"/>
    <n v="1007"/>
    <n v="943"/>
    <n v="872"/>
    <n v="801"/>
    <n v="733"/>
    <n v="671"/>
    <n v="616"/>
    <n v="567"/>
    <n v="524"/>
    <n v="485"/>
    <n v="451"/>
    <n v="426"/>
    <n v="407"/>
    <n v="393"/>
  </r>
  <r>
    <x v="10"/>
    <x v="10"/>
    <s v="DisabledPolicies=Fraction of Hydrogen Production Pathways Shifted"/>
    <n v="0"/>
    <n v="1"/>
    <n v="1"/>
    <n v="-173"/>
    <n v="-371"/>
    <n v="-537"/>
    <n v="-812"/>
    <n v="-1129"/>
    <n v="-1467"/>
    <n v="-1826"/>
    <n v="-2184"/>
    <n v="-2483"/>
    <n v="-2743"/>
    <n v="-2969"/>
    <n v="-3180"/>
    <n v="-3386"/>
    <n v="-3568"/>
    <n v="-3697"/>
    <n v="-3708"/>
    <n v="-3691"/>
    <n v="-3612"/>
    <n v="-3484"/>
    <n v="-3378"/>
    <n v="-3258"/>
    <n v="-3137"/>
    <n v="-3023"/>
    <n v="-2914"/>
    <n v="-2798"/>
    <n v="-2691"/>
    <n v="-2601"/>
    <n v="-2531"/>
  </r>
  <r>
    <x v="11"/>
    <x v="10"/>
    <s v="DisabledPolicies=Fraction of Hydrogen Production Pathways Shifted"/>
    <n v="0"/>
    <n v="0"/>
    <n v="2"/>
    <n v="99"/>
    <n v="153"/>
    <n v="170"/>
    <n v="113"/>
    <n v="61"/>
    <n v="15"/>
    <n v="-28"/>
    <n v="-74"/>
    <n v="-124"/>
    <n v="-182"/>
    <n v="-245"/>
    <n v="-304"/>
    <n v="-362"/>
    <n v="-413"/>
    <n v="-475"/>
    <n v="-537"/>
    <n v="-589"/>
    <n v="-632"/>
    <n v="-660"/>
    <n v="-677"/>
    <n v="-691"/>
    <n v="-700"/>
    <n v="-700"/>
    <n v="-696"/>
    <n v="-688"/>
    <n v="-669"/>
    <n v="-651"/>
    <n v="-627"/>
  </r>
  <r>
    <x v="12"/>
    <x v="10"/>
    <s v="DisabledPolicies=Fraction of Hydrogen Production Pathways Shifted"/>
    <n v="0"/>
    <n v="0"/>
    <n v="0"/>
    <n v="20"/>
    <n v="64"/>
    <n v="110"/>
    <n v="150"/>
    <n v="190"/>
    <n v="230"/>
    <n v="276"/>
    <n v="309"/>
    <n v="331"/>
    <n v="344"/>
    <n v="352"/>
    <n v="356"/>
    <n v="356"/>
    <n v="352"/>
    <n v="345"/>
    <n v="333"/>
    <n v="317"/>
    <n v="296"/>
    <n v="276"/>
    <n v="258"/>
    <n v="240"/>
    <n v="224"/>
    <n v="211"/>
    <n v="198"/>
    <n v="185"/>
    <n v="174"/>
    <n v="164"/>
    <n v="157"/>
  </r>
  <r>
    <x v="13"/>
    <x v="10"/>
    <s v="DisabledPolicies=Fraction of Hydrogen Production Pathways Shifted"/>
    <n v="0"/>
    <n v="0"/>
    <n v="4"/>
    <n v="110"/>
    <n v="190"/>
    <n v="234"/>
    <n v="270"/>
    <n v="304"/>
    <n v="339"/>
    <n v="371"/>
    <n v="402"/>
    <n v="433"/>
    <n v="450"/>
    <n v="465"/>
    <n v="477"/>
    <n v="483"/>
    <n v="480"/>
    <n v="446"/>
    <n v="396"/>
    <n v="345"/>
    <n v="297"/>
    <n v="251"/>
    <n v="211"/>
    <n v="175"/>
    <n v="140"/>
    <n v="109"/>
    <n v="86"/>
    <n v="69"/>
    <n v="61"/>
    <n v="59"/>
    <n v="59"/>
  </r>
  <r>
    <x v="14"/>
    <x v="10"/>
    <s v="DisabledPolicies=Fraction of Hydrogen Production Pathways Shifted"/>
    <n v="0"/>
    <n v="0"/>
    <n v="4"/>
    <n v="67"/>
    <n v="86"/>
    <n v="79"/>
    <n v="63"/>
    <n v="46"/>
    <n v="34"/>
    <n v="24"/>
    <n v="18"/>
    <n v="17"/>
    <n v="15"/>
    <n v="19"/>
    <n v="28"/>
    <n v="36"/>
    <n v="40"/>
    <n v="18"/>
    <n v="-9"/>
    <n v="-32"/>
    <n v="-51"/>
    <n v="-64"/>
    <n v="-75"/>
    <n v="-87"/>
    <n v="-96"/>
    <n v="-103"/>
    <n v="-108"/>
    <n v="-109"/>
    <n v="-103"/>
    <n v="-95"/>
    <n v="-89"/>
  </r>
  <r>
    <x v="15"/>
    <x v="10"/>
    <s v="DisabledPolicies=Fraction of Hydrogen Production Pathways Shifted"/>
    <n v="0"/>
    <n v="0"/>
    <n v="6"/>
    <n v="138"/>
    <n v="164"/>
    <n v="33"/>
    <n v="-174"/>
    <n v="-346"/>
    <n v="-490"/>
    <n v="-610"/>
    <n v="-708"/>
    <n v="-800"/>
    <n v="-884"/>
    <n v="-953"/>
    <n v="-1008"/>
    <n v="-1056"/>
    <n v="-1102"/>
    <n v="-1171"/>
    <n v="-1256"/>
    <n v="-1331"/>
    <n v="-1392"/>
    <n v="-1442"/>
    <n v="-1483"/>
    <n v="-1521"/>
    <n v="-1556"/>
    <n v="-1587"/>
    <n v="-1610"/>
    <n v="-1626"/>
    <n v="-1633"/>
    <n v="-1634"/>
    <n v="-1632"/>
  </r>
  <r>
    <x v="16"/>
    <x v="10"/>
    <s v="DisabledPolicies=Fraction of Hydrogen Production Pathways Shifted"/>
    <n v="0"/>
    <n v="0"/>
    <n v="3"/>
    <n v="37"/>
    <n v="42"/>
    <n v="23"/>
    <n v="2"/>
    <n v="-18"/>
    <n v="-39"/>
    <n v="-61"/>
    <n v="-80"/>
    <n v="-91"/>
    <n v="-100"/>
    <n v="-105"/>
    <n v="-107"/>
    <n v="-110"/>
    <n v="-117"/>
    <n v="-139"/>
    <n v="-166"/>
    <n v="-189"/>
    <n v="-210"/>
    <n v="-227"/>
    <n v="-242"/>
    <n v="-256"/>
    <n v="-272"/>
    <n v="-284"/>
    <n v="-293"/>
    <n v="-299"/>
    <n v="-300"/>
    <n v="-300"/>
    <n v="-297"/>
  </r>
  <r>
    <x v="17"/>
    <x v="10"/>
    <s v="DisabledPolicies=Fraction of Hydrogen Production Pathways Shifted"/>
    <n v="0"/>
    <n v="0"/>
    <n v="5"/>
    <n v="87"/>
    <n v="129"/>
    <n v="130"/>
    <n v="128"/>
    <n v="128"/>
    <n v="128"/>
    <n v="130"/>
    <n v="133"/>
    <n v="142"/>
    <n v="147"/>
    <n v="156"/>
    <n v="171"/>
    <n v="182"/>
    <n v="187"/>
    <n v="166"/>
    <n v="136"/>
    <n v="107"/>
    <n v="85"/>
    <n v="62"/>
    <n v="43"/>
    <n v="25"/>
    <n v="6"/>
    <n v="-11"/>
    <n v="-24"/>
    <n v="-32"/>
    <n v="-34"/>
    <n v="-32"/>
    <n v="-31"/>
  </r>
  <r>
    <x v="18"/>
    <x v="10"/>
    <s v="DisabledPolicies=Fraction of Hydrogen Production Pathways Shifted"/>
    <n v="0"/>
    <n v="2"/>
    <n v="83"/>
    <n v="1293"/>
    <n v="1867"/>
    <n v="1970"/>
    <n v="2099"/>
    <n v="2209"/>
    <n v="2312"/>
    <n v="2412"/>
    <n v="2469"/>
    <n v="2506"/>
    <n v="2469"/>
    <n v="2541"/>
    <n v="2662"/>
    <n v="2715"/>
    <n v="2655"/>
    <n v="2212"/>
    <n v="1695"/>
    <n v="1243"/>
    <n v="840"/>
    <n v="471"/>
    <n v="144"/>
    <n v="-156"/>
    <n v="-444"/>
    <n v="-703"/>
    <n v="-898"/>
    <n v="-1034"/>
    <n v="-1057"/>
    <n v="-1045"/>
    <n v="-1013"/>
  </r>
  <r>
    <x v="19"/>
    <x v="10"/>
    <s v="DisabledPolicies=Fraction of Hydrogen Production Pathways Shifted"/>
    <n v="0"/>
    <n v="28"/>
    <n v="219"/>
    <n v="626"/>
    <n v="1176"/>
    <n v="1692"/>
    <n v="2405"/>
    <n v="3108"/>
    <n v="3915"/>
    <n v="4801"/>
    <n v="5582"/>
    <n v="6180"/>
    <n v="6501"/>
    <n v="7104"/>
    <n v="7707"/>
    <n v="8115"/>
    <n v="8221"/>
    <n v="7522"/>
    <n v="6842"/>
    <n v="6261"/>
    <n v="5681"/>
    <n v="5100"/>
    <n v="4513"/>
    <n v="3915"/>
    <n v="3370"/>
    <n v="2878"/>
    <n v="2452"/>
    <n v="2145"/>
    <n v="2045"/>
    <n v="1978"/>
    <n v="1934"/>
  </r>
  <r>
    <x v="20"/>
    <x v="10"/>
    <s v="DisabledPolicies=Fraction of Hydrogen Production Pathways Shifted"/>
    <n v="0"/>
    <n v="0"/>
    <n v="115"/>
    <n v="2539"/>
    <n v="2755"/>
    <n v="2762"/>
    <n v="2982"/>
    <n v="3163"/>
    <n v="3402"/>
    <n v="3702"/>
    <n v="3908"/>
    <n v="4034"/>
    <n v="3980"/>
    <n v="4125"/>
    <n v="4305"/>
    <n v="4379"/>
    <n v="4370"/>
    <n v="3903"/>
    <n v="3490"/>
    <n v="3173"/>
    <n v="2885"/>
    <n v="2605"/>
    <n v="2356"/>
    <n v="2098"/>
    <n v="1871"/>
    <n v="1669"/>
    <n v="1492"/>
    <n v="1361"/>
    <n v="1341"/>
    <n v="1328"/>
    <n v="1318"/>
  </r>
  <r>
    <x v="21"/>
    <x v="10"/>
    <s v="DisabledPolicies=Fraction of Hydrogen Production Pathways Shifted"/>
    <n v="0"/>
    <n v="8"/>
    <n v="97"/>
    <n v="1587"/>
    <n v="1713"/>
    <n v="1702"/>
    <n v="1853"/>
    <n v="2035"/>
    <n v="2277"/>
    <n v="2542"/>
    <n v="2738"/>
    <n v="2753"/>
    <n v="2772"/>
    <n v="2918"/>
    <n v="3096"/>
    <n v="3175"/>
    <n v="3143"/>
    <n v="2689"/>
    <n v="2302"/>
    <n v="1993"/>
    <n v="1711"/>
    <n v="1462"/>
    <n v="1203"/>
    <n v="940"/>
    <n v="695"/>
    <n v="442"/>
    <n v="308"/>
    <n v="160"/>
    <n v="150"/>
    <n v="138"/>
    <n v="141"/>
  </r>
  <r>
    <x v="22"/>
    <x v="10"/>
    <s v="DisabledPolicies=Fraction of Hydrogen Production Pathways Shifted"/>
    <n v="0"/>
    <n v="0"/>
    <n v="0"/>
    <n v="-695"/>
    <n v="-1456"/>
    <n v="-2404"/>
    <n v="-3290"/>
    <n v="-4280"/>
    <n v="-5294"/>
    <n v="-6283"/>
    <n v="-7026"/>
    <n v="-7051"/>
    <n v="-6986"/>
    <n v="-6898"/>
    <n v="-6783"/>
    <n v="-6651"/>
    <n v="-6524"/>
    <n v="-6402"/>
    <n v="-6304"/>
    <n v="-6206"/>
    <n v="-6109"/>
    <n v="-6018"/>
    <n v="-5922"/>
    <n v="-5854"/>
    <n v="-5796"/>
    <n v="-5733"/>
    <n v="-5591"/>
    <n v="-5448"/>
    <n v="-5306"/>
    <n v="-5162"/>
    <n v="-5022"/>
  </r>
  <r>
    <x v="23"/>
    <x v="10"/>
    <s v="DisabledPolicies=Fraction of Hydrogen Production Pathways Shifted"/>
    <n v="0"/>
    <n v="0"/>
    <n v="0"/>
    <n v="696"/>
    <n v="1498"/>
    <n v="2279"/>
    <n v="2983"/>
    <n v="3814"/>
    <n v="4505"/>
    <n v="4938"/>
    <n v="5453"/>
    <n v="5580"/>
    <n v="5780"/>
    <n v="5857"/>
    <n v="5738"/>
    <n v="5732"/>
    <n v="5852"/>
    <n v="5704"/>
    <n v="5775"/>
    <n v="5584"/>
    <n v="5637"/>
    <n v="5479"/>
    <n v="5404"/>
    <n v="5567"/>
    <n v="5332"/>
    <n v="5247"/>
    <n v="5230"/>
    <n v="5016"/>
    <n v="4985"/>
    <n v="4763"/>
    <n v="4747"/>
  </r>
  <r>
    <x v="24"/>
    <x v="10"/>
    <s v="DisabledPolicies=Fraction of Hydrogen Production Pathways Shifted"/>
    <n v="0"/>
    <n v="-34"/>
    <n v="-55"/>
    <n v="444"/>
    <n v="1087"/>
    <n v="1707"/>
    <n v="2265"/>
    <n v="2726"/>
    <n v="3135"/>
    <n v="3530"/>
    <n v="3861"/>
    <n v="4113"/>
    <n v="4124"/>
    <n v="4003"/>
    <n v="3958"/>
    <n v="4029"/>
    <n v="4092"/>
    <n v="4035"/>
    <n v="3840"/>
    <n v="3623"/>
    <n v="3428"/>
    <n v="3258"/>
    <n v="3119"/>
    <n v="3011"/>
    <n v="2907"/>
    <n v="2788"/>
    <n v="2702"/>
    <n v="2630"/>
    <n v="2590"/>
    <n v="2577"/>
    <n v="2573"/>
  </r>
  <r>
    <x v="25"/>
    <x v="10"/>
    <s v="DisabledPolicies=Fraction of Hydrogen Production Pathways Shifted"/>
    <n v="0"/>
    <n v="151"/>
    <n v="52"/>
    <n v="496"/>
    <n v="1967"/>
    <n v="3070"/>
    <n v="3697"/>
    <n v="5007"/>
    <n v="6102"/>
    <n v="7009"/>
    <n v="8042"/>
    <n v="8803"/>
    <n v="9806"/>
    <n v="9935"/>
    <n v="10499"/>
    <n v="11409"/>
    <n v="12276"/>
    <n v="13086"/>
    <n v="12740"/>
    <n v="12213"/>
    <n v="11870"/>
    <n v="11433"/>
    <n v="10968"/>
    <n v="10563"/>
    <n v="10109"/>
    <n v="9626"/>
    <n v="9168"/>
    <n v="8798"/>
    <n v="8475"/>
    <n v="8429"/>
    <n v="8376"/>
  </r>
  <r>
    <x v="26"/>
    <x v="10"/>
    <s v="DisabledPolicies=Fraction of Hydrogen Production Pathways Shifted"/>
    <n v="0"/>
    <n v="-111"/>
    <n v="-233"/>
    <n v="1010"/>
    <n v="3572"/>
    <n v="4088"/>
    <n v="4563"/>
    <n v="4658"/>
    <n v="4428"/>
    <n v="4004"/>
    <n v="3414"/>
    <n v="3000"/>
    <n v="2110"/>
    <n v="1264"/>
    <n v="681"/>
    <n v="323"/>
    <n v="217"/>
    <n v="-180"/>
    <n v="-609"/>
    <n v="-993"/>
    <n v="-1304"/>
    <n v="-1540"/>
    <n v="-1605"/>
    <n v="-1615"/>
    <n v="-1574"/>
    <n v="-1771"/>
    <n v="-1833"/>
    <n v="-1899"/>
    <n v="-2019"/>
    <n v="-2135"/>
    <n v="-2257"/>
  </r>
  <r>
    <x v="27"/>
    <x v="10"/>
    <s v="DisabledPolicies=Fraction of Hydrogen Production Pathways Shifted"/>
    <n v="0"/>
    <n v="13"/>
    <n v="14"/>
    <n v="322"/>
    <n v="684"/>
    <n v="1096"/>
    <n v="1396"/>
    <n v="1696"/>
    <n v="2006"/>
    <n v="2263"/>
    <n v="2481"/>
    <n v="2645"/>
    <n v="2754"/>
    <n v="2769"/>
    <n v="2739"/>
    <n v="2771"/>
    <n v="2842"/>
    <n v="2876"/>
    <n v="2765"/>
    <n v="2525"/>
    <n v="2287"/>
    <n v="2071"/>
    <n v="1869"/>
    <n v="1689"/>
    <n v="1523"/>
    <n v="1368"/>
    <n v="1225"/>
    <n v="1089"/>
    <n v="991"/>
    <n v="926"/>
    <n v="899"/>
  </r>
  <r>
    <x v="28"/>
    <x v="10"/>
    <s v="DisabledPolicies=Fraction of Hydrogen Production Pathways Shifted"/>
    <n v="0"/>
    <n v="37"/>
    <n v="252"/>
    <n v="4993"/>
    <n v="5561"/>
    <n v="6224"/>
    <n v="7268"/>
    <n v="8266"/>
    <n v="9557"/>
    <n v="10934"/>
    <n v="11992"/>
    <n v="12637"/>
    <n v="13059"/>
    <n v="14467"/>
    <n v="15507"/>
    <n v="16174"/>
    <n v="16621"/>
    <n v="15440"/>
    <n v="14415"/>
    <n v="13533"/>
    <n v="12690"/>
    <n v="11950"/>
    <n v="11151"/>
    <n v="10232"/>
    <n v="9355"/>
    <n v="8305"/>
    <n v="7770"/>
    <n v="7127"/>
    <n v="7349"/>
    <n v="7534"/>
    <n v="7806"/>
  </r>
  <r>
    <x v="29"/>
    <x v="10"/>
    <s v="DisabledPolicies=Fraction of Hydrogen Production Pathways Shifted"/>
    <n v="0"/>
    <n v="-6"/>
    <n v="0"/>
    <n v="737"/>
    <n v="2360"/>
    <n v="3883"/>
    <n v="4996"/>
    <n v="5768"/>
    <n v="6436"/>
    <n v="7077"/>
    <n v="7331"/>
    <n v="7127"/>
    <n v="6478"/>
    <n v="5774"/>
    <n v="5042"/>
    <n v="4233"/>
    <n v="3520"/>
    <n v="3195"/>
    <n v="2908"/>
    <n v="2880"/>
    <n v="3020"/>
    <n v="3482"/>
    <n v="4313"/>
    <n v="5373"/>
    <n v="6409"/>
    <n v="7479"/>
    <n v="8395"/>
    <n v="9274"/>
    <n v="10180"/>
    <n v="11121"/>
    <n v="12081"/>
  </r>
  <r>
    <x v="30"/>
    <x v="10"/>
    <s v="DisabledPolicies=Fraction of Hydrogen Production Pathways Shifted"/>
    <n v="0"/>
    <n v="3"/>
    <n v="43"/>
    <n v="4550"/>
    <n v="9363"/>
    <n v="13933"/>
    <n v="18366"/>
    <n v="22650"/>
    <n v="26758"/>
    <n v="30724"/>
    <n v="34330"/>
    <n v="34379"/>
    <n v="34247"/>
    <n v="34278"/>
    <n v="34170"/>
    <n v="33842"/>
    <n v="33435"/>
    <n v="32933"/>
    <n v="32775"/>
    <n v="32739"/>
    <n v="32708"/>
    <n v="32817"/>
    <n v="33051"/>
    <n v="33414"/>
    <n v="33847"/>
    <n v="34234"/>
    <n v="33927"/>
    <n v="33683"/>
    <n v="33441"/>
    <n v="33117"/>
    <n v="32807"/>
  </r>
  <r>
    <x v="31"/>
    <x v="10"/>
    <s v="DisabledPolicies=Fraction of Hydrogen Production Pathways Shifted"/>
    <n v="0"/>
    <n v="-8"/>
    <n v="-1"/>
    <n v="922"/>
    <n v="2974"/>
    <n v="5223"/>
    <n v="7396"/>
    <n v="9499"/>
    <n v="11685"/>
    <n v="13959"/>
    <n v="15833"/>
    <n v="17131"/>
    <n v="17879"/>
    <n v="18442"/>
    <n v="18892"/>
    <n v="19178"/>
    <n v="19296"/>
    <n v="19162"/>
    <n v="18572"/>
    <n v="17833"/>
    <n v="16893"/>
    <n v="15921"/>
    <n v="15021"/>
    <n v="14230"/>
    <n v="13503"/>
    <n v="12875"/>
    <n v="12195"/>
    <n v="11572"/>
    <n v="11064"/>
    <n v="10668"/>
    <n v="10344"/>
  </r>
  <r>
    <x v="32"/>
    <x v="10"/>
    <s v="DisabledPolicies=Fraction of Hydrogen Production Pathways Shifted"/>
    <n v="0"/>
    <n v="-1"/>
    <n v="0"/>
    <n v="109"/>
    <n v="410"/>
    <n v="747"/>
    <n v="1042"/>
    <n v="1296"/>
    <n v="1545"/>
    <n v="1786"/>
    <n v="1953"/>
    <n v="2032"/>
    <n v="2040"/>
    <n v="2024"/>
    <n v="1985"/>
    <n v="1924"/>
    <n v="1844"/>
    <n v="1753"/>
    <n v="1630"/>
    <n v="1501"/>
    <n v="1361"/>
    <n v="1226"/>
    <n v="1103"/>
    <n v="996"/>
    <n v="901"/>
    <n v="820"/>
    <n v="741"/>
    <n v="672"/>
    <n v="612"/>
    <n v="561"/>
    <n v="516"/>
  </r>
  <r>
    <x v="33"/>
    <x v="10"/>
    <s v="DisabledPolicies=Fraction of Hydrogen Production Pathways Shifted"/>
    <n v="0"/>
    <n v="0"/>
    <n v="0"/>
    <n v="14"/>
    <n v="39"/>
    <n v="63"/>
    <n v="83"/>
    <n v="101"/>
    <n v="116"/>
    <n v="131"/>
    <n v="140"/>
    <n v="142"/>
    <n v="140"/>
    <n v="136"/>
    <n v="131"/>
    <n v="126"/>
    <n v="119"/>
    <n v="111"/>
    <n v="101"/>
    <n v="90"/>
    <n v="80"/>
    <n v="71"/>
    <n v="64"/>
    <n v="56"/>
    <n v="51"/>
    <n v="45"/>
    <n v="40"/>
    <n v="36"/>
    <n v="32"/>
    <n v="30"/>
    <n v="27"/>
  </r>
  <r>
    <x v="34"/>
    <x v="10"/>
    <s v="DisabledPolicies=Fraction of Hydrogen Production Pathways Shifted"/>
    <n v="0"/>
    <n v="-1"/>
    <n v="-2"/>
    <n v="107"/>
    <n v="291"/>
    <n v="448"/>
    <n v="580"/>
    <n v="682"/>
    <n v="768"/>
    <n v="840"/>
    <n v="870"/>
    <n v="876"/>
    <n v="840"/>
    <n v="798"/>
    <n v="759"/>
    <n v="716"/>
    <n v="673"/>
    <n v="612"/>
    <n v="538"/>
    <n v="467"/>
    <n v="399"/>
    <n v="337"/>
    <n v="288"/>
    <n v="247"/>
    <n v="212"/>
    <n v="182"/>
    <n v="154"/>
    <n v="131"/>
    <n v="113"/>
    <n v="99"/>
    <n v="89"/>
  </r>
  <r>
    <x v="35"/>
    <x v="10"/>
    <s v="DisabledPolicies=Fraction of Hydrogen Production Pathways Shifted"/>
    <n v="0"/>
    <n v="-4"/>
    <n v="2"/>
    <n v="481"/>
    <n v="887"/>
    <n v="1038"/>
    <n v="1037"/>
    <n v="858"/>
    <n v="525"/>
    <n v="64"/>
    <n v="-616"/>
    <n v="-1459"/>
    <n v="-2431"/>
    <n v="-3418"/>
    <n v="-4380"/>
    <n v="-5355"/>
    <n v="-6239"/>
    <n v="-7132"/>
    <n v="-7974"/>
    <n v="-8706"/>
    <n v="-9346"/>
    <n v="-9860"/>
    <n v="-10222"/>
    <n v="-10471"/>
    <n v="-10695"/>
    <n v="-10918"/>
    <n v="-11084"/>
    <n v="-11235"/>
    <n v="-11315"/>
    <n v="-11361"/>
    <n v="-11368"/>
  </r>
  <r>
    <x v="36"/>
    <x v="10"/>
    <s v="DisabledPolicies=Fraction of Hydrogen Production Pathways Shifted"/>
    <n v="0"/>
    <n v="-1"/>
    <n v="2"/>
    <n v="196"/>
    <n v="530"/>
    <n v="897"/>
    <n v="1264"/>
    <n v="1620"/>
    <n v="1987"/>
    <n v="2362"/>
    <n v="2669"/>
    <n v="2854"/>
    <n v="2952"/>
    <n v="3023"/>
    <n v="3068"/>
    <n v="3079"/>
    <n v="3065"/>
    <n v="3007"/>
    <n v="2897"/>
    <n v="2769"/>
    <n v="2613"/>
    <n v="2457"/>
    <n v="2314"/>
    <n v="2186"/>
    <n v="2068"/>
    <n v="1970"/>
    <n v="1870"/>
    <n v="1778"/>
    <n v="1706"/>
    <n v="1646"/>
    <n v="1599"/>
  </r>
  <r>
    <x v="37"/>
    <x v="10"/>
    <s v="DisabledPolicies=Fraction of Hydrogen Production Pathways Shifted"/>
    <n v="0"/>
    <n v="-3"/>
    <n v="270"/>
    <n v="4719"/>
    <n v="9356"/>
    <n v="13211"/>
    <n v="17206"/>
    <n v="20884"/>
    <n v="24543"/>
    <n v="28161"/>
    <n v="30738"/>
    <n v="31857"/>
    <n v="31611"/>
    <n v="31512"/>
    <n v="31522"/>
    <n v="31163"/>
    <n v="30546"/>
    <n v="27805"/>
    <n v="24640"/>
    <n v="21729"/>
    <n v="18845"/>
    <n v="16218"/>
    <n v="14016"/>
    <n v="12041"/>
    <n v="10200"/>
    <n v="8581"/>
    <n v="7074"/>
    <n v="5834"/>
    <n v="5282"/>
    <n v="4861"/>
    <n v="4658"/>
  </r>
  <r>
    <x v="38"/>
    <x v="10"/>
    <s v="DisabledPolicies=Fraction of Hydrogen Production Pathways Shifted"/>
    <n v="0"/>
    <n v="6"/>
    <n v="59"/>
    <n v="260"/>
    <n v="569"/>
    <n v="829"/>
    <n v="1167"/>
    <n v="1500"/>
    <n v="1864"/>
    <n v="2254"/>
    <n v="2596"/>
    <n v="2813"/>
    <n v="2913"/>
    <n v="3118"/>
    <n v="3355"/>
    <n v="3518"/>
    <n v="3581"/>
    <n v="3276"/>
    <n v="2965"/>
    <n v="2710"/>
    <n v="2457"/>
    <n v="2207"/>
    <n v="1956"/>
    <n v="1695"/>
    <n v="1461"/>
    <n v="1250"/>
    <n v="1051"/>
    <n v="901"/>
    <n v="875"/>
    <n v="861"/>
    <n v="861"/>
  </r>
  <r>
    <x v="39"/>
    <x v="10"/>
    <s v="DisabledPolicies=Fraction of Hydrogen Production Pathways Shifted"/>
    <n v="0"/>
    <n v="-3"/>
    <n v="2"/>
    <n v="235"/>
    <n v="949"/>
    <n v="1812"/>
    <n v="2660"/>
    <n v="3495"/>
    <n v="4400"/>
    <n v="5372"/>
    <n v="6207"/>
    <n v="6813"/>
    <n v="7218"/>
    <n v="7559"/>
    <n v="7820"/>
    <n v="7992"/>
    <n v="8078"/>
    <n v="8103"/>
    <n v="7962"/>
    <n v="7744"/>
    <n v="7421"/>
    <n v="7070"/>
    <n v="6723"/>
    <n v="6408"/>
    <n v="6120"/>
    <n v="5876"/>
    <n v="5617"/>
    <n v="5375"/>
    <n v="5165"/>
    <n v="4994"/>
    <n v="4848"/>
  </r>
  <r>
    <x v="40"/>
    <x v="10"/>
    <s v="DisabledPolicies=Fraction of Hydrogen Production Pathways Shifted"/>
    <n v="0"/>
    <n v="-18"/>
    <n v="-11"/>
    <n v="714"/>
    <n v="2965"/>
    <n v="5789"/>
    <n v="8593"/>
    <n v="11324"/>
    <n v="14294"/>
    <n v="17501"/>
    <n v="20223"/>
    <n v="22353"/>
    <n v="23770"/>
    <n v="24997"/>
    <n v="25997"/>
    <n v="26728"/>
    <n v="27182"/>
    <n v="27431"/>
    <n v="27063"/>
    <n v="26426"/>
    <n v="25390"/>
    <n v="24247"/>
    <n v="23139"/>
    <n v="22153"/>
    <n v="21254"/>
    <n v="20529"/>
    <n v="19691"/>
    <n v="18906"/>
    <n v="18244"/>
    <n v="17730"/>
    <n v="17313"/>
  </r>
  <r>
    <x v="41"/>
    <x v="10"/>
    <s v="DisabledPolicies=Fraction of Hydrogen Production Pathways Shifted"/>
    <n v="0"/>
    <n v="-3"/>
    <n v="0"/>
    <n v="230"/>
    <n v="897"/>
    <n v="1721"/>
    <n v="2534"/>
    <n v="3330"/>
    <n v="4193"/>
    <n v="5123"/>
    <n v="5914"/>
    <n v="6504"/>
    <n v="6899"/>
    <n v="7234"/>
    <n v="7497"/>
    <n v="7678"/>
    <n v="7779"/>
    <n v="7812"/>
    <n v="7679"/>
    <n v="7471"/>
    <n v="7159"/>
    <n v="6819"/>
    <n v="6487"/>
    <n v="6187"/>
    <n v="5913"/>
    <n v="5686"/>
    <n v="5437"/>
    <n v="5205"/>
    <n v="5009"/>
    <n v="4852"/>
    <n v="4723"/>
  </r>
  <r>
    <x v="4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DisabledPolicies=Fraction of Improved Forest Management Achieved"/>
    <n v="0"/>
    <n v="59"/>
    <n v="948"/>
    <n v="28287"/>
    <n v="56016"/>
    <n v="81287"/>
    <n v="107186"/>
    <n v="132776"/>
    <n v="157465"/>
    <n v="181849"/>
    <n v="201695"/>
    <n v="211677"/>
    <n v="215401"/>
    <n v="218887"/>
    <n v="221607"/>
    <n v="222751"/>
    <n v="222583"/>
    <n v="214400"/>
    <n v="203002"/>
    <n v="190903"/>
    <n v="178517"/>
    <n v="166754"/>
    <n v="156543"/>
    <n v="147790"/>
    <n v="139661"/>
    <n v="132555"/>
    <n v="125631"/>
    <n v="119968"/>
    <n v="117007"/>
    <n v="115007"/>
    <n v="114103"/>
  </r>
  <r>
    <x v="1"/>
    <x v="11"/>
    <s v="DisabledPolicies=Fraction of Improved Forest Management Achieved"/>
    <n v="0"/>
    <n v="8"/>
    <n v="19"/>
    <n v="693"/>
    <n v="1748"/>
    <n v="3510"/>
    <n v="6208"/>
    <n v="9521"/>
    <n v="12759"/>
    <n v="15658"/>
    <n v="18076"/>
    <n v="19328"/>
    <n v="19921"/>
    <n v="20171"/>
    <n v="20184"/>
    <n v="19950"/>
    <n v="19851"/>
    <n v="19574"/>
    <n v="19198"/>
    <n v="18642"/>
    <n v="17995"/>
    <n v="17296"/>
    <n v="16578"/>
    <n v="15878"/>
    <n v="15277"/>
    <n v="14836"/>
    <n v="14551"/>
    <n v="14190"/>
    <n v="13885"/>
    <n v="13591"/>
    <n v="13341"/>
  </r>
  <r>
    <x v="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"/>
    <s v="DisabledPolicies=Fraction of Improved Forest Management Achieved"/>
    <n v="0"/>
    <n v="-2"/>
    <n v="-9"/>
    <n v="-60"/>
    <n v="-167"/>
    <n v="-351"/>
    <n v="-572"/>
    <n v="-906"/>
    <n v="-1305"/>
    <n v="-1760"/>
    <n v="-2252"/>
    <n v="-2751"/>
    <n v="-3210"/>
    <n v="-3671"/>
    <n v="-4090"/>
    <n v="-4539"/>
    <n v="-4993"/>
    <n v="-5438"/>
    <n v="-5820"/>
    <n v="-6101"/>
    <n v="-6383"/>
    <n v="-6569"/>
    <n v="-6649"/>
    <n v="-6755"/>
    <n v="-6838"/>
    <n v="-6848"/>
    <n v="-6885"/>
    <n v="-6854"/>
    <n v="-6812"/>
    <n v="-6791"/>
    <n v="-6738"/>
  </r>
  <r>
    <x v="4"/>
    <x v="11"/>
    <s v="DisabledPolicies=Fraction of Improved Forest Management Achieved"/>
    <n v="0"/>
    <n v="0"/>
    <n v="0"/>
    <n v="18"/>
    <n v="25"/>
    <n v="25"/>
    <n v="21"/>
    <n v="19"/>
    <n v="18"/>
    <n v="16"/>
    <n v="14"/>
    <n v="12"/>
    <n v="11"/>
    <n v="9"/>
    <n v="8"/>
    <n v="9"/>
    <n v="7"/>
    <n v="2"/>
    <n v="-5"/>
    <n v="-13"/>
    <n v="-18"/>
    <n v="-22"/>
    <n v="-26"/>
    <n v="-28"/>
    <n v="-32"/>
    <n v="-34"/>
    <n v="-36"/>
    <n v="-37"/>
    <n v="-36"/>
    <n v="-35"/>
    <n v="-35"/>
  </r>
  <r>
    <x v="5"/>
    <x v="11"/>
    <s v="DisabledPolicies=Fraction of Improved Forest Management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1"/>
    <s v="DisabledPolicies=Fraction of Improved Forest Management Achieved"/>
    <n v="0"/>
    <n v="-1"/>
    <n v="1"/>
    <n v="296"/>
    <n v="808"/>
    <n v="1575"/>
    <n v="2487"/>
    <n v="3527"/>
    <n v="4624"/>
    <n v="5727"/>
    <n v="6726"/>
    <n v="7474"/>
    <n v="7922"/>
    <n v="8159"/>
    <n v="8271"/>
    <n v="8288"/>
    <n v="8235"/>
    <n v="8120"/>
    <n v="7914"/>
    <n v="7615"/>
    <n v="7252"/>
    <n v="6854"/>
    <n v="6452"/>
    <n v="6070"/>
    <n v="5721"/>
    <n v="5420"/>
    <n v="5166"/>
    <n v="4934"/>
    <n v="4726"/>
    <n v="4546"/>
    <n v="4394"/>
  </r>
  <r>
    <x v="7"/>
    <x v="11"/>
    <s v="DisabledPolicies=Fraction of Improved Forest Management Achieved"/>
    <n v="0"/>
    <n v="-2"/>
    <n v="-1"/>
    <n v="174"/>
    <n v="728"/>
    <n v="1620"/>
    <n v="2575"/>
    <n v="3455"/>
    <n v="4271"/>
    <n v="5064"/>
    <n v="5764"/>
    <n v="6267"/>
    <n v="6541"/>
    <n v="6644"/>
    <n v="6641"/>
    <n v="6557"/>
    <n v="6399"/>
    <n v="6171"/>
    <n v="5852"/>
    <n v="5451"/>
    <n v="5002"/>
    <n v="4532"/>
    <n v="4078"/>
    <n v="3665"/>
    <n v="3293"/>
    <n v="2963"/>
    <n v="2673"/>
    <n v="2416"/>
    <n v="2191"/>
    <n v="2000"/>
    <n v="1839"/>
  </r>
  <r>
    <x v="8"/>
    <x v="11"/>
    <s v="DisabledPolicies=Fraction of Improved Forest Management Achieved"/>
    <n v="0"/>
    <n v="0"/>
    <n v="3"/>
    <n v="89"/>
    <n v="147"/>
    <n v="174"/>
    <n v="198"/>
    <n v="223"/>
    <n v="245"/>
    <n v="269"/>
    <n v="289"/>
    <n v="301"/>
    <n v="304"/>
    <n v="311"/>
    <n v="318"/>
    <n v="323"/>
    <n v="322"/>
    <n v="303"/>
    <n v="273"/>
    <n v="244"/>
    <n v="216"/>
    <n v="192"/>
    <n v="169"/>
    <n v="149"/>
    <n v="129"/>
    <n v="113"/>
    <n v="100"/>
    <n v="90"/>
    <n v="85"/>
    <n v="85"/>
    <n v="84"/>
  </r>
  <r>
    <x v="9"/>
    <x v="11"/>
    <s v="DisabledPolicies=Fraction of Improved Forest Management Achieved"/>
    <n v="0"/>
    <n v="0"/>
    <n v="2"/>
    <n v="110"/>
    <n v="243"/>
    <n v="377"/>
    <n v="504"/>
    <n v="629"/>
    <n v="751"/>
    <n v="874"/>
    <n v="981"/>
    <n v="1052"/>
    <n v="1083"/>
    <n v="1096"/>
    <n v="1099"/>
    <n v="1094"/>
    <n v="1077"/>
    <n v="1036"/>
    <n v="973"/>
    <n v="901"/>
    <n v="828"/>
    <n v="757"/>
    <n v="691"/>
    <n v="634"/>
    <n v="582"/>
    <n v="536"/>
    <n v="495"/>
    <n v="460"/>
    <n v="433"/>
    <n v="414"/>
    <n v="399"/>
  </r>
  <r>
    <x v="10"/>
    <x v="11"/>
    <s v="DisabledPolicies=Fraction of Improved Forest Management Achieved"/>
    <n v="0"/>
    <n v="1"/>
    <n v="1"/>
    <n v="-173"/>
    <n v="-371"/>
    <n v="-536"/>
    <n v="-810"/>
    <n v="-1126"/>
    <n v="-1464"/>
    <n v="-1823"/>
    <n v="-2180"/>
    <n v="-2477"/>
    <n v="-2738"/>
    <n v="-2963"/>
    <n v="-3171"/>
    <n v="-3377"/>
    <n v="-3558"/>
    <n v="-3686"/>
    <n v="-3696"/>
    <n v="-3679"/>
    <n v="-3601"/>
    <n v="-3473"/>
    <n v="-3367"/>
    <n v="-3249"/>
    <n v="-3126"/>
    <n v="-3013"/>
    <n v="-2904"/>
    <n v="-2788"/>
    <n v="-2681"/>
    <n v="-2591"/>
    <n v="-2520"/>
  </r>
  <r>
    <x v="11"/>
    <x v="11"/>
    <s v="DisabledPolicies=Fraction of Improved Forest Management Achieved"/>
    <n v="0"/>
    <n v="0"/>
    <n v="2"/>
    <n v="99"/>
    <n v="152"/>
    <n v="170"/>
    <n v="113"/>
    <n v="62"/>
    <n v="16"/>
    <n v="-27"/>
    <n v="-74"/>
    <n v="-126"/>
    <n v="-186"/>
    <n v="-251"/>
    <n v="-312"/>
    <n v="-375"/>
    <n v="-430"/>
    <n v="-497"/>
    <n v="-565"/>
    <n v="-628"/>
    <n v="-682"/>
    <n v="-718"/>
    <n v="-742"/>
    <n v="-758"/>
    <n v="-770"/>
    <n v="-771"/>
    <n v="-766"/>
    <n v="-756"/>
    <n v="-738"/>
    <n v="-717"/>
    <n v="-692"/>
  </r>
  <r>
    <x v="12"/>
    <x v="11"/>
    <s v="DisabledPolicies=Fraction of Improved Forest Management Achieved"/>
    <n v="0"/>
    <n v="0"/>
    <n v="0"/>
    <n v="20"/>
    <n v="64"/>
    <n v="110"/>
    <n v="150"/>
    <n v="190"/>
    <n v="231"/>
    <n v="277"/>
    <n v="311"/>
    <n v="333"/>
    <n v="345"/>
    <n v="355"/>
    <n v="360"/>
    <n v="361"/>
    <n v="358"/>
    <n v="352"/>
    <n v="340"/>
    <n v="324"/>
    <n v="303"/>
    <n v="282"/>
    <n v="263"/>
    <n v="245"/>
    <n v="229"/>
    <n v="215"/>
    <n v="200"/>
    <n v="188"/>
    <n v="177"/>
    <n v="167"/>
    <n v="158"/>
  </r>
  <r>
    <x v="13"/>
    <x v="11"/>
    <s v="DisabledPolicies=Fraction of Improved Forest Management Achieved"/>
    <n v="0"/>
    <n v="0"/>
    <n v="4"/>
    <n v="110"/>
    <n v="190"/>
    <n v="234"/>
    <n v="272"/>
    <n v="310"/>
    <n v="343"/>
    <n v="378"/>
    <n v="409"/>
    <n v="444"/>
    <n v="464"/>
    <n v="482"/>
    <n v="497"/>
    <n v="507"/>
    <n v="508"/>
    <n v="477"/>
    <n v="427"/>
    <n v="375"/>
    <n v="324"/>
    <n v="276"/>
    <n v="231"/>
    <n v="191"/>
    <n v="153"/>
    <n v="120"/>
    <n v="95"/>
    <n v="77"/>
    <n v="70"/>
    <n v="66"/>
    <n v="65"/>
  </r>
  <r>
    <x v="14"/>
    <x v="11"/>
    <s v="DisabledPolicies=Fraction of Improved Forest Management Achieved"/>
    <n v="0"/>
    <n v="0"/>
    <n v="4"/>
    <n v="67"/>
    <n v="86"/>
    <n v="80"/>
    <n v="66"/>
    <n v="50"/>
    <n v="38"/>
    <n v="28"/>
    <n v="22"/>
    <n v="22"/>
    <n v="20"/>
    <n v="26"/>
    <n v="35"/>
    <n v="46"/>
    <n v="51"/>
    <n v="30"/>
    <n v="4"/>
    <n v="-22"/>
    <n v="-42"/>
    <n v="-58"/>
    <n v="-70"/>
    <n v="-82"/>
    <n v="-91"/>
    <n v="-100"/>
    <n v="-106"/>
    <n v="-106"/>
    <n v="-99"/>
    <n v="-93"/>
    <n v="-86"/>
  </r>
  <r>
    <x v="15"/>
    <x v="11"/>
    <s v="DisabledPolicies=Fraction of Improved Forest Management Achieved"/>
    <n v="0"/>
    <n v="0"/>
    <n v="6"/>
    <n v="137"/>
    <n v="162"/>
    <n v="32"/>
    <n v="-172"/>
    <n v="-344"/>
    <n v="-489"/>
    <n v="-609"/>
    <n v="-710"/>
    <n v="-801"/>
    <n v="-884"/>
    <n v="-953"/>
    <n v="-1007"/>
    <n v="-1053"/>
    <n v="-1100"/>
    <n v="-1169"/>
    <n v="-1258"/>
    <n v="-1342"/>
    <n v="-1414"/>
    <n v="-1470"/>
    <n v="-1517"/>
    <n v="-1557"/>
    <n v="-1592"/>
    <n v="-1622"/>
    <n v="-1645"/>
    <n v="-1661"/>
    <n v="-1664"/>
    <n v="-1662"/>
    <n v="-1658"/>
  </r>
  <r>
    <x v="16"/>
    <x v="11"/>
    <s v="DisabledPolicies=Fraction of Improved Forest Management Achieved"/>
    <n v="0"/>
    <n v="0"/>
    <n v="3"/>
    <n v="37"/>
    <n v="42"/>
    <n v="24"/>
    <n v="6"/>
    <n v="-14"/>
    <n v="-35"/>
    <n v="-55"/>
    <n v="-74"/>
    <n v="-84"/>
    <n v="-91"/>
    <n v="-95"/>
    <n v="-95"/>
    <n v="-97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x v="17"/>
    <x v="11"/>
    <s v="DisabledPolicies=Fraction of Improved Forest Management Achieved"/>
    <n v="0"/>
    <n v="0"/>
    <n v="5"/>
    <n v="88"/>
    <n v="129"/>
    <n v="132"/>
    <n v="133"/>
    <n v="135"/>
    <n v="136"/>
    <n v="139"/>
    <n v="143"/>
    <n v="154"/>
    <n v="160"/>
    <n v="173"/>
    <n v="190"/>
    <n v="203"/>
    <n v="210"/>
    <n v="191"/>
    <n v="162"/>
    <n v="133"/>
    <n v="108"/>
    <n v="84"/>
    <n v="63"/>
    <n v="42"/>
    <n v="25"/>
    <n v="7"/>
    <n v="-6"/>
    <n v="-14"/>
    <n v="-16"/>
    <n v="-16"/>
    <n v="-13"/>
  </r>
  <r>
    <x v="18"/>
    <x v="11"/>
    <s v="DisabledPolicies=Fraction of Improved Forest Management Achieved"/>
    <n v="0"/>
    <n v="2"/>
    <n v="83"/>
    <n v="1293"/>
    <n v="1868"/>
    <n v="1990"/>
    <n v="2151"/>
    <n v="2295"/>
    <n v="2395"/>
    <n v="2509"/>
    <n v="2596"/>
    <n v="2662"/>
    <n v="2662"/>
    <n v="2778"/>
    <n v="2945"/>
    <n v="3049"/>
    <n v="3039"/>
    <n v="2619"/>
    <n v="2112"/>
    <n v="1647"/>
    <n v="1219"/>
    <n v="826"/>
    <n v="472"/>
    <n v="150"/>
    <n v="-155"/>
    <n v="-425"/>
    <n v="-632"/>
    <n v="-765"/>
    <n v="-798"/>
    <n v="-794"/>
    <n v="-767"/>
  </r>
  <r>
    <x v="19"/>
    <x v="11"/>
    <s v="DisabledPolicies=Fraction of Improved Forest Management Achieved"/>
    <n v="0"/>
    <n v="28"/>
    <n v="219"/>
    <n v="627"/>
    <n v="1186"/>
    <n v="1751"/>
    <n v="2526"/>
    <n v="3271"/>
    <n v="4057"/>
    <n v="4980"/>
    <n v="5829"/>
    <n v="6491"/>
    <n v="6882"/>
    <n v="7558"/>
    <n v="8230"/>
    <n v="8710"/>
    <n v="8889"/>
    <n v="8217"/>
    <n v="7550"/>
    <n v="6949"/>
    <n v="6345"/>
    <n v="5738"/>
    <n v="5130"/>
    <n v="4521"/>
    <n v="3976"/>
    <n v="3484"/>
    <n v="3052"/>
    <n v="2760"/>
    <n v="2659"/>
    <n v="2598"/>
    <n v="2555"/>
  </r>
  <r>
    <x v="20"/>
    <x v="11"/>
    <s v="DisabledPolicies=Fraction of Improved Forest Management Achieved"/>
    <n v="0"/>
    <n v="0"/>
    <n v="115"/>
    <n v="2547"/>
    <n v="2778"/>
    <n v="2825"/>
    <n v="3091"/>
    <n v="3312"/>
    <n v="3533"/>
    <n v="3852"/>
    <n v="4084"/>
    <n v="4232"/>
    <n v="4203"/>
    <n v="4375"/>
    <n v="4577"/>
    <n v="4670"/>
    <n v="4689"/>
    <n v="4216"/>
    <n v="3800"/>
    <n v="3465"/>
    <n v="3160"/>
    <n v="2866"/>
    <n v="2609"/>
    <n v="2346"/>
    <n v="2119"/>
    <n v="1909"/>
    <n v="1735"/>
    <n v="1603"/>
    <n v="1581"/>
    <n v="1570"/>
    <n v="1558"/>
  </r>
  <r>
    <x v="21"/>
    <x v="11"/>
    <s v="DisabledPolicies=Fraction of Improved Forest Management Achieved"/>
    <n v="0"/>
    <n v="8"/>
    <n v="97"/>
    <n v="1593"/>
    <n v="1732"/>
    <n v="1749"/>
    <n v="1942"/>
    <n v="2160"/>
    <n v="2388"/>
    <n v="2674"/>
    <n v="2895"/>
    <n v="2934"/>
    <n v="2989"/>
    <n v="3187"/>
    <n v="3423"/>
    <n v="3554"/>
    <n v="3567"/>
    <n v="3123"/>
    <n v="2743"/>
    <n v="2413"/>
    <n v="2106"/>
    <n v="1832"/>
    <n v="1545"/>
    <n v="1260"/>
    <n v="1009"/>
    <n v="754"/>
    <n v="597"/>
    <n v="453"/>
    <n v="435"/>
    <n v="424"/>
    <n v="420"/>
  </r>
  <r>
    <x v="22"/>
    <x v="11"/>
    <s v="DisabledPolicies=Fraction of Improved Forest Management Achieved"/>
    <n v="0"/>
    <n v="0"/>
    <n v="0"/>
    <n v="-695"/>
    <n v="-1456"/>
    <n v="-2404"/>
    <n v="-3288"/>
    <n v="-4276"/>
    <n v="-5287"/>
    <n v="-6275"/>
    <n v="-7017"/>
    <n v="-7041"/>
    <n v="-6975"/>
    <n v="-6886"/>
    <n v="-6770"/>
    <n v="-6638"/>
    <n v="-6509"/>
    <n v="-6387"/>
    <n v="-6287"/>
    <n v="-6189"/>
    <n v="-6094"/>
    <n v="-6003"/>
    <n v="-5909"/>
    <n v="-5843"/>
    <n v="-5783"/>
    <n v="-5722"/>
    <n v="-5581"/>
    <n v="-5438"/>
    <n v="-5296"/>
    <n v="-5153"/>
    <n v="-5012"/>
  </r>
  <r>
    <x v="23"/>
    <x v="11"/>
    <s v="DisabledPolicies=Fraction of Improved Forest Management Achieved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x v="24"/>
    <x v="11"/>
    <s v="DisabledPolicies=Fraction of Improved Forest Management Achieved"/>
    <n v="0"/>
    <n v="-34"/>
    <n v="-55"/>
    <n v="444"/>
    <n v="1076"/>
    <n v="1688"/>
    <n v="2239"/>
    <n v="2713"/>
    <n v="3109"/>
    <n v="3493"/>
    <n v="3809"/>
    <n v="4047"/>
    <n v="4043"/>
    <n v="3911"/>
    <n v="3834"/>
    <n v="3896"/>
    <n v="3953"/>
    <n v="3896"/>
    <n v="3692"/>
    <n v="3455"/>
    <n v="3232"/>
    <n v="3031"/>
    <n v="2859"/>
    <n v="2719"/>
    <n v="2585"/>
    <n v="2442"/>
    <n v="2326"/>
    <n v="2228"/>
    <n v="2161"/>
    <n v="2122"/>
    <n v="2093"/>
  </r>
  <r>
    <x v="25"/>
    <x v="11"/>
    <s v="DisabledPolicies=Fraction of Improved Forest Management Achieved"/>
    <n v="0"/>
    <n v="151"/>
    <n v="52"/>
    <n v="505"/>
    <n v="2048"/>
    <n v="3211"/>
    <n v="3945"/>
    <n v="5383"/>
    <n v="6740"/>
    <n v="7707"/>
    <n v="8914"/>
    <n v="9848"/>
    <n v="11015"/>
    <n v="11297"/>
    <n v="12013"/>
    <n v="13000"/>
    <n v="14018"/>
    <n v="14969"/>
    <n v="14673"/>
    <n v="14204"/>
    <n v="13877"/>
    <n v="13476"/>
    <n v="13062"/>
    <n v="12732"/>
    <n v="12363"/>
    <n v="11959"/>
    <n v="11633"/>
    <n v="11338"/>
    <n v="11160"/>
    <n v="11220"/>
    <n v="11305"/>
  </r>
  <r>
    <x v="26"/>
    <x v="11"/>
    <s v="DisabledPolicies=Fraction of Improved Forest Management Achieved"/>
    <n v="0"/>
    <n v="-111"/>
    <n v="-233"/>
    <n v="1011"/>
    <n v="3546"/>
    <n v="4034"/>
    <n v="4486"/>
    <n v="4632"/>
    <n v="4393"/>
    <n v="3967"/>
    <n v="3358"/>
    <n v="2932"/>
    <n v="2030"/>
    <n v="1179"/>
    <n v="542"/>
    <n v="198"/>
    <n v="143"/>
    <n v="-190"/>
    <n v="-569"/>
    <n v="-972"/>
    <n v="-1314"/>
    <n v="-1576"/>
    <n v="-1674"/>
    <n v="-1746"/>
    <n v="-1764"/>
    <n v="-2007"/>
    <n v="-2109"/>
    <n v="-2265"/>
    <n v="-2440"/>
    <n v="-2623"/>
    <n v="-2787"/>
  </r>
  <r>
    <x v="27"/>
    <x v="11"/>
    <s v="DisabledPolicies=Fraction of Improved Forest Management Achieved"/>
    <n v="0"/>
    <n v="13"/>
    <n v="14"/>
    <n v="324"/>
    <n v="692"/>
    <n v="1118"/>
    <n v="1434"/>
    <n v="1760"/>
    <n v="2115"/>
    <n v="2404"/>
    <n v="2648"/>
    <n v="2848"/>
    <n v="2993"/>
    <n v="3043"/>
    <n v="3048"/>
    <n v="3106"/>
    <n v="3206"/>
    <n v="3271"/>
    <n v="3183"/>
    <n v="2956"/>
    <n v="2721"/>
    <n v="2503"/>
    <n v="2303"/>
    <n v="2128"/>
    <n v="1969"/>
    <n v="1823"/>
    <n v="1694"/>
    <n v="1571"/>
    <n v="1487"/>
    <n v="1442"/>
    <n v="1432"/>
  </r>
  <r>
    <x v="28"/>
    <x v="11"/>
    <s v="DisabledPolicies=Fraction of Improved Forest Management Achieved"/>
    <n v="0"/>
    <n v="37"/>
    <n v="252"/>
    <n v="4965"/>
    <n v="5489"/>
    <n v="6170"/>
    <n v="7272"/>
    <n v="8306"/>
    <n v="9518"/>
    <n v="11006"/>
    <n v="12161"/>
    <n v="12935"/>
    <n v="13518"/>
    <n v="15183"/>
    <n v="16479"/>
    <n v="17458"/>
    <n v="18157"/>
    <n v="17205"/>
    <n v="16290"/>
    <n v="15414"/>
    <n v="14553"/>
    <n v="13765"/>
    <n v="12854"/>
    <n v="11878"/>
    <n v="11015"/>
    <n v="10164"/>
    <n v="9482"/>
    <n v="9076"/>
    <n v="9329"/>
    <n v="9659"/>
    <n v="10063"/>
  </r>
  <r>
    <x v="29"/>
    <x v="11"/>
    <s v="DisabledPolicies=Fraction of Improved Forest Management Achieved"/>
    <n v="0"/>
    <n v="-6"/>
    <n v="0"/>
    <n v="739"/>
    <n v="2361"/>
    <n v="3894"/>
    <n v="5019"/>
    <n v="5828"/>
    <n v="6527"/>
    <n v="7219"/>
    <n v="7505"/>
    <n v="7345"/>
    <n v="6754"/>
    <n v="6101"/>
    <n v="5418"/>
    <n v="4683"/>
    <n v="4042"/>
    <n v="3800"/>
    <n v="3571"/>
    <n v="3567"/>
    <n v="3695"/>
    <n v="4127"/>
    <n v="4922"/>
    <n v="5943"/>
    <n v="6938"/>
    <n v="7965"/>
    <n v="8846"/>
    <n v="9703"/>
    <n v="10592"/>
    <n v="11506"/>
    <n v="12440"/>
  </r>
  <r>
    <x v="30"/>
    <x v="11"/>
    <s v="DisabledPolicies=Fraction of Improved Forest Management Achieved"/>
    <n v="0"/>
    <n v="3"/>
    <n v="43"/>
    <n v="4550"/>
    <n v="9368"/>
    <n v="13954"/>
    <n v="18410"/>
    <n v="22723"/>
    <n v="26825"/>
    <n v="30818"/>
    <n v="34424"/>
    <n v="34478"/>
    <n v="34356"/>
    <n v="34393"/>
    <n v="34290"/>
    <n v="34001"/>
    <n v="33612"/>
    <n v="33114"/>
    <n v="32953"/>
    <n v="32891"/>
    <n v="32847"/>
    <n v="32936"/>
    <n v="33153"/>
    <n v="33497"/>
    <n v="33907"/>
    <n v="34261"/>
    <n v="33924"/>
    <n v="33661"/>
    <n v="33397"/>
    <n v="33062"/>
    <n v="32735"/>
  </r>
  <r>
    <x v="31"/>
    <x v="11"/>
    <s v="DisabledPolicies=Fraction of Improved Forest Management Achieved"/>
    <n v="0"/>
    <n v="-8"/>
    <n v="-1"/>
    <n v="923"/>
    <n v="2975"/>
    <n v="5231"/>
    <n v="7416"/>
    <n v="9557"/>
    <n v="11770"/>
    <n v="14087"/>
    <n v="15987"/>
    <n v="17325"/>
    <n v="18122"/>
    <n v="18727"/>
    <n v="19213"/>
    <n v="19561"/>
    <n v="19743"/>
    <n v="19679"/>
    <n v="19135"/>
    <n v="18408"/>
    <n v="17451"/>
    <n v="16446"/>
    <n v="15508"/>
    <n v="14677"/>
    <n v="13911"/>
    <n v="13245"/>
    <n v="12529"/>
    <n v="11876"/>
    <n v="11346"/>
    <n v="10925"/>
    <n v="10578"/>
  </r>
  <r>
    <x v="32"/>
    <x v="11"/>
    <s v="DisabledPolicies=Fraction of Improved Forest Management Achieved"/>
    <n v="0"/>
    <n v="-1"/>
    <n v="0"/>
    <n v="109"/>
    <n v="410"/>
    <n v="747"/>
    <n v="1043"/>
    <n v="1300"/>
    <n v="1550"/>
    <n v="1796"/>
    <n v="1965"/>
    <n v="2047"/>
    <n v="2058"/>
    <n v="2043"/>
    <n v="2008"/>
    <n v="1950"/>
    <n v="1873"/>
    <n v="1785"/>
    <n v="1665"/>
    <n v="1535"/>
    <n v="1393"/>
    <n v="1254"/>
    <n v="1129"/>
    <n v="1018"/>
    <n v="918"/>
    <n v="835"/>
    <n v="754"/>
    <n v="682"/>
    <n v="620"/>
    <n v="568"/>
    <n v="522"/>
  </r>
  <r>
    <x v="33"/>
    <x v="11"/>
    <s v="DisabledPolicies=Fraction of Improved Forest Management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x v="34"/>
    <x v="11"/>
    <s v="DisabledPolicies=Fraction of Improved Forest Management Achieved"/>
    <n v="0"/>
    <n v="-1"/>
    <n v="-2"/>
    <n v="107"/>
    <n v="290"/>
    <n v="448"/>
    <n v="583"/>
    <n v="688"/>
    <n v="775"/>
    <n v="850"/>
    <n v="882"/>
    <n v="888"/>
    <n v="855"/>
    <n v="815"/>
    <n v="775"/>
    <n v="735"/>
    <n v="693"/>
    <n v="635"/>
    <n v="563"/>
    <n v="491"/>
    <n v="420"/>
    <n v="355"/>
    <n v="303"/>
    <n v="259"/>
    <n v="221"/>
    <n v="190"/>
    <n v="159"/>
    <n v="134"/>
    <n v="115"/>
    <n v="99"/>
    <n v="88"/>
  </r>
  <r>
    <x v="35"/>
    <x v="11"/>
    <s v="DisabledPolicies=Fraction of Improved Forest Management Achieved"/>
    <n v="0"/>
    <n v="-4"/>
    <n v="2"/>
    <n v="475"/>
    <n v="867"/>
    <n v="1010"/>
    <n v="1005"/>
    <n v="834"/>
    <n v="503"/>
    <n v="50"/>
    <n v="-622"/>
    <n v="-1456"/>
    <n v="-2411"/>
    <n v="-3372"/>
    <n v="-4316"/>
    <n v="-5258"/>
    <n v="-6113"/>
    <n v="-6972"/>
    <n v="-7805"/>
    <n v="-8543"/>
    <n v="-9199"/>
    <n v="-9733"/>
    <n v="-10124"/>
    <n v="-10396"/>
    <n v="-10638"/>
    <n v="-10861"/>
    <n v="-11059"/>
    <n v="-11208"/>
    <n v="-11300"/>
    <n v="-11353"/>
    <n v="-11363"/>
  </r>
  <r>
    <x v="36"/>
    <x v="11"/>
    <s v="DisabledPolicies=Fraction of Improved Forest Management Achieved"/>
    <n v="0"/>
    <n v="-1"/>
    <n v="2"/>
    <n v="196"/>
    <n v="529"/>
    <n v="897"/>
    <n v="1265"/>
    <n v="1627"/>
    <n v="1996"/>
    <n v="2378"/>
    <n v="2688"/>
    <n v="2879"/>
    <n v="2983"/>
    <n v="3062"/>
    <n v="3113"/>
    <n v="3134"/>
    <n v="3129"/>
    <n v="3081"/>
    <n v="2977"/>
    <n v="2850"/>
    <n v="2692"/>
    <n v="2530"/>
    <n v="2380"/>
    <n v="2246"/>
    <n v="2122"/>
    <n v="2018"/>
    <n v="1913"/>
    <n v="1817"/>
    <n v="1742"/>
    <n v="1677"/>
    <n v="1627"/>
  </r>
  <r>
    <x v="37"/>
    <x v="11"/>
    <s v="DisabledPolicies=Fraction of Improved Forest Management Achieved"/>
    <n v="0"/>
    <n v="-3"/>
    <n v="270"/>
    <n v="4721"/>
    <n v="9366"/>
    <n v="13315"/>
    <n v="17448"/>
    <n v="21322"/>
    <n v="25009"/>
    <n v="28763"/>
    <n v="31489"/>
    <n v="32771"/>
    <n v="32709"/>
    <n v="32805"/>
    <n v="32957"/>
    <n v="32802"/>
    <n v="32453"/>
    <n v="29889"/>
    <n v="26819"/>
    <n v="23855"/>
    <n v="20865"/>
    <n v="18109"/>
    <n v="15779"/>
    <n v="13685"/>
    <n v="11753"/>
    <n v="10055"/>
    <n v="8453"/>
    <n v="7194"/>
    <n v="6558"/>
    <n v="6095"/>
    <n v="5848"/>
  </r>
  <r>
    <x v="38"/>
    <x v="11"/>
    <s v="DisabledPolicies=Fraction of Improved Forest Management Achieved"/>
    <n v="0"/>
    <n v="6"/>
    <n v="59"/>
    <n v="260"/>
    <n v="573"/>
    <n v="850"/>
    <n v="1213"/>
    <n v="1569"/>
    <n v="1934"/>
    <n v="2340"/>
    <n v="2716"/>
    <n v="2965"/>
    <n v="3099"/>
    <n v="3340"/>
    <n v="3613"/>
    <n v="3813"/>
    <n v="3915"/>
    <n v="3624"/>
    <n v="3323"/>
    <n v="3060"/>
    <n v="2795"/>
    <n v="2534"/>
    <n v="2275"/>
    <n v="2010"/>
    <n v="1778"/>
    <n v="1570"/>
    <n v="1368"/>
    <n v="1229"/>
    <n v="1204"/>
    <n v="1203"/>
    <n v="1208"/>
  </r>
  <r>
    <x v="39"/>
    <x v="11"/>
    <s v="DisabledPolicies=Fraction of Improved Forest Management Achieved"/>
    <n v="0"/>
    <n v="-3"/>
    <n v="2"/>
    <n v="236"/>
    <n v="949"/>
    <n v="1813"/>
    <n v="2662"/>
    <n v="3506"/>
    <n v="4416"/>
    <n v="5404"/>
    <n v="6247"/>
    <n v="6864"/>
    <n v="7284"/>
    <n v="7639"/>
    <n v="7913"/>
    <n v="8106"/>
    <n v="8212"/>
    <n v="8258"/>
    <n v="8133"/>
    <n v="7923"/>
    <n v="7598"/>
    <n v="7235"/>
    <n v="6878"/>
    <n v="6550"/>
    <n v="6250"/>
    <n v="5993"/>
    <n v="5722"/>
    <n v="5471"/>
    <n v="5255"/>
    <n v="5076"/>
    <n v="4922"/>
  </r>
  <r>
    <x v="40"/>
    <x v="11"/>
    <s v="DisabledPolicies=Fraction of Improved Forest Management Achieved"/>
    <n v="0"/>
    <n v="-18"/>
    <n v="-11"/>
    <n v="715"/>
    <n v="2963"/>
    <n v="5787"/>
    <n v="8590"/>
    <n v="11353"/>
    <n v="14336"/>
    <n v="17594"/>
    <n v="20334"/>
    <n v="22496"/>
    <n v="23958"/>
    <n v="25221"/>
    <n v="26255"/>
    <n v="27058"/>
    <n v="27574"/>
    <n v="27904"/>
    <n v="27596"/>
    <n v="26989"/>
    <n v="25948"/>
    <n v="24767"/>
    <n v="23613"/>
    <n v="22576"/>
    <n v="21621"/>
    <n v="20842"/>
    <n v="19949"/>
    <n v="19118"/>
    <n v="18421"/>
    <n v="17866"/>
    <n v="17403"/>
  </r>
  <r>
    <x v="41"/>
    <x v="11"/>
    <s v="DisabledPolicies=Fraction of Improved Forest Management Achieved"/>
    <n v="0"/>
    <n v="-3"/>
    <n v="0"/>
    <n v="231"/>
    <n v="897"/>
    <n v="1720"/>
    <n v="2535"/>
    <n v="3340"/>
    <n v="4209"/>
    <n v="5153"/>
    <n v="5952"/>
    <n v="6553"/>
    <n v="6962"/>
    <n v="7310"/>
    <n v="7586"/>
    <n v="7788"/>
    <n v="7907"/>
    <n v="7963"/>
    <n v="7846"/>
    <n v="7647"/>
    <n v="7333"/>
    <n v="6982"/>
    <n v="6638"/>
    <n v="6325"/>
    <n v="6039"/>
    <n v="5798"/>
    <n v="5536"/>
    <n v="5294"/>
    <n v="5090"/>
    <n v="4925"/>
    <n v="4784"/>
  </r>
  <r>
    <x v="4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59"/>
    <n v="948"/>
    <n v="21020"/>
    <n v="38505"/>
    <n v="54322"/>
    <n v="68741"/>
    <n v="87620"/>
    <n v="107287"/>
    <n v="126915"/>
    <n v="143040"/>
    <n v="149967"/>
    <n v="151029"/>
    <n v="152790"/>
    <n v="154944"/>
    <n v="155194"/>
    <n v="154048"/>
    <n v="146357"/>
    <n v="136553"/>
    <n v="127326"/>
    <n v="117955"/>
    <n v="108920"/>
    <n v="100768"/>
    <n v="93353"/>
    <n v="86005"/>
    <n v="79928"/>
    <n v="73853"/>
    <n v="68195"/>
    <n v="65747"/>
    <n v="63777"/>
    <n v="62987"/>
  </r>
  <r>
    <x v="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8"/>
    <n v="19"/>
    <n v="695"/>
    <n v="1637"/>
    <n v="3157"/>
    <n v="5610"/>
    <n v="8620"/>
    <n v="11582"/>
    <n v="14403"/>
    <n v="16823"/>
    <n v="18053"/>
    <n v="18639"/>
    <n v="18905"/>
    <n v="18918"/>
    <n v="18875"/>
    <n v="18872"/>
    <n v="18772"/>
    <n v="18525"/>
    <n v="18128"/>
    <n v="17652"/>
    <n v="17122"/>
    <n v="16549"/>
    <n v="15963"/>
    <n v="15443"/>
    <n v="15051"/>
    <n v="14795"/>
    <n v="14452"/>
    <n v="14151"/>
    <n v="13849"/>
    <n v="13587"/>
  </r>
  <r>
    <x v="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-9"/>
    <n v="-70"/>
    <n v="-243"/>
    <n v="-433"/>
    <n v="-667"/>
    <n v="-1012"/>
    <n v="-1409"/>
    <n v="-1859"/>
    <n v="-2342"/>
    <n v="-2829"/>
    <n v="-3273"/>
    <n v="-3716"/>
    <n v="-4112"/>
    <n v="-4540"/>
    <n v="-4986"/>
    <n v="-5419"/>
    <n v="-5788"/>
    <n v="-6055"/>
    <n v="-6316"/>
    <n v="-6484"/>
    <n v="-6549"/>
    <n v="-6632"/>
    <n v="-6688"/>
    <n v="-6671"/>
    <n v="-6682"/>
    <n v="-6629"/>
    <n v="-6562"/>
    <n v="-6519"/>
    <n v="-6446"/>
  </r>
  <r>
    <x v="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5"/>
    <n v="20"/>
    <n v="18"/>
    <n v="15"/>
    <n v="14"/>
    <n v="15"/>
    <n v="18"/>
    <n v="20"/>
    <n v="17"/>
    <n v="17"/>
    <n v="16"/>
    <n v="16"/>
    <n v="16"/>
    <n v="15"/>
    <n v="10"/>
    <n v="4"/>
    <n v="-3"/>
    <n v="-8"/>
    <n v="-9"/>
    <n v="-12"/>
    <n v="-15"/>
    <n v="-18"/>
    <n v="-21"/>
    <n v="-23"/>
    <n v="-24"/>
    <n v="-24"/>
    <n v="-24"/>
    <n v="-24"/>
  </r>
  <r>
    <x v="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-5"/>
    <n v="-20"/>
    <n v="-36"/>
    <n v="-56"/>
    <n v="-84"/>
    <n v="-118"/>
    <n v="-156"/>
    <n v="-197"/>
    <n v="-237"/>
    <n v="-275"/>
    <n v="-312"/>
    <n v="-345"/>
    <n v="-381"/>
    <n v="-418"/>
    <n v="-455"/>
    <n v="-487"/>
    <n v="-509"/>
    <n v="-531"/>
    <n v="-545"/>
    <n v="-550"/>
    <n v="-558"/>
    <n v="-563"/>
    <n v="-561"/>
    <n v="-562"/>
    <n v="-556"/>
    <n v="-551"/>
    <n v="-547"/>
    <n v="-541"/>
  </r>
  <r>
    <x v="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1"/>
    <n v="286"/>
    <n v="736"/>
    <n v="1373"/>
    <n v="2131"/>
    <n v="3043"/>
    <n v="4027"/>
    <n v="5045"/>
    <n v="6010"/>
    <n v="6751"/>
    <n v="7199"/>
    <n v="7453"/>
    <n v="7596"/>
    <n v="7660"/>
    <n v="7665"/>
    <n v="7619"/>
    <n v="7495"/>
    <n v="7291"/>
    <n v="7023"/>
    <n v="6713"/>
    <n v="6389"/>
    <n v="6068"/>
    <n v="5764"/>
    <n v="5495"/>
    <n v="5263"/>
    <n v="5046"/>
    <n v="4843"/>
    <n v="4663"/>
    <n v="4505"/>
  </r>
  <r>
    <x v="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-1"/>
    <n v="149"/>
    <n v="604"/>
    <n v="1291"/>
    <n v="1987"/>
    <n v="2666"/>
    <n v="3327"/>
    <n v="3990"/>
    <n v="4614"/>
    <n v="5081"/>
    <n v="5342"/>
    <n v="5450"/>
    <n v="5480"/>
    <n v="5442"/>
    <n v="5338"/>
    <n v="5172"/>
    <n v="4927"/>
    <n v="4617"/>
    <n v="4260"/>
    <n v="3881"/>
    <n v="3506"/>
    <n v="3156"/>
    <n v="2835"/>
    <n v="2544"/>
    <n v="2291"/>
    <n v="2061"/>
    <n v="1858"/>
    <n v="1686"/>
    <n v="1542"/>
  </r>
  <r>
    <x v="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68"/>
    <n v="106"/>
    <n v="119"/>
    <n v="122"/>
    <n v="139"/>
    <n v="163"/>
    <n v="185"/>
    <n v="204"/>
    <n v="216"/>
    <n v="220"/>
    <n v="228"/>
    <n v="236"/>
    <n v="241"/>
    <n v="241"/>
    <n v="227"/>
    <n v="204"/>
    <n v="184"/>
    <n v="166"/>
    <n v="147"/>
    <n v="130"/>
    <n v="113"/>
    <n v="97"/>
    <n v="79"/>
    <n v="67"/>
    <n v="55"/>
    <n v="50"/>
    <n v="47"/>
    <n v="46"/>
  </r>
  <r>
    <x v="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"/>
    <n v="96"/>
    <n v="200"/>
    <n v="296"/>
    <n v="378"/>
    <n v="476"/>
    <n v="582"/>
    <n v="696"/>
    <n v="795"/>
    <n v="864"/>
    <n v="895"/>
    <n v="910"/>
    <n v="920"/>
    <n v="921"/>
    <n v="911"/>
    <n v="880"/>
    <n v="834"/>
    <n v="782"/>
    <n v="730"/>
    <n v="677"/>
    <n v="625"/>
    <n v="578"/>
    <n v="534"/>
    <n v="494"/>
    <n v="458"/>
    <n v="425"/>
    <n v="400"/>
    <n v="381"/>
    <n v="365"/>
  </r>
  <r>
    <x v="1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"/>
    <n v="1"/>
    <n v="-169"/>
    <n v="-369"/>
    <n v="-539"/>
    <n v="-814"/>
    <n v="-1131"/>
    <n v="-1466"/>
    <n v="-1823"/>
    <n v="-2178"/>
    <n v="-2472"/>
    <n v="-2729"/>
    <n v="-2951"/>
    <n v="-3158"/>
    <n v="-3365"/>
    <n v="-3544"/>
    <n v="-3673"/>
    <n v="-3686"/>
    <n v="-3670"/>
    <n v="-3594"/>
    <n v="-3468"/>
    <n v="-3363"/>
    <n v="-3245"/>
    <n v="-3124"/>
    <n v="-3011"/>
    <n v="-2906"/>
    <n v="-2790"/>
    <n v="-2684"/>
    <n v="-2595"/>
    <n v="-2514"/>
  </r>
  <r>
    <x v="1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"/>
    <n v="89"/>
    <n v="124"/>
    <n v="154"/>
    <n v="173"/>
    <n v="200"/>
    <n v="230"/>
    <n v="259"/>
    <n v="281"/>
    <n v="288"/>
    <n v="278"/>
    <n v="258"/>
    <n v="236"/>
    <n v="210"/>
    <n v="183"/>
    <n v="144"/>
    <n v="106"/>
    <n v="70"/>
    <n v="37"/>
    <n v="13"/>
    <n v="-7"/>
    <n v="-26"/>
    <n v="-42"/>
    <n v="-52"/>
    <n v="-58"/>
    <n v="-67"/>
    <n v="-68"/>
    <n v="-68"/>
    <n v="-67"/>
  </r>
  <r>
    <x v="1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9"/>
    <n v="56"/>
    <n v="91"/>
    <n v="119"/>
    <n v="154"/>
    <n v="186"/>
    <n v="226"/>
    <n v="255"/>
    <n v="275"/>
    <n v="286"/>
    <n v="294"/>
    <n v="299"/>
    <n v="300"/>
    <n v="299"/>
    <n v="295"/>
    <n v="284"/>
    <n v="271"/>
    <n v="256"/>
    <n v="239"/>
    <n v="222"/>
    <n v="206"/>
    <n v="193"/>
    <n v="181"/>
    <n v="169"/>
    <n v="158"/>
    <n v="148"/>
    <n v="139"/>
    <n v="132"/>
  </r>
  <r>
    <x v="1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"/>
    <n v="82"/>
    <n v="133"/>
    <n v="147"/>
    <n v="149"/>
    <n v="169"/>
    <n v="199"/>
    <n v="231"/>
    <n v="260"/>
    <n v="293"/>
    <n v="312"/>
    <n v="331"/>
    <n v="350"/>
    <n v="363"/>
    <n v="366"/>
    <n v="342"/>
    <n v="305"/>
    <n v="268"/>
    <n v="232"/>
    <n v="198"/>
    <n v="164"/>
    <n v="134"/>
    <n v="100"/>
    <n v="72"/>
    <n v="50"/>
    <n v="31"/>
    <n v="24"/>
    <n v="19"/>
    <n v="19"/>
  </r>
  <r>
    <x v="1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"/>
    <n v="65"/>
    <n v="78"/>
    <n v="66"/>
    <n v="40"/>
    <n v="32"/>
    <n v="31"/>
    <n v="35"/>
    <n v="35"/>
    <n v="41"/>
    <n v="44"/>
    <n v="53"/>
    <n v="65"/>
    <n v="77"/>
    <n v="83"/>
    <n v="65"/>
    <n v="45"/>
    <n v="29"/>
    <n v="16"/>
    <n v="8"/>
    <n v="-3"/>
    <n v="-13"/>
    <n v="-23"/>
    <n v="-32"/>
    <n v="-37"/>
    <n v="-42"/>
    <n v="-38"/>
    <n v="-33"/>
    <n v="-29"/>
  </r>
  <r>
    <x v="1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6"/>
    <n v="105"/>
    <n v="101"/>
    <n v="-2"/>
    <n v="-108"/>
    <n v="-177"/>
    <n v="-224"/>
    <n v="-261"/>
    <n v="-301"/>
    <n v="-348"/>
    <n v="-398"/>
    <n v="-450"/>
    <n v="-492"/>
    <n v="-538"/>
    <n v="-590"/>
    <n v="-667"/>
    <n v="-755"/>
    <n v="-834"/>
    <n v="-900"/>
    <n v="-957"/>
    <n v="-1011"/>
    <n v="-1063"/>
    <n v="-1113"/>
    <n v="-1160"/>
    <n v="-1199"/>
    <n v="-1235"/>
    <n v="-1261"/>
    <n v="-1281"/>
    <n v="-1300"/>
  </r>
  <r>
    <x v="1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25"/>
    <n v="21"/>
    <n v="-6"/>
    <n v="-39"/>
    <n v="-64"/>
    <n v="-84"/>
    <n v="-106"/>
    <n v="-127"/>
    <n v="-140"/>
    <n v="-149"/>
    <n v="-154"/>
    <n v="-155"/>
    <n v="-158"/>
    <n v="-164"/>
    <n v="-184"/>
    <n v="-208"/>
    <n v="-226"/>
    <n v="-241"/>
    <n v="-257"/>
    <n v="-270"/>
    <n v="-282"/>
    <n v="-296"/>
    <n v="-307"/>
    <n v="-313"/>
    <n v="-320"/>
    <n v="-320"/>
    <n v="-318"/>
    <n v="-316"/>
  </r>
  <r>
    <x v="1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"/>
    <n v="79"/>
    <n v="111"/>
    <n v="99"/>
    <n v="76"/>
    <n v="66"/>
    <n v="69"/>
    <n v="70"/>
    <n v="70"/>
    <n v="76"/>
    <n v="79"/>
    <n v="88"/>
    <n v="103"/>
    <n v="115"/>
    <n v="119"/>
    <n v="101"/>
    <n v="76"/>
    <n v="54"/>
    <n v="38"/>
    <n v="21"/>
    <n v="5"/>
    <n v="-12"/>
    <n v="-28"/>
    <n v="-43"/>
    <n v="-55"/>
    <n v="-63"/>
    <n v="-64"/>
    <n v="-63"/>
    <n v="-59"/>
  </r>
  <r>
    <x v="1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"/>
    <n v="83"/>
    <n v="1138"/>
    <n v="1496"/>
    <n v="1400"/>
    <n v="1164"/>
    <n v="1181"/>
    <n v="1297"/>
    <n v="1349"/>
    <n v="1354"/>
    <n v="1364"/>
    <n v="1307"/>
    <n v="1368"/>
    <n v="1496"/>
    <n v="1557"/>
    <n v="1490"/>
    <n v="1106"/>
    <n v="668"/>
    <n v="319"/>
    <n v="17"/>
    <n v="-263"/>
    <n v="-523"/>
    <n v="-776"/>
    <n v="-1031"/>
    <n v="-1257"/>
    <n v="-1413"/>
    <n v="-1541"/>
    <n v="-1547"/>
    <n v="-1522"/>
    <n v="-1478"/>
  </r>
  <r>
    <x v="1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8"/>
    <n v="219"/>
    <n v="594"/>
    <n v="1021"/>
    <n v="1206"/>
    <n v="1267"/>
    <n v="1960"/>
    <n v="2782"/>
    <n v="3520"/>
    <n v="4157"/>
    <n v="4624"/>
    <n v="4844"/>
    <n v="5352"/>
    <n v="5905"/>
    <n v="6261"/>
    <n v="6292"/>
    <n v="5649"/>
    <n v="5048"/>
    <n v="4607"/>
    <n v="4161"/>
    <n v="3703"/>
    <n v="3213"/>
    <n v="2679"/>
    <n v="2171"/>
    <n v="1716"/>
    <n v="1347"/>
    <n v="1039"/>
    <n v="974"/>
    <n v="927"/>
    <n v="902"/>
  </r>
  <r>
    <x v="2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15"/>
    <n v="2493"/>
    <n v="2644"/>
    <n v="2537"/>
    <n v="2350"/>
    <n v="2563"/>
    <n v="2874"/>
    <n v="3100"/>
    <n v="3250"/>
    <n v="3351"/>
    <n v="3299"/>
    <n v="3433"/>
    <n v="3618"/>
    <n v="3704"/>
    <n v="3670"/>
    <n v="3255"/>
    <n v="2887"/>
    <n v="2646"/>
    <n v="2422"/>
    <n v="2194"/>
    <n v="1987"/>
    <n v="1756"/>
    <n v="1544"/>
    <n v="1356"/>
    <n v="1211"/>
    <n v="1071"/>
    <n v="1067"/>
    <n v="1060"/>
    <n v="1059"/>
  </r>
  <r>
    <x v="2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8"/>
    <n v="97"/>
    <n v="900"/>
    <n v="963"/>
    <n v="862"/>
    <n v="772"/>
    <n v="1022"/>
    <n v="1359"/>
    <n v="1620"/>
    <n v="1824"/>
    <n v="1848"/>
    <n v="1868"/>
    <n v="2010"/>
    <n v="2196"/>
    <n v="2289"/>
    <n v="2244"/>
    <n v="1861"/>
    <n v="1523"/>
    <n v="1283"/>
    <n v="1065"/>
    <n v="864"/>
    <n v="621"/>
    <n v="370"/>
    <n v="142"/>
    <n v="-51"/>
    <n v="-187"/>
    <n v="-309"/>
    <n v="-308"/>
    <n v="-302"/>
    <n v="-281"/>
  </r>
  <r>
    <x v="2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-701"/>
    <n v="-1474"/>
    <n v="-2435"/>
    <n v="-3332"/>
    <n v="-4350"/>
    <n v="-5366"/>
    <n v="-6357"/>
    <n v="-7103"/>
    <n v="-7127"/>
    <n v="-7061"/>
    <n v="-6973"/>
    <n v="-6855"/>
    <n v="-6715"/>
    <n v="-6586"/>
    <n v="-6462"/>
    <n v="-6360"/>
    <n v="-6257"/>
    <n v="-6155"/>
    <n v="-6058"/>
    <n v="-5961"/>
    <n v="-5890"/>
    <n v="-5829"/>
    <n v="-5764"/>
    <n v="-5622"/>
    <n v="-5478"/>
    <n v="-5334"/>
    <n v="-5190"/>
    <n v="-5048"/>
  </r>
  <r>
    <x v="2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695"/>
    <n v="1482"/>
    <n v="2258"/>
    <n v="2961"/>
    <n v="3782"/>
    <n v="4444"/>
    <n v="4905"/>
    <n v="5425"/>
    <n v="5563"/>
    <n v="5609"/>
    <n v="5820"/>
    <n v="5735"/>
    <n v="5733"/>
    <n v="5865"/>
    <n v="5720"/>
    <n v="5797"/>
    <n v="5610"/>
    <n v="5680"/>
    <n v="5528"/>
    <n v="5456"/>
    <n v="5620"/>
    <n v="5386"/>
    <n v="5302"/>
    <n v="5282"/>
    <n v="5061"/>
    <n v="5032"/>
    <n v="4809"/>
    <n v="4789"/>
  </r>
  <r>
    <x v="2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4"/>
    <n v="-55"/>
    <n v="187"/>
    <n v="545"/>
    <n v="993"/>
    <n v="1274"/>
    <n v="1598"/>
    <n v="1935"/>
    <n v="2285"/>
    <n v="2614"/>
    <n v="2884"/>
    <n v="2932"/>
    <n v="2863"/>
    <n v="2930"/>
    <n v="3047"/>
    <n v="3153"/>
    <n v="3176"/>
    <n v="3082"/>
    <n v="2966"/>
    <n v="2828"/>
    <n v="2682"/>
    <n v="2539"/>
    <n v="2401"/>
    <n v="2258"/>
    <n v="2101"/>
    <n v="1959"/>
    <n v="1832"/>
    <n v="1729"/>
    <n v="1653"/>
    <n v="1589"/>
  </r>
  <r>
    <x v="2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51"/>
    <n v="52"/>
    <n v="195"/>
    <n v="945"/>
    <n v="1170"/>
    <n v="1927"/>
    <n v="1920"/>
    <n v="2755"/>
    <n v="3531"/>
    <n v="4196"/>
    <n v="4719"/>
    <n v="5519"/>
    <n v="5556"/>
    <n v="6036"/>
    <n v="7031"/>
    <n v="7798"/>
    <n v="8460"/>
    <n v="8184"/>
    <n v="7720"/>
    <n v="7493"/>
    <n v="7150"/>
    <n v="6722"/>
    <n v="6318"/>
    <n v="5837"/>
    <n v="5333"/>
    <n v="4793"/>
    <n v="4434"/>
    <n v="3995"/>
    <n v="3894"/>
    <n v="3772"/>
  </r>
  <r>
    <x v="2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11"/>
    <n v="-233"/>
    <n v="-503"/>
    <n v="-782"/>
    <n v="-868"/>
    <n v="-1450"/>
    <n v="-2123"/>
    <n v="-2915"/>
    <n v="-3733"/>
    <n v="-4591"/>
    <n v="-5221"/>
    <n v="-6178"/>
    <n v="-7040"/>
    <n v="-7654"/>
    <n v="-8172"/>
    <n v="-8346"/>
    <n v="-8818"/>
    <n v="-9324"/>
    <n v="-9845"/>
    <n v="-10266"/>
    <n v="-10694"/>
    <n v="-10945"/>
    <n v="-11104"/>
    <n v="-11193"/>
    <n v="-11304"/>
    <n v="-11345"/>
    <n v="-11380"/>
    <n v="-11329"/>
    <n v="-11355"/>
    <n v="-11276"/>
  </r>
  <r>
    <x v="2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3"/>
    <n v="14"/>
    <n v="262"/>
    <n v="434"/>
    <n v="605"/>
    <n v="758"/>
    <n v="864"/>
    <n v="979"/>
    <n v="1165"/>
    <n v="1319"/>
    <n v="1415"/>
    <n v="1477"/>
    <n v="1463"/>
    <n v="1429"/>
    <n v="1490"/>
    <n v="1581"/>
    <n v="1622"/>
    <n v="1529"/>
    <n v="1331"/>
    <n v="1141"/>
    <n v="972"/>
    <n v="808"/>
    <n v="650"/>
    <n v="496"/>
    <n v="350"/>
    <n v="207"/>
    <n v="71"/>
    <n v="-32"/>
    <n v="-102"/>
    <n v="-134"/>
  </r>
  <r>
    <x v="2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37"/>
    <n v="252"/>
    <n v="3609"/>
    <n v="3893"/>
    <n v="3940"/>
    <n v="3968"/>
    <n v="5081"/>
    <n v="6218"/>
    <n v="7235"/>
    <n v="8021"/>
    <n v="8437"/>
    <n v="8633"/>
    <n v="9824"/>
    <n v="10717"/>
    <n v="11185"/>
    <n v="11423"/>
    <n v="10310"/>
    <n v="9275"/>
    <n v="8508"/>
    <n v="7742"/>
    <n v="7013"/>
    <n v="6068"/>
    <n v="4948"/>
    <n v="3862"/>
    <n v="2837"/>
    <n v="1934"/>
    <n v="1148"/>
    <n v="1105"/>
    <n v="1061"/>
    <n v="1116"/>
  </r>
  <r>
    <x v="2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6"/>
    <n v="0"/>
    <n v="564"/>
    <n v="1649"/>
    <n v="2445"/>
    <n v="2850"/>
    <n v="3135"/>
    <n v="3200"/>
    <n v="3424"/>
    <n v="3370"/>
    <n v="2904"/>
    <n v="2035"/>
    <n v="1192"/>
    <n v="439"/>
    <n v="-393"/>
    <n v="-1047"/>
    <n v="-1307"/>
    <n v="-1441"/>
    <n v="-1274"/>
    <n v="-943"/>
    <n v="-288"/>
    <n v="702"/>
    <n v="1864"/>
    <n v="2965"/>
    <n v="4084"/>
    <n v="5082"/>
    <n v="5996"/>
    <n v="6946"/>
    <n v="7909"/>
    <n v="8888"/>
  </r>
  <r>
    <x v="3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3"/>
    <n v="43"/>
    <n v="4389"/>
    <n v="8838"/>
    <n v="13094"/>
    <n v="17105"/>
    <n v="21268"/>
    <n v="25235"/>
    <n v="29044"/>
    <n v="32593"/>
    <n v="32624"/>
    <n v="32492"/>
    <n v="32541"/>
    <n v="32491"/>
    <n v="32119"/>
    <n v="31758"/>
    <n v="31353"/>
    <n v="31313"/>
    <n v="31409"/>
    <n v="31448"/>
    <n v="31618"/>
    <n v="31900"/>
    <n v="32289"/>
    <n v="32753"/>
    <n v="33191"/>
    <n v="32944"/>
    <n v="32707"/>
    <n v="32533"/>
    <n v="32205"/>
    <n v="31904"/>
  </r>
  <r>
    <x v="3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8"/>
    <n v="-1"/>
    <n v="696"/>
    <n v="2190"/>
    <n v="3792"/>
    <n v="5304"/>
    <n v="6965"/>
    <n v="8649"/>
    <n v="10572"/>
    <n v="12196"/>
    <n v="13289"/>
    <n v="13881"/>
    <n v="14357"/>
    <n v="14831"/>
    <n v="15130"/>
    <n v="15316"/>
    <n v="15270"/>
    <n v="14840"/>
    <n v="14294"/>
    <n v="13538"/>
    <n v="12746"/>
    <n v="11991"/>
    <n v="11296"/>
    <n v="10634"/>
    <n v="10064"/>
    <n v="9460"/>
    <n v="8876"/>
    <n v="8415"/>
    <n v="8046"/>
    <n v="7748"/>
  </r>
  <r>
    <x v="3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0"/>
    <n v="96"/>
    <n v="342"/>
    <n v="592"/>
    <n v="808"/>
    <n v="1029"/>
    <n v="1225"/>
    <n v="1440"/>
    <n v="1595"/>
    <n v="1670"/>
    <n v="1678"/>
    <n v="1670"/>
    <n v="1649"/>
    <n v="1603"/>
    <n v="1545"/>
    <n v="1475"/>
    <n v="1376"/>
    <n v="1273"/>
    <n v="1156"/>
    <n v="1042"/>
    <n v="939"/>
    <n v="845"/>
    <n v="762"/>
    <n v="690"/>
    <n v="623"/>
    <n v="561"/>
    <n v="510"/>
    <n v="465"/>
    <n v="426"/>
  </r>
  <r>
    <x v="3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1"/>
    <n v="28"/>
    <n v="45"/>
    <n v="58"/>
    <n v="72"/>
    <n v="85"/>
    <n v="97"/>
    <n v="107"/>
    <n v="111"/>
    <n v="107"/>
    <n v="104"/>
    <n v="102"/>
    <n v="97"/>
    <n v="92"/>
    <n v="87"/>
    <n v="78"/>
    <n v="70"/>
    <n v="62"/>
    <n v="56"/>
    <n v="50"/>
    <n v="43"/>
    <n v="38"/>
    <n v="33"/>
    <n v="30"/>
    <n v="26"/>
    <n v="23"/>
    <n v="21"/>
    <n v="20"/>
  </r>
  <r>
    <x v="3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-2"/>
    <n v="64"/>
    <n v="171"/>
    <n v="273"/>
    <n v="346"/>
    <n v="419"/>
    <n v="480"/>
    <n v="540"/>
    <n v="569"/>
    <n v="576"/>
    <n v="546"/>
    <n v="516"/>
    <n v="496"/>
    <n v="470"/>
    <n v="442"/>
    <n v="399"/>
    <n v="346"/>
    <n v="296"/>
    <n v="245"/>
    <n v="200"/>
    <n v="163"/>
    <n v="133"/>
    <n v="107"/>
    <n v="87"/>
    <n v="65"/>
    <n v="48"/>
    <n v="36"/>
    <n v="27"/>
    <n v="22"/>
  </r>
  <r>
    <x v="3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4"/>
    <n v="2"/>
    <n v="134"/>
    <n v="220"/>
    <n v="181"/>
    <n v="-35"/>
    <n v="-330"/>
    <n v="-747"/>
    <n v="-1261"/>
    <n v="-1956"/>
    <n v="-2801"/>
    <n v="-3760"/>
    <n v="-4715"/>
    <n v="-5611"/>
    <n v="-6523"/>
    <n v="-7346"/>
    <n v="-8153"/>
    <n v="-8910"/>
    <n v="-9556"/>
    <n v="-10118"/>
    <n v="-10565"/>
    <n v="-10886"/>
    <n v="-11102"/>
    <n v="-11300"/>
    <n v="-11468"/>
    <n v="-11623"/>
    <n v="-11737"/>
    <n v="-11792"/>
    <n v="-11814"/>
    <n v="-11795"/>
  </r>
  <r>
    <x v="3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2"/>
    <n v="158"/>
    <n v="406"/>
    <n v="670"/>
    <n v="928"/>
    <n v="1223"/>
    <n v="1514"/>
    <n v="1837"/>
    <n v="2110"/>
    <n v="2268"/>
    <n v="2346"/>
    <n v="2409"/>
    <n v="2459"/>
    <n v="2476"/>
    <n v="2479"/>
    <n v="2442"/>
    <n v="2360"/>
    <n v="2266"/>
    <n v="2142"/>
    <n v="2017"/>
    <n v="1897"/>
    <n v="1787"/>
    <n v="1681"/>
    <n v="1597"/>
    <n v="1508"/>
    <n v="1424"/>
    <n v="1360"/>
    <n v="1306"/>
    <n v="1265"/>
  </r>
  <r>
    <x v="3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270"/>
    <n v="3254"/>
    <n v="5761"/>
    <n v="7831"/>
    <n v="9301"/>
    <n v="11931"/>
    <n v="14810"/>
    <n v="17580"/>
    <n v="19576"/>
    <n v="20305"/>
    <n v="19820"/>
    <n v="19669"/>
    <n v="19922"/>
    <n v="19752"/>
    <n v="19252"/>
    <n v="16969"/>
    <n v="14366"/>
    <n v="12162"/>
    <n v="9937"/>
    <n v="7880"/>
    <n v="6097"/>
    <n v="4405"/>
    <n v="2761"/>
    <n v="1397"/>
    <n v="123"/>
    <n v="-1020"/>
    <n v="-1408"/>
    <n v="-1716"/>
    <n v="-1807"/>
  </r>
  <r>
    <x v="3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6"/>
    <n v="59"/>
    <n v="214"/>
    <n v="418"/>
    <n v="533"/>
    <n v="612"/>
    <n v="894"/>
    <n v="1241"/>
    <n v="1544"/>
    <n v="1808"/>
    <n v="1960"/>
    <n v="2011"/>
    <n v="2169"/>
    <n v="2376"/>
    <n v="2519"/>
    <n v="2546"/>
    <n v="2271"/>
    <n v="1999"/>
    <n v="1812"/>
    <n v="1621"/>
    <n v="1429"/>
    <n v="1223"/>
    <n v="990"/>
    <n v="771"/>
    <n v="574"/>
    <n v="404"/>
    <n v="244"/>
    <n v="230"/>
    <n v="220"/>
    <n v="223"/>
  </r>
  <r>
    <x v="3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2"/>
    <n v="204"/>
    <n v="778"/>
    <n v="1419"/>
    <n v="2047"/>
    <n v="2758"/>
    <n v="3473"/>
    <n v="4316"/>
    <n v="5062"/>
    <n v="5591"/>
    <n v="5936"/>
    <n v="6239"/>
    <n v="6491"/>
    <n v="6658"/>
    <n v="6771"/>
    <n v="6822"/>
    <n v="6730"/>
    <n v="6574"/>
    <n v="6310"/>
    <n v="6017"/>
    <n v="5722"/>
    <n v="5440"/>
    <n v="5176"/>
    <n v="4950"/>
    <n v="4720"/>
    <n v="4493"/>
    <n v="4301"/>
    <n v="4141"/>
    <n v="4006"/>
  </r>
  <r>
    <x v="4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8"/>
    <n v="-11"/>
    <n v="635"/>
    <n v="2494"/>
    <n v="4621"/>
    <n v="6680"/>
    <n v="9007"/>
    <n v="11328"/>
    <n v="14084"/>
    <n v="16493"/>
    <n v="18340"/>
    <n v="19525"/>
    <n v="20591"/>
    <n v="21563"/>
    <n v="22240"/>
    <n v="22749"/>
    <n v="23049"/>
    <n v="22823"/>
    <n v="22380"/>
    <n v="21530"/>
    <n v="20583"/>
    <n v="19647"/>
    <n v="18772"/>
    <n v="17948"/>
    <n v="17268"/>
    <n v="16530"/>
    <n v="15783"/>
    <n v="15175"/>
    <n v="14683"/>
    <n v="14284"/>
  </r>
  <r>
    <x v="4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0"/>
    <n v="203"/>
    <n v="748"/>
    <n v="1363"/>
    <n v="1962"/>
    <n v="2640"/>
    <n v="3322"/>
    <n v="4125"/>
    <n v="4829"/>
    <n v="5344"/>
    <n v="5676"/>
    <n v="5969"/>
    <n v="6226"/>
    <n v="6398"/>
    <n v="6517"/>
    <n v="6572"/>
    <n v="6483"/>
    <n v="6335"/>
    <n v="6079"/>
    <n v="5795"/>
    <n v="5513"/>
    <n v="5247"/>
    <n v="4995"/>
    <n v="4784"/>
    <n v="4563"/>
    <n v="4344"/>
    <n v="4164"/>
    <n v="4015"/>
    <n v="3893"/>
  </r>
  <r>
    <x v="4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DisabledPolicies=Fraction of Livestock Measures Achieved"/>
    <n v="0"/>
    <n v="59"/>
    <n v="948"/>
    <n v="28556"/>
    <n v="56534"/>
    <n v="81950"/>
    <n v="107827"/>
    <n v="133336"/>
    <n v="157917"/>
    <n v="182205"/>
    <n v="201861"/>
    <n v="211752"/>
    <n v="215494"/>
    <n v="219022"/>
    <n v="221807"/>
    <n v="223002"/>
    <n v="222892"/>
    <n v="214740"/>
    <n v="203368"/>
    <n v="191277"/>
    <n v="178910"/>
    <n v="167152"/>
    <n v="156951"/>
    <n v="148213"/>
    <n v="140075"/>
    <n v="132972"/>
    <n v="126051"/>
    <n v="120399"/>
    <n v="117424"/>
    <n v="115411"/>
    <n v="114509"/>
  </r>
  <r>
    <x v="1"/>
    <x v="13"/>
    <s v="DisabledPolicies=Fraction of Livestock Measures Achieved"/>
    <n v="0"/>
    <n v="8"/>
    <n v="19"/>
    <n v="719"/>
    <n v="1810"/>
    <n v="3541"/>
    <n v="6178"/>
    <n v="9421"/>
    <n v="12619"/>
    <n v="15502"/>
    <n v="17935"/>
    <n v="19201"/>
    <n v="19848"/>
    <n v="20150"/>
    <n v="20205"/>
    <n v="20006"/>
    <n v="19932"/>
    <n v="19673"/>
    <n v="19311"/>
    <n v="18763"/>
    <n v="18122"/>
    <n v="17425"/>
    <n v="16708"/>
    <n v="16010"/>
    <n v="15409"/>
    <n v="14966"/>
    <n v="14680"/>
    <n v="14317"/>
    <n v="14011"/>
    <n v="13716"/>
    <n v="13463"/>
  </r>
  <r>
    <x v="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s v="DisabledPolicies=Fraction of Livestock Measures Achieved"/>
    <n v="0"/>
    <n v="-2"/>
    <n v="-9"/>
    <n v="-60"/>
    <n v="-167"/>
    <n v="-350"/>
    <n v="-572"/>
    <n v="-905"/>
    <n v="-1305"/>
    <n v="-1760"/>
    <n v="-2252"/>
    <n v="-2751"/>
    <n v="-3210"/>
    <n v="-3671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x v="4"/>
    <x v="13"/>
    <s v="DisabledPolicies=Fraction of Livestock Measures Achieved"/>
    <n v="0"/>
    <n v="0"/>
    <n v="0"/>
    <n v="18"/>
    <n v="25"/>
    <n v="25"/>
    <n v="21"/>
    <n v="19"/>
    <n v="18"/>
    <n v="16"/>
    <n v="14"/>
    <n v="12"/>
    <n v="11"/>
    <n v="9"/>
    <n v="8"/>
    <n v="9"/>
    <n v="7"/>
    <n v="2"/>
    <n v="-4"/>
    <n v="-13"/>
    <n v="-18"/>
    <n v="-22"/>
    <n v="-26"/>
    <n v="-28"/>
    <n v="-31"/>
    <n v="-34"/>
    <n v="-36"/>
    <n v="-37"/>
    <n v="-36"/>
    <n v="-34"/>
    <n v="-34"/>
  </r>
  <r>
    <x v="5"/>
    <x v="13"/>
    <s v="DisabledPolicies=Fraction of Livestock Measures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3"/>
    <s v="DisabledPolicies=Fraction of Livestock Measures Achieved"/>
    <n v="0"/>
    <n v="-1"/>
    <n v="1"/>
    <n v="297"/>
    <n v="814"/>
    <n v="1584"/>
    <n v="2492"/>
    <n v="3525"/>
    <n v="4612"/>
    <n v="5708"/>
    <n v="6706"/>
    <n v="7456"/>
    <n v="7906"/>
    <n v="8149"/>
    <n v="8269"/>
    <n v="8293"/>
    <n v="8247"/>
    <n v="8138"/>
    <n v="7933"/>
    <n v="7637"/>
    <n v="7276"/>
    <n v="6879"/>
    <n v="6478"/>
    <n v="6096"/>
    <n v="5747"/>
    <n v="5447"/>
    <n v="5191"/>
    <n v="4960"/>
    <n v="4751"/>
    <n v="4571"/>
    <n v="4417"/>
  </r>
  <r>
    <x v="7"/>
    <x v="13"/>
    <s v="DisabledPolicies=Fraction of Livestock Measures Achieved"/>
    <n v="0"/>
    <n v="-2"/>
    <n v="-1"/>
    <n v="174"/>
    <n v="728"/>
    <n v="1624"/>
    <n v="2585"/>
    <n v="3469"/>
    <n v="4285"/>
    <n v="5076"/>
    <n v="5776"/>
    <n v="6275"/>
    <n v="6546"/>
    <n v="6646"/>
    <n v="6643"/>
    <n v="6559"/>
    <n v="6401"/>
    <n v="6174"/>
    <n v="5856"/>
    <n v="5455"/>
    <n v="5005"/>
    <n v="4536"/>
    <n v="4082"/>
    <n v="3670"/>
    <n v="3297"/>
    <n v="2967"/>
    <n v="2677"/>
    <n v="2420"/>
    <n v="2195"/>
    <n v="2004"/>
    <n v="1843"/>
  </r>
  <r>
    <x v="8"/>
    <x v="13"/>
    <s v="DisabledPolicies=Fraction of Livestock Measures Achieved"/>
    <n v="0"/>
    <n v="0"/>
    <n v="3"/>
    <n v="89"/>
    <n v="148"/>
    <n v="176"/>
    <n v="201"/>
    <n v="225"/>
    <n v="247"/>
    <n v="271"/>
    <n v="289"/>
    <n v="301"/>
    <n v="304"/>
    <n v="312"/>
    <n v="319"/>
    <n v="323"/>
    <n v="323"/>
    <n v="303"/>
    <n v="274"/>
    <n v="244"/>
    <n v="216"/>
    <n v="193"/>
    <n v="170"/>
    <n v="149"/>
    <n v="131"/>
    <n v="114"/>
    <n v="100"/>
    <n v="91"/>
    <n v="85"/>
    <n v="85"/>
    <n v="85"/>
  </r>
  <r>
    <x v="9"/>
    <x v="13"/>
    <s v="DisabledPolicies=Fraction of Livestock Measures Achieved"/>
    <n v="0"/>
    <n v="0"/>
    <n v="2"/>
    <n v="110"/>
    <n v="245"/>
    <n v="380"/>
    <n v="507"/>
    <n v="631"/>
    <n v="754"/>
    <n v="876"/>
    <n v="982"/>
    <n v="1053"/>
    <n v="1084"/>
    <n v="1097"/>
    <n v="1100"/>
    <n v="1094"/>
    <n v="1078"/>
    <n v="1037"/>
    <n v="975"/>
    <n v="904"/>
    <n v="830"/>
    <n v="759"/>
    <n v="693"/>
    <n v="637"/>
    <n v="584"/>
    <n v="538"/>
    <n v="497"/>
    <n v="462"/>
    <n v="435"/>
    <n v="416"/>
    <n v="400"/>
  </r>
  <r>
    <x v="10"/>
    <x v="13"/>
    <s v="DisabledPolicies=Fraction of Livestock Measures Achieved"/>
    <n v="0"/>
    <n v="1"/>
    <n v="1"/>
    <n v="-173"/>
    <n v="-371"/>
    <n v="-536"/>
    <n v="-810"/>
    <n v="-1126"/>
    <n v="-1464"/>
    <n v="-1822"/>
    <n v="-2179"/>
    <n v="-2478"/>
    <n v="-2738"/>
    <n v="-2963"/>
    <n v="-3171"/>
    <n v="-3377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13"/>
    <s v="DisabledPolicies=Fraction of Livestock Measures Achieved"/>
    <n v="0"/>
    <n v="0"/>
    <n v="2"/>
    <n v="100"/>
    <n v="154"/>
    <n v="171"/>
    <n v="115"/>
    <n v="62"/>
    <n v="16"/>
    <n v="-29"/>
    <n v="-75"/>
    <n v="-128"/>
    <n v="-187"/>
    <n v="-251"/>
    <n v="-312"/>
    <n v="-374"/>
    <n v="-429"/>
    <n v="-495"/>
    <n v="-563"/>
    <n v="-626"/>
    <n v="-679"/>
    <n v="-717"/>
    <n v="-739"/>
    <n v="-756"/>
    <n v="-767"/>
    <n v="-769"/>
    <n v="-763"/>
    <n v="-753"/>
    <n v="-735"/>
    <n v="-715"/>
    <n v="-689"/>
  </r>
  <r>
    <x v="12"/>
    <x v="13"/>
    <s v="DisabledPolicies=Fraction of Livestock Measures Achieved"/>
    <n v="0"/>
    <n v="0"/>
    <n v="0"/>
    <n v="20"/>
    <n v="64"/>
    <n v="110"/>
    <n v="150"/>
    <n v="191"/>
    <n v="232"/>
    <n v="278"/>
    <n v="311"/>
    <n v="333"/>
    <n v="346"/>
    <n v="355"/>
    <n v="360"/>
    <n v="361"/>
    <n v="358"/>
    <n v="352"/>
    <n v="340"/>
    <n v="324"/>
    <n v="304"/>
    <n v="283"/>
    <n v="263"/>
    <n v="246"/>
    <n v="229"/>
    <n v="215"/>
    <n v="201"/>
    <n v="189"/>
    <n v="177"/>
    <n v="167"/>
    <n v="158"/>
  </r>
  <r>
    <x v="13"/>
    <x v="13"/>
    <s v="DisabledPolicies=Fraction of Livestock Measures Achieved"/>
    <n v="0"/>
    <n v="0"/>
    <n v="4"/>
    <n v="111"/>
    <n v="193"/>
    <n v="238"/>
    <n v="277"/>
    <n v="314"/>
    <n v="348"/>
    <n v="380"/>
    <n v="411"/>
    <n v="444"/>
    <n v="465"/>
    <n v="482"/>
    <n v="498"/>
    <n v="508"/>
    <n v="509"/>
    <n v="478"/>
    <n v="430"/>
    <n v="377"/>
    <n v="325"/>
    <n v="277"/>
    <n v="232"/>
    <n v="193"/>
    <n v="155"/>
    <n v="123"/>
    <n v="98"/>
    <n v="81"/>
    <n v="72"/>
    <n v="67"/>
    <n v="68"/>
  </r>
  <r>
    <x v="14"/>
    <x v="13"/>
    <s v="DisabledPolicies=Fraction of Livestock Measures Achieved"/>
    <n v="0"/>
    <n v="0"/>
    <n v="4"/>
    <n v="68"/>
    <n v="86"/>
    <n v="81"/>
    <n v="66"/>
    <n v="51"/>
    <n v="38"/>
    <n v="28"/>
    <n v="22"/>
    <n v="22"/>
    <n v="20"/>
    <n v="26"/>
    <n v="35"/>
    <n v="46"/>
    <n v="52"/>
    <n v="31"/>
    <n v="4"/>
    <n v="-22"/>
    <n v="-42"/>
    <n v="-57"/>
    <n v="-69"/>
    <n v="-82"/>
    <n v="-91"/>
    <n v="-100"/>
    <n v="-105"/>
    <n v="-105"/>
    <n v="-99"/>
    <n v="-93"/>
    <n v="-86"/>
  </r>
  <r>
    <x v="15"/>
    <x v="13"/>
    <s v="DisabledPolicies=Fraction of Livestock Measures Achieved"/>
    <n v="0"/>
    <n v="0"/>
    <n v="6"/>
    <n v="139"/>
    <n v="166"/>
    <n v="37"/>
    <n v="-168"/>
    <n v="-339"/>
    <n v="-485"/>
    <n v="-606"/>
    <n v="-708"/>
    <n v="-800"/>
    <n v="-883"/>
    <n v="-953"/>
    <n v="-1006"/>
    <n v="-1053"/>
    <n v="-1099"/>
    <n v="-1168"/>
    <n v="-1257"/>
    <n v="-1342"/>
    <n v="-1412"/>
    <n v="-1468"/>
    <n v="-1516"/>
    <n v="-1557"/>
    <n v="-1592"/>
    <n v="-1622"/>
    <n v="-1644"/>
    <n v="-1659"/>
    <n v="-1663"/>
    <n v="-1661"/>
    <n v="-1657"/>
  </r>
  <r>
    <x v="16"/>
    <x v="13"/>
    <s v="DisabledPolicies=Fraction of Livestock Measures Achieved"/>
    <n v="0"/>
    <n v="0"/>
    <n v="3"/>
    <n v="38"/>
    <n v="45"/>
    <n v="26"/>
    <n v="7"/>
    <n v="-11"/>
    <n v="-33"/>
    <n v="-53"/>
    <n v="-74"/>
    <n v="-84"/>
    <n v="-91"/>
    <n v="-94"/>
    <n v="-94"/>
    <n v="-96"/>
    <n v="-101"/>
    <n v="-122"/>
    <n v="-147"/>
    <n v="-171"/>
    <n v="-192"/>
    <n v="-212"/>
    <n v="-228"/>
    <n v="-243"/>
    <n v="-259"/>
    <n v="-272"/>
    <n v="-282"/>
    <n v="-287"/>
    <n v="-289"/>
    <n v="-289"/>
    <n v="-287"/>
  </r>
  <r>
    <x v="17"/>
    <x v="13"/>
    <s v="DisabledPolicies=Fraction of Livestock Measures Achieved"/>
    <n v="0"/>
    <n v="0"/>
    <n v="5"/>
    <n v="88"/>
    <n v="130"/>
    <n v="133"/>
    <n v="134"/>
    <n v="137"/>
    <n v="138"/>
    <n v="140"/>
    <n v="143"/>
    <n v="154"/>
    <n v="161"/>
    <n v="173"/>
    <n v="190"/>
    <n v="204"/>
    <n v="210"/>
    <n v="192"/>
    <n v="162"/>
    <n v="133"/>
    <n v="108"/>
    <n v="85"/>
    <n v="63"/>
    <n v="43"/>
    <n v="26"/>
    <n v="7"/>
    <n v="-5"/>
    <n v="-13"/>
    <n v="-16"/>
    <n v="-16"/>
    <n v="-13"/>
  </r>
  <r>
    <x v="18"/>
    <x v="13"/>
    <s v="DisabledPolicies=Fraction of Livestock Measures Achieved"/>
    <n v="0"/>
    <n v="2"/>
    <n v="83"/>
    <n v="1302"/>
    <n v="1886"/>
    <n v="2016"/>
    <n v="2179"/>
    <n v="2320"/>
    <n v="2417"/>
    <n v="2530"/>
    <n v="2607"/>
    <n v="2669"/>
    <n v="2666"/>
    <n v="2783"/>
    <n v="2950"/>
    <n v="3056"/>
    <n v="3047"/>
    <n v="2627"/>
    <n v="2120"/>
    <n v="1656"/>
    <n v="1228"/>
    <n v="834"/>
    <n v="480"/>
    <n v="158"/>
    <n v="-145"/>
    <n v="-415"/>
    <n v="-625"/>
    <n v="-757"/>
    <n v="-790"/>
    <n v="-786"/>
    <n v="-759"/>
  </r>
  <r>
    <x v="19"/>
    <x v="13"/>
    <s v="DisabledPolicies=Fraction of Livestock Measures Achieved"/>
    <n v="0"/>
    <n v="28"/>
    <n v="219"/>
    <n v="628"/>
    <n v="1189"/>
    <n v="1758"/>
    <n v="2533"/>
    <n v="3280"/>
    <n v="4067"/>
    <n v="4989"/>
    <n v="5835"/>
    <n v="6495"/>
    <n v="6884"/>
    <n v="7561"/>
    <n v="8233"/>
    <n v="8712"/>
    <n v="8890"/>
    <n v="8219"/>
    <n v="7552"/>
    <n v="6953"/>
    <n v="6349"/>
    <n v="5741"/>
    <n v="5134"/>
    <n v="4524"/>
    <n v="3980"/>
    <n v="3486"/>
    <n v="3054"/>
    <n v="2763"/>
    <n v="2662"/>
    <n v="2601"/>
    <n v="2558"/>
  </r>
  <r>
    <x v="20"/>
    <x v="13"/>
    <s v="DisabledPolicies=Fraction of Livestock Measures Achieved"/>
    <n v="0"/>
    <n v="0"/>
    <n v="115"/>
    <n v="2549"/>
    <n v="2782"/>
    <n v="2832"/>
    <n v="3098"/>
    <n v="3318"/>
    <n v="3538"/>
    <n v="3857"/>
    <n v="4088"/>
    <n v="4234"/>
    <n v="4204"/>
    <n v="4376"/>
    <n v="4579"/>
    <n v="4672"/>
    <n v="4691"/>
    <n v="4218"/>
    <n v="3802"/>
    <n v="3467"/>
    <n v="3161"/>
    <n v="2866"/>
    <n v="2610"/>
    <n v="2348"/>
    <n v="2122"/>
    <n v="1911"/>
    <n v="1736"/>
    <n v="1605"/>
    <n v="1583"/>
    <n v="1571"/>
    <n v="1560"/>
  </r>
  <r>
    <x v="21"/>
    <x v="13"/>
    <s v="DisabledPolicies=Fraction of Livestock Measures Achieved"/>
    <n v="0"/>
    <n v="8"/>
    <n v="97"/>
    <n v="1651"/>
    <n v="1819"/>
    <n v="1853"/>
    <n v="2038"/>
    <n v="2247"/>
    <n v="2467"/>
    <n v="2740"/>
    <n v="2924"/>
    <n v="2958"/>
    <n v="3013"/>
    <n v="3210"/>
    <n v="3447"/>
    <n v="3577"/>
    <n v="3590"/>
    <n v="3146"/>
    <n v="2765"/>
    <n v="2434"/>
    <n v="2127"/>
    <n v="1853"/>
    <n v="1565"/>
    <n v="1280"/>
    <n v="1029"/>
    <n v="773"/>
    <n v="615"/>
    <n v="472"/>
    <n v="452"/>
    <n v="441"/>
    <n v="437"/>
  </r>
  <r>
    <x v="22"/>
    <x v="13"/>
    <s v="DisabledPolicies=Fraction of Livestock Measures Achieved"/>
    <n v="0"/>
    <n v="0"/>
    <n v="0"/>
    <n v="-695"/>
    <n v="-1455"/>
    <n v="-2402"/>
    <n v="-3287"/>
    <n v="-4274"/>
    <n v="-5285"/>
    <n v="-6275"/>
    <n v="-7017"/>
    <n v="-7040"/>
    <n v="-6974"/>
    <n v="-6885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5"/>
    <n v="-5153"/>
    <n v="-5012"/>
  </r>
  <r>
    <x v="23"/>
    <x v="13"/>
    <s v="DisabledPolicies=Fraction of Livestock Measures Achieved"/>
    <n v="0"/>
    <n v="0"/>
    <n v="0"/>
    <n v="696"/>
    <n v="1498"/>
    <n v="2279"/>
    <n v="2983"/>
    <n v="3817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8"/>
    <n v="5124"/>
    <n v="4997"/>
    <n v="4759"/>
    <n v="4739"/>
  </r>
  <r>
    <x v="24"/>
    <x v="13"/>
    <s v="DisabledPolicies=Fraction of Livestock Measures Achieved"/>
    <n v="0"/>
    <n v="-34"/>
    <n v="-55"/>
    <n v="445"/>
    <n v="1082"/>
    <n v="1697"/>
    <n v="2250"/>
    <n v="2725"/>
    <n v="3120"/>
    <n v="3503"/>
    <n v="3816"/>
    <n v="4053"/>
    <n v="4046"/>
    <n v="3913"/>
    <n v="3837"/>
    <n v="3901"/>
    <n v="3958"/>
    <n v="3900"/>
    <n v="3695"/>
    <n v="3459"/>
    <n v="3236"/>
    <n v="3035"/>
    <n v="2863"/>
    <n v="2724"/>
    <n v="2590"/>
    <n v="2445"/>
    <n v="2330"/>
    <n v="2232"/>
    <n v="2165"/>
    <n v="2125"/>
    <n v="2097"/>
  </r>
  <r>
    <x v="25"/>
    <x v="13"/>
    <s v="DisabledPolicies=Fraction of Livestock Measures Achieved"/>
    <n v="0"/>
    <n v="151"/>
    <n v="52"/>
    <n v="505"/>
    <n v="2048"/>
    <n v="3212"/>
    <n v="3946"/>
    <n v="5384"/>
    <n v="6739"/>
    <n v="7707"/>
    <n v="8913"/>
    <n v="9847"/>
    <n v="11013"/>
    <n v="11297"/>
    <n v="12012"/>
    <n v="13000"/>
    <n v="14019"/>
    <n v="14969"/>
    <n v="14673"/>
    <n v="14205"/>
    <n v="13879"/>
    <n v="13477"/>
    <n v="13062"/>
    <n v="12734"/>
    <n v="12363"/>
    <n v="11960"/>
    <n v="11633"/>
    <n v="11340"/>
    <n v="11160"/>
    <n v="11222"/>
    <n v="11305"/>
  </r>
  <r>
    <x v="26"/>
    <x v="13"/>
    <s v="DisabledPolicies=Fraction of Livestock Measures Achieved"/>
    <n v="0"/>
    <n v="-111"/>
    <n v="-233"/>
    <n v="1011"/>
    <n v="3546"/>
    <n v="4035"/>
    <n v="4486"/>
    <n v="4632"/>
    <n v="4393"/>
    <n v="3967"/>
    <n v="3358"/>
    <n v="2932"/>
    <n v="2030"/>
    <n v="1179"/>
    <n v="542"/>
    <n v="199"/>
    <n v="143"/>
    <n v="-190"/>
    <n v="-569"/>
    <n v="-972"/>
    <n v="-1314"/>
    <n v="-1575"/>
    <n v="-1674"/>
    <n v="-1745"/>
    <n v="-1763"/>
    <n v="-2006"/>
    <n v="-2108"/>
    <n v="-2264"/>
    <n v="-2440"/>
    <n v="-2623"/>
    <n v="-2786"/>
  </r>
  <r>
    <x v="27"/>
    <x v="13"/>
    <s v="DisabledPolicies=Fraction of Livestock Measures Achieved"/>
    <n v="0"/>
    <n v="13"/>
    <n v="14"/>
    <n v="325"/>
    <n v="693"/>
    <n v="1120"/>
    <n v="1438"/>
    <n v="1763"/>
    <n v="2116"/>
    <n v="2404"/>
    <n v="2648"/>
    <n v="2848"/>
    <n v="2994"/>
    <n v="3044"/>
    <n v="3048"/>
    <n v="3107"/>
    <n v="3208"/>
    <n v="3273"/>
    <n v="3185"/>
    <n v="2959"/>
    <n v="2724"/>
    <n v="2506"/>
    <n v="2307"/>
    <n v="2130"/>
    <n v="1971"/>
    <n v="1827"/>
    <n v="1698"/>
    <n v="1576"/>
    <n v="1491"/>
    <n v="1446"/>
    <n v="1436"/>
  </r>
  <r>
    <x v="28"/>
    <x v="13"/>
    <s v="DisabledPolicies=Fraction of Livestock Measures Achieved"/>
    <n v="0"/>
    <n v="37"/>
    <n v="252"/>
    <n v="5024"/>
    <n v="5578"/>
    <n v="6282"/>
    <n v="7379"/>
    <n v="8409"/>
    <n v="9614"/>
    <n v="11091"/>
    <n v="12197"/>
    <n v="12968"/>
    <n v="13552"/>
    <n v="15217"/>
    <n v="16518"/>
    <n v="17496"/>
    <n v="18199"/>
    <n v="17247"/>
    <n v="16335"/>
    <n v="15460"/>
    <n v="14600"/>
    <n v="13814"/>
    <n v="12906"/>
    <n v="11931"/>
    <n v="11069"/>
    <n v="10221"/>
    <n v="9541"/>
    <n v="9135"/>
    <n v="9388"/>
    <n v="9720"/>
    <n v="10126"/>
  </r>
  <r>
    <x v="29"/>
    <x v="13"/>
    <s v="DisabledPolicies=Fraction of Livestock Measures Achieved"/>
    <n v="0"/>
    <n v="-6"/>
    <n v="0"/>
    <n v="733"/>
    <n v="2366"/>
    <n v="3909"/>
    <n v="5044"/>
    <n v="5858"/>
    <n v="6555"/>
    <n v="7246"/>
    <n v="7534"/>
    <n v="7360"/>
    <n v="6762"/>
    <n v="6107"/>
    <n v="5424"/>
    <n v="4691"/>
    <n v="4052"/>
    <n v="3811"/>
    <n v="3582"/>
    <n v="3578"/>
    <n v="3709"/>
    <n v="4139"/>
    <n v="4936"/>
    <n v="5959"/>
    <n v="6952"/>
    <n v="7979"/>
    <n v="8863"/>
    <n v="9720"/>
    <n v="10609"/>
    <n v="11521"/>
    <n v="12455"/>
  </r>
  <r>
    <x v="30"/>
    <x v="13"/>
    <s v="DisabledPolicies=Fraction of Livestock Measures Achieved"/>
    <n v="0"/>
    <n v="3"/>
    <n v="43"/>
    <n v="4551"/>
    <n v="9371"/>
    <n v="13962"/>
    <n v="18420"/>
    <n v="22734"/>
    <n v="26834"/>
    <n v="30826"/>
    <n v="34432"/>
    <n v="34482"/>
    <n v="34359"/>
    <n v="34397"/>
    <n v="34293"/>
    <n v="34004"/>
    <n v="33617"/>
    <n v="33119"/>
    <n v="32958"/>
    <n v="32896"/>
    <n v="32852"/>
    <n v="32941"/>
    <n v="33158"/>
    <n v="33502"/>
    <n v="33912"/>
    <n v="34266"/>
    <n v="33930"/>
    <n v="33665"/>
    <n v="33402"/>
    <n v="33067"/>
    <n v="32740"/>
  </r>
  <r>
    <x v="31"/>
    <x v="13"/>
    <s v="DisabledPolicies=Fraction of Livestock Measures Achieved"/>
    <n v="0"/>
    <n v="-8"/>
    <n v="-1"/>
    <n v="923"/>
    <n v="2984"/>
    <n v="5249"/>
    <n v="7444"/>
    <n v="9587"/>
    <n v="11797"/>
    <n v="14113"/>
    <n v="16012"/>
    <n v="17338"/>
    <n v="18130"/>
    <n v="18733"/>
    <n v="19220"/>
    <n v="19569"/>
    <n v="19754"/>
    <n v="19690"/>
    <n v="19146"/>
    <n v="18420"/>
    <n v="17464"/>
    <n v="16459"/>
    <n v="15522"/>
    <n v="14691"/>
    <n v="13924"/>
    <n v="13260"/>
    <n v="12544"/>
    <n v="11892"/>
    <n v="11362"/>
    <n v="10939"/>
    <n v="10592"/>
  </r>
  <r>
    <x v="32"/>
    <x v="13"/>
    <s v="DisabledPolicies=Fraction of Livestock Measures Achieved"/>
    <n v="0"/>
    <n v="-1"/>
    <n v="0"/>
    <n v="108"/>
    <n v="410"/>
    <n v="749"/>
    <n v="1046"/>
    <n v="1304"/>
    <n v="1554"/>
    <n v="1799"/>
    <n v="1968"/>
    <n v="2049"/>
    <n v="2059"/>
    <n v="2044"/>
    <n v="2008"/>
    <n v="1951"/>
    <n v="1873"/>
    <n v="1785"/>
    <n v="1665"/>
    <n v="1536"/>
    <n v="1394"/>
    <n v="1255"/>
    <n v="1130"/>
    <n v="1019"/>
    <n v="919"/>
    <n v="836"/>
    <n v="754"/>
    <n v="683"/>
    <n v="621"/>
    <n v="568"/>
    <n v="523"/>
  </r>
  <r>
    <x v="33"/>
    <x v="13"/>
    <s v="DisabledPolicies=Fraction of Livestock Measures Achieved"/>
    <n v="0"/>
    <n v="0"/>
    <n v="0"/>
    <n v="14"/>
    <n v="39"/>
    <n v="63"/>
    <n v="84"/>
    <n v="102"/>
    <n v="118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13"/>
    <s v="DisabledPolicies=Fraction of Livestock Measures Achieved"/>
    <n v="0"/>
    <n v="-1"/>
    <n v="-2"/>
    <n v="108"/>
    <n v="291"/>
    <n v="451"/>
    <n v="585"/>
    <n v="691"/>
    <n v="778"/>
    <n v="852"/>
    <n v="883"/>
    <n v="889"/>
    <n v="856"/>
    <n v="816"/>
    <n v="776"/>
    <n v="735"/>
    <n v="695"/>
    <n v="637"/>
    <n v="563"/>
    <n v="491"/>
    <n v="420"/>
    <n v="355"/>
    <n v="303"/>
    <n v="261"/>
    <n v="221"/>
    <n v="190"/>
    <n v="160"/>
    <n v="135"/>
    <n v="115"/>
    <n v="100"/>
    <n v="88"/>
  </r>
  <r>
    <x v="35"/>
    <x v="13"/>
    <s v="DisabledPolicies=Fraction of Livestock Measures Achieved"/>
    <n v="0"/>
    <n v="-4"/>
    <n v="2"/>
    <n v="477"/>
    <n v="871"/>
    <n v="1017"/>
    <n v="1012"/>
    <n v="840"/>
    <n v="508"/>
    <n v="54"/>
    <n v="-620"/>
    <n v="-1455"/>
    <n v="-2411"/>
    <n v="-3372"/>
    <n v="-4316"/>
    <n v="-5257"/>
    <n v="-6110"/>
    <n v="-6969"/>
    <n v="-7800"/>
    <n v="-8540"/>
    <n v="-9196"/>
    <n v="-9729"/>
    <n v="-10120"/>
    <n v="-10393"/>
    <n v="-10635"/>
    <n v="-10856"/>
    <n v="-11056"/>
    <n v="-11204"/>
    <n v="-11296"/>
    <n v="-11350"/>
    <n v="-11359"/>
  </r>
  <r>
    <x v="36"/>
    <x v="13"/>
    <s v="DisabledPolicies=Fraction of Livestock Measures Achieved"/>
    <n v="0"/>
    <n v="-1"/>
    <n v="2"/>
    <n v="196"/>
    <n v="532"/>
    <n v="901"/>
    <n v="1269"/>
    <n v="1630"/>
    <n v="1998"/>
    <n v="2380"/>
    <n v="2690"/>
    <n v="2879"/>
    <n v="2983"/>
    <n v="3063"/>
    <n v="3114"/>
    <n v="3136"/>
    <n v="3131"/>
    <n v="3084"/>
    <n v="2981"/>
    <n v="2854"/>
    <n v="2696"/>
    <n v="2534"/>
    <n v="2384"/>
    <n v="2250"/>
    <n v="2126"/>
    <n v="2022"/>
    <n v="1917"/>
    <n v="1822"/>
    <n v="1746"/>
    <n v="1682"/>
    <n v="1631"/>
  </r>
  <r>
    <x v="37"/>
    <x v="13"/>
    <s v="DisabledPolicies=Fraction of Livestock Measures Achieved"/>
    <n v="0"/>
    <n v="-3"/>
    <n v="270"/>
    <n v="4843"/>
    <n v="9564"/>
    <n v="13565"/>
    <n v="17697"/>
    <n v="21559"/>
    <n v="25225"/>
    <n v="28951"/>
    <n v="31586"/>
    <n v="32844"/>
    <n v="32776"/>
    <n v="32868"/>
    <n v="33024"/>
    <n v="32871"/>
    <n v="32527"/>
    <n v="29965"/>
    <n v="26896"/>
    <n v="23931"/>
    <n v="20943"/>
    <n v="18187"/>
    <n v="15858"/>
    <n v="13765"/>
    <n v="11833"/>
    <n v="10135"/>
    <n v="8533"/>
    <n v="7274"/>
    <n v="6638"/>
    <n v="6171"/>
    <n v="5925"/>
  </r>
  <r>
    <x v="38"/>
    <x v="13"/>
    <s v="DisabledPolicies=Fraction of Livestock Measures Achieved"/>
    <n v="0"/>
    <n v="6"/>
    <n v="59"/>
    <n v="260"/>
    <n v="574"/>
    <n v="851"/>
    <n v="1215"/>
    <n v="1572"/>
    <n v="1936"/>
    <n v="2343"/>
    <n v="2717"/>
    <n v="2966"/>
    <n v="3099"/>
    <n v="3340"/>
    <n v="3615"/>
    <n v="3814"/>
    <n v="3916"/>
    <n v="3626"/>
    <n v="3325"/>
    <n v="3060"/>
    <n v="2796"/>
    <n v="2535"/>
    <n v="2276"/>
    <n v="2012"/>
    <n v="1779"/>
    <n v="1571"/>
    <n v="1370"/>
    <n v="1231"/>
    <n v="1206"/>
    <n v="1204"/>
    <n v="1210"/>
  </r>
  <r>
    <x v="39"/>
    <x v="13"/>
    <s v="DisabledPolicies=Fraction of Livestock Measures Achieved"/>
    <n v="0"/>
    <n v="-3"/>
    <n v="2"/>
    <n v="233"/>
    <n v="949"/>
    <n v="1816"/>
    <n v="2670"/>
    <n v="3515"/>
    <n v="4425"/>
    <n v="5413"/>
    <n v="6256"/>
    <n v="6869"/>
    <n v="7287"/>
    <n v="7640"/>
    <n v="7916"/>
    <n v="8108"/>
    <n v="8214"/>
    <n v="8261"/>
    <n v="8136"/>
    <n v="7926"/>
    <n v="7601"/>
    <n v="7238"/>
    <n v="6882"/>
    <n v="6555"/>
    <n v="6253"/>
    <n v="5997"/>
    <n v="5726"/>
    <n v="5475"/>
    <n v="5258"/>
    <n v="5079"/>
    <n v="4925"/>
  </r>
  <r>
    <x v="40"/>
    <x v="13"/>
    <s v="DisabledPolicies=Fraction of Livestock Measures Achieved"/>
    <n v="0"/>
    <n v="-18"/>
    <n v="-11"/>
    <n v="706"/>
    <n v="2963"/>
    <n v="5800"/>
    <n v="8618"/>
    <n v="11384"/>
    <n v="14367"/>
    <n v="17624"/>
    <n v="20366"/>
    <n v="22513"/>
    <n v="23968"/>
    <n v="25227"/>
    <n v="26263"/>
    <n v="27065"/>
    <n v="27584"/>
    <n v="27914"/>
    <n v="27608"/>
    <n v="27000"/>
    <n v="25961"/>
    <n v="24779"/>
    <n v="23627"/>
    <n v="22591"/>
    <n v="21636"/>
    <n v="20856"/>
    <n v="19965"/>
    <n v="19135"/>
    <n v="18439"/>
    <n v="17883"/>
    <n v="17419"/>
  </r>
  <r>
    <x v="41"/>
    <x v="13"/>
    <s v="DisabledPolicies=Fraction of Livestock Measures Achieved"/>
    <n v="0"/>
    <n v="-3"/>
    <n v="0"/>
    <n v="229"/>
    <n v="898"/>
    <n v="1724"/>
    <n v="2544"/>
    <n v="3350"/>
    <n v="4218"/>
    <n v="5162"/>
    <n v="5961"/>
    <n v="6558"/>
    <n v="6966"/>
    <n v="7312"/>
    <n v="7587"/>
    <n v="7790"/>
    <n v="7910"/>
    <n v="7966"/>
    <n v="7849"/>
    <n v="7650"/>
    <n v="7336"/>
    <n v="6986"/>
    <n v="6643"/>
    <n v="6330"/>
    <n v="6042"/>
    <n v="5802"/>
    <n v="5540"/>
    <n v="5298"/>
    <n v="5095"/>
    <n v="4928"/>
    <n v="4789"/>
  </r>
  <r>
    <x v="4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59"/>
    <n v="948"/>
    <n v="28305"/>
    <n v="55993"/>
    <n v="81175"/>
    <n v="106947"/>
    <n v="132228"/>
    <n v="156248"/>
    <n v="179813"/>
    <n v="198861"/>
    <n v="208559"/>
    <n v="212224"/>
    <n v="215741"/>
    <n v="218560"/>
    <n v="219781"/>
    <n v="219706"/>
    <n v="211603"/>
    <n v="200289"/>
    <n v="188256"/>
    <n v="175940"/>
    <n v="164238"/>
    <n v="154091"/>
    <n v="145397"/>
    <n v="137293"/>
    <n v="130243"/>
    <n v="123353"/>
    <n v="117515"/>
    <n v="114560"/>
    <n v="112617"/>
    <n v="111764"/>
  </r>
  <r>
    <x v="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8"/>
    <n v="19"/>
    <n v="720"/>
    <n v="1809"/>
    <n v="3610"/>
    <n v="6346"/>
    <n v="9695"/>
    <n v="12972"/>
    <n v="15907"/>
    <n v="18352"/>
    <n v="19601"/>
    <n v="20177"/>
    <n v="20410"/>
    <n v="20409"/>
    <n v="20163"/>
    <n v="20056"/>
    <n v="19773"/>
    <n v="19393"/>
    <n v="18832"/>
    <n v="18182"/>
    <n v="17480"/>
    <n v="16758"/>
    <n v="16054"/>
    <n v="15451"/>
    <n v="15007"/>
    <n v="14718"/>
    <n v="14353"/>
    <n v="14044"/>
    <n v="13743"/>
    <n v="13489"/>
  </r>
  <r>
    <x v="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-9"/>
    <n v="-60"/>
    <n v="-167"/>
    <n v="-351"/>
    <n v="-571"/>
    <n v="-904"/>
    <n v="-1304"/>
    <n v="-1760"/>
    <n v="-2251"/>
    <n v="-2750"/>
    <n v="-3210"/>
    <n v="-3670"/>
    <n v="-4089"/>
    <n v="-4538"/>
    <n v="-4993"/>
    <n v="-5438"/>
    <n v="-5820"/>
    <n v="-6101"/>
    <n v="-6383"/>
    <n v="-6569"/>
    <n v="-6649"/>
    <n v="-6755"/>
    <n v="-6838"/>
    <n v="-6849"/>
    <n v="-6885"/>
    <n v="-6855"/>
    <n v="-6811"/>
    <n v="-6791"/>
    <n v="-6738"/>
  </r>
  <r>
    <x v="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8"/>
    <n v="25"/>
    <n v="25"/>
    <n v="21"/>
    <n v="19"/>
    <n v="18"/>
    <n v="15"/>
    <n v="13"/>
    <n v="11"/>
    <n v="10"/>
    <n v="8"/>
    <n v="7"/>
    <n v="7"/>
    <n v="6"/>
    <n v="1"/>
    <n v="-5"/>
    <n v="-14"/>
    <n v="-20"/>
    <n v="-23"/>
    <n v="-27"/>
    <n v="-30"/>
    <n v="-32"/>
    <n v="-35"/>
    <n v="-36"/>
    <n v="-38"/>
    <n v="-37"/>
    <n v="-36"/>
    <n v="-35"/>
  </r>
  <r>
    <x v="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1"/>
    <n v="298"/>
    <n v="815"/>
    <n v="1586"/>
    <n v="2504"/>
    <n v="3552"/>
    <n v="4659"/>
    <n v="5769"/>
    <n v="6771"/>
    <n v="7516"/>
    <n v="7955"/>
    <n v="8187"/>
    <n v="8295"/>
    <n v="8310"/>
    <n v="8255"/>
    <n v="8141"/>
    <n v="7933"/>
    <n v="7634"/>
    <n v="7272"/>
    <n v="6874"/>
    <n v="6472"/>
    <n v="6091"/>
    <n v="5740"/>
    <n v="5440"/>
    <n v="5185"/>
    <n v="4954"/>
    <n v="4744"/>
    <n v="4563"/>
    <n v="4409"/>
  </r>
  <r>
    <x v="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-1"/>
    <n v="174"/>
    <n v="727"/>
    <n v="1618"/>
    <n v="2572"/>
    <n v="3453"/>
    <n v="4270"/>
    <n v="5061"/>
    <n v="5754"/>
    <n v="6245"/>
    <n v="6508"/>
    <n v="6607"/>
    <n v="6603"/>
    <n v="6521"/>
    <n v="6366"/>
    <n v="6140"/>
    <n v="5822"/>
    <n v="5423"/>
    <n v="4976"/>
    <n v="4508"/>
    <n v="4056"/>
    <n v="3645"/>
    <n v="3273"/>
    <n v="2945"/>
    <n v="2655"/>
    <n v="2396"/>
    <n v="2170"/>
    <n v="1981"/>
    <n v="1821"/>
  </r>
  <r>
    <x v="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89"/>
    <n v="146"/>
    <n v="173"/>
    <n v="197"/>
    <n v="220"/>
    <n v="240"/>
    <n v="261"/>
    <n v="276"/>
    <n v="288"/>
    <n v="291"/>
    <n v="298"/>
    <n v="307"/>
    <n v="311"/>
    <n v="312"/>
    <n v="293"/>
    <n v="264"/>
    <n v="235"/>
    <n v="207"/>
    <n v="183"/>
    <n v="161"/>
    <n v="141"/>
    <n v="122"/>
    <n v="106"/>
    <n v="92"/>
    <n v="83"/>
    <n v="79"/>
    <n v="77"/>
    <n v="78"/>
  </r>
  <r>
    <x v="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"/>
    <n v="110"/>
    <n v="243"/>
    <n v="377"/>
    <n v="502"/>
    <n v="628"/>
    <n v="748"/>
    <n v="869"/>
    <n v="972"/>
    <n v="1041"/>
    <n v="1072"/>
    <n v="1085"/>
    <n v="1088"/>
    <n v="1083"/>
    <n v="1066"/>
    <n v="1026"/>
    <n v="964"/>
    <n v="892"/>
    <n v="819"/>
    <n v="749"/>
    <n v="684"/>
    <n v="626"/>
    <n v="575"/>
    <n v="529"/>
    <n v="489"/>
    <n v="453"/>
    <n v="427"/>
    <n v="407"/>
    <n v="392"/>
  </r>
  <r>
    <x v="1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"/>
    <n v="1"/>
    <n v="-173"/>
    <n v="-371"/>
    <n v="-536"/>
    <n v="-810"/>
    <n v="-1126"/>
    <n v="-1465"/>
    <n v="-1823"/>
    <n v="-2181"/>
    <n v="-2480"/>
    <n v="-2739"/>
    <n v="-2964"/>
    <n v="-3172"/>
    <n v="-3378"/>
    <n v="-3559"/>
    <n v="-3687"/>
    <n v="-3698"/>
    <n v="-3680"/>
    <n v="-3603"/>
    <n v="-3474"/>
    <n v="-3368"/>
    <n v="-3249"/>
    <n v="-3127"/>
    <n v="-3014"/>
    <n v="-2905"/>
    <n v="-2789"/>
    <n v="-2682"/>
    <n v="-2592"/>
    <n v="-2521"/>
  </r>
  <r>
    <x v="1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"/>
    <n v="99"/>
    <n v="153"/>
    <n v="171"/>
    <n v="114"/>
    <n v="63"/>
    <n v="16"/>
    <n v="-28"/>
    <n v="-76"/>
    <n v="-128"/>
    <n v="-190"/>
    <n v="-255"/>
    <n v="-316"/>
    <n v="-379"/>
    <n v="-433"/>
    <n v="-499"/>
    <n v="-567"/>
    <n v="-631"/>
    <n v="-684"/>
    <n v="-722"/>
    <n v="-744"/>
    <n v="-761"/>
    <n v="-771"/>
    <n v="-772"/>
    <n v="-767"/>
    <n v="-758"/>
    <n v="-740"/>
    <n v="-719"/>
    <n v="-694"/>
  </r>
  <r>
    <x v="1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20"/>
    <n v="64"/>
    <n v="110"/>
    <n v="150"/>
    <n v="190"/>
    <n v="232"/>
    <n v="278"/>
    <n v="311"/>
    <n v="332"/>
    <n v="345"/>
    <n v="354"/>
    <n v="359"/>
    <n v="360"/>
    <n v="357"/>
    <n v="351"/>
    <n v="339"/>
    <n v="323"/>
    <n v="302"/>
    <n v="282"/>
    <n v="262"/>
    <n v="245"/>
    <n v="228"/>
    <n v="214"/>
    <n v="200"/>
    <n v="188"/>
    <n v="176"/>
    <n v="166"/>
    <n v="158"/>
  </r>
  <r>
    <x v="1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"/>
    <n v="110"/>
    <n v="190"/>
    <n v="233"/>
    <n v="271"/>
    <n v="306"/>
    <n v="336"/>
    <n v="365"/>
    <n v="392"/>
    <n v="424"/>
    <n v="444"/>
    <n v="462"/>
    <n v="478"/>
    <n v="489"/>
    <n v="491"/>
    <n v="461"/>
    <n v="412"/>
    <n v="360"/>
    <n v="309"/>
    <n v="262"/>
    <n v="219"/>
    <n v="179"/>
    <n v="143"/>
    <n v="110"/>
    <n v="85"/>
    <n v="67"/>
    <n v="58"/>
    <n v="56"/>
    <n v="56"/>
  </r>
  <r>
    <x v="1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"/>
    <n v="67"/>
    <n v="86"/>
    <n v="80"/>
    <n v="66"/>
    <n v="50"/>
    <n v="37"/>
    <n v="27"/>
    <n v="20"/>
    <n v="20"/>
    <n v="18"/>
    <n v="23"/>
    <n v="33"/>
    <n v="44"/>
    <n v="50"/>
    <n v="29"/>
    <n v="2"/>
    <n v="-24"/>
    <n v="-44"/>
    <n v="-58"/>
    <n v="-71"/>
    <n v="-82"/>
    <n v="-94"/>
    <n v="-102"/>
    <n v="-106"/>
    <n v="-107"/>
    <n v="-102"/>
    <n v="-94"/>
    <n v="-86"/>
  </r>
  <r>
    <x v="1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6"/>
    <n v="137"/>
    <n v="162"/>
    <n v="31"/>
    <n v="-175"/>
    <n v="-349"/>
    <n v="-498"/>
    <n v="-626"/>
    <n v="-732"/>
    <n v="-824"/>
    <n v="-905"/>
    <n v="-974"/>
    <n v="-1026"/>
    <n v="-1072"/>
    <n v="-1117"/>
    <n v="-1186"/>
    <n v="-1274"/>
    <n v="-1357"/>
    <n v="-1428"/>
    <n v="-1484"/>
    <n v="-1530"/>
    <n v="-1571"/>
    <n v="-1605"/>
    <n v="-1634"/>
    <n v="-1657"/>
    <n v="-1671"/>
    <n v="-1675"/>
    <n v="-1673"/>
    <n v="-1668"/>
  </r>
  <r>
    <x v="1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37"/>
    <n v="42"/>
    <n v="23"/>
    <n v="4"/>
    <n v="-16"/>
    <n v="-40"/>
    <n v="-64"/>
    <n v="-86"/>
    <n v="-95"/>
    <n v="-103"/>
    <n v="-106"/>
    <n v="-105"/>
    <n v="-106"/>
    <n v="-110"/>
    <n v="-131"/>
    <n v="-156"/>
    <n v="-180"/>
    <n v="-200"/>
    <n v="-220"/>
    <n v="-236"/>
    <n v="-251"/>
    <n v="-266"/>
    <n v="-279"/>
    <n v="-288"/>
    <n v="-294"/>
    <n v="-295"/>
    <n v="-295"/>
    <n v="-292"/>
  </r>
  <r>
    <x v="1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"/>
    <n v="88"/>
    <n v="129"/>
    <n v="131"/>
    <n v="131"/>
    <n v="133"/>
    <n v="131"/>
    <n v="133"/>
    <n v="134"/>
    <n v="144"/>
    <n v="151"/>
    <n v="163"/>
    <n v="180"/>
    <n v="194"/>
    <n v="202"/>
    <n v="184"/>
    <n v="154"/>
    <n v="126"/>
    <n v="101"/>
    <n v="78"/>
    <n v="57"/>
    <n v="37"/>
    <n v="19"/>
    <n v="1"/>
    <n v="-10"/>
    <n v="-20"/>
    <n v="-22"/>
    <n v="-21"/>
    <n v="-19"/>
  </r>
  <r>
    <x v="1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"/>
    <n v="83"/>
    <n v="1293"/>
    <n v="1865"/>
    <n v="1981"/>
    <n v="2136"/>
    <n v="2264"/>
    <n v="2334"/>
    <n v="2411"/>
    <n v="2462"/>
    <n v="2514"/>
    <n v="2515"/>
    <n v="2638"/>
    <n v="2812"/>
    <n v="2923"/>
    <n v="2920"/>
    <n v="2504"/>
    <n v="2004"/>
    <n v="1544"/>
    <n v="1120"/>
    <n v="730"/>
    <n v="382"/>
    <n v="63"/>
    <n v="-238"/>
    <n v="-504"/>
    <n v="-710"/>
    <n v="-848"/>
    <n v="-877"/>
    <n v="-868"/>
    <n v="-838"/>
  </r>
  <r>
    <x v="1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8"/>
    <n v="219"/>
    <n v="627"/>
    <n v="1186"/>
    <n v="1750"/>
    <n v="2522"/>
    <n v="3267"/>
    <n v="4050"/>
    <n v="4964"/>
    <n v="5806"/>
    <n v="6460"/>
    <n v="6847"/>
    <n v="7522"/>
    <n v="8196"/>
    <n v="8676"/>
    <n v="8857"/>
    <n v="8186"/>
    <n v="7522"/>
    <n v="6923"/>
    <n v="6320"/>
    <n v="5713"/>
    <n v="5107"/>
    <n v="4498"/>
    <n v="3955"/>
    <n v="3462"/>
    <n v="3031"/>
    <n v="2735"/>
    <n v="2633"/>
    <n v="2576"/>
    <n v="2534"/>
  </r>
  <r>
    <x v="2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15"/>
    <n v="2547"/>
    <n v="2777"/>
    <n v="2823"/>
    <n v="3088"/>
    <n v="3306"/>
    <n v="3518"/>
    <n v="3829"/>
    <n v="4054"/>
    <n v="4198"/>
    <n v="4170"/>
    <n v="4342"/>
    <n v="4547"/>
    <n v="4641"/>
    <n v="4662"/>
    <n v="4191"/>
    <n v="3777"/>
    <n v="3442"/>
    <n v="3138"/>
    <n v="2843"/>
    <n v="2587"/>
    <n v="2326"/>
    <n v="2100"/>
    <n v="1892"/>
    <n v="1717"/>
    <n v="1585"/>
    <n v="1564"/>
    <n v="1553"/>
    <n v="1542"/>
  </r>
  <r>
    <x v="2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8"/>
    <n v="97"/>
    <n v="1589"/>
    <n v="1709"/>
    <n v="1698"/>
    <n v="1857"/>
    <n v="1993"/>
    <n v="2072"/>
    <n v="2206"/>
    <n v="2308"/>
    <n v="2373"/>
    <n v="2456"/>
    <n v="2684"/>
    <n v="2949"/>
    <n v="3104"/>
    <n v="3138"/>
    <n v="2713"/>
    <n v="2351"/>
    <n v="2038"/>
    <n v="1747"/>
    <n v="1489"/>
    <n v="1217"/>
    <n v="945"/>
    <n v="705"/>
    <n v="462"/>
    <n v="313"/>
    <n v="176"/>
    <n v="164"/>
    <n v="161"/>
    <n v="165"/>
  </r>
  <r>
    <x v="2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-695"/>
    <n v="-1456"/>
    <n v="-2404"/>
    <n v="-3289"/>
    <n v="-4278"/>
    <n v="-5290"/>
    <n v="-6281"/>
    <n v="-7025"/>
    <n v="-7049"/>
    <n v="-6984"/>
    <n v="-6893"/>
    <n v="-6777"/>
    <n v="-6644"/>
    <n v="-6516"/>
    <n v="-6393"/>
    <n v="-6294"/>
    <n v="-6195"/>
    <n v="-6099"/>
    <n v="-6007"/>
    <n v="-5914"/>
    <n v="-5847"/>
    <n v="-5789"/>
    <n v="-5726"/>
    <n v="-5584"/>
    <n v="-5442"/>
    <n v="-5300"/>
    <n v="-5156"/>
    <n v="-5015"/>
  </r>
  <r>
    <x v="2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696"/>
    <n v="1498"/>
    <n v="2279"/>
    <n v="2983"/>
    <n v="3816"/>
    <n v="4507"/>
    <n v="4938"/>
    <n v="5452"/>
    <n v="5570"/>
    <n v="5776"/>
    <n v="5853"/>
    <n v="5740"/>
    <n v="5728"/>
    <n v="5849"/>
    <n v="5698"/>
    <n v="5773"/>
    <n v="5577"/>
    <n v="5629"/>
    <n v="5480"/>
    <n v="5404"/>
    <n v="5562"/>
    <n v="5326"/>
    <n v="5240"/>
    <n v="5227"/>
    <n v="5012"/>
    <n v="4976"/>
    <n v="4754"/>
    <n v="4736"/>
  </r>
  <r>
    <x v="2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4"/>
    <n v="-55"/>
    <n v="444"/>
    <n v="1075"/>
    <n v="1685"/>
    <n v="2234"/>
    <n v="2705"/>
    <n v="3094"/>
    <n v="3466"/>
    <n v="3769"/>
    <n v="3999"/>
    <n v="3990"/>
    <n v="3858"/>
    <n v="3785"/>
    <n v="3849"/>
    <n v="3908"/>
    <n v="3852"/>
    <n v="3651"/>
    <n v="3417"/>
    <n v="3194"/>
    <n v="2994"/>
    <n v="2825"/>
    <n v="2686"/>
    <n v="2553"/>
    <n v="2411"/>
    <n v="2297"/>
    <n v="2199"/>
    <n v="2132"/>
    <n v="2092"/>
    <n v="2065"/>
  </r>
  <r>
    <x v="2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51"/>
    <n v="52"/>
    <n v="505"/>
    <n v="2048"/>
    <n v="3211"/>
    <n v="3946"/>
    <n v="5384"/>
    <n v="6741"/>
    <n v="7708"/>
    <n v="8911"/>
    <n v="9846"/>
    <n v="11011"/>
    <n v="11295"/>
    <n v="12010"/>
    <n v="12999"/>
    <n v="14013"/>
    <n v="14967"/>
    <n v="14667"/>
    <n v="14201"/>
    <n v="13874"/>
    <n v="13472"/>
    <n v="13058"/>
    <n v="12730"/>
    <n v="12360"/>
    <n v="11956"/>
    <n v="11630"/>
    <n v="11336"/>
    <n v="11155"/>
    <n v="11216"/>
    <n v="11302"/>
  </r>
  <r>
    <x v="2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11"/>
    <n v="-233"/>
    <n v="1014"/>
    <n v="3555"/>
    <n v="4049"/>
    <n v="4506"/>
    <n v="4656"/>
    <n v="4420"/>
    <n v="3993"/>
    <n v="3386"/>
    <n v="2955"/>
    <n v="2049"/>
    <n v="1194"/>
    <n v="553"/>
    <n v="208"/>
    <n v="152"/>
    <n v="-181"/>
    <n v="-561"/>
    <n v="-966"/>
    <n v="-1310"/>
    <n v="-1571"/>
    <n v="-1670"/>
    <n v="-1741"/>
    <n v="-1761"/>
    <n v="-2004"/>
    <n v="-2106"/>
    <n v="-2262"/>
    <n v="-2438"/>
    <n v="-2622"/>
    <n v="-2787"/>
  </r>
  <r>
    <x v="2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3"/>
    <n v="14"/>
    <n v="324"/>
    <n v="692"/>
    <n v="1118"/>
    <n v="1436"/>
    <n v="1762"/>
    <n v="2114"/>
    <n v="2403"/>
    <n v="2644"/>
    <n v="2841"/>
    <n v="2985"/>
    <n v="3035"/>
    <n v="3037"/>
    <n v="3096"/>
    <n v="3196"/>
    <n v="3262"/>
    <n v="3174"/>
    <n v="2946"/>
    <n v="2713"/>
    <n v="2495"/>
    <n v="2295"/>
    <n v="2119"/>
    <n v="1960"/>
    <n v="1815"/>
    <n v="1688"/>
    <n v="1565"/>
    <n v="1480"/>
    <n v="1433"/>
    <n v="1424"/>
  </r>
  <r>
    <x v="2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37"/>
    <n v="252"/>
    <n v="4961"/>
    <n v="5466"/>
    <n v="6118"/>
    <n v="7180"/>
    <n v="8118"/>
    <n v="9139"/>
    <n v="10423"/>
    <n v="11393"/>
    <n v="12169"/>
    <n v="12757"/>
    <n v="14430"/>
    <n v="15737"/>
    <n v="16720"/>
    <n v="17425"/>
    <n v="16470"/>
    <n v="15558"/>
    <n v="14684"/>
    <n v="13824"/>
    <n v="13036"/>
    <n v="12124"/>
    <n v="11146"/>
    <n v="10279"/>
    <n v="9426"/>
    <n v="8732"/>
    <n v="8311"/>
    <n v="8548"/>
    <n v="8862"/>
    <n v="9255"/>
  </r>
  <r>
    <x v="2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6"/>
    <n v="0"/>
    <n v="738"/>
    <n v="2362"/>
    <n v="3891"/>
    <n v="5016"/>
    <n v="5832"/>
    <n v="6542"/>
    <n v="7230"/>
    <n v="7496"/>
    <n v="7285"/>
    <n v="6676"/>
    <n v="6015"/>
    <n v="5333"/>
    <n v="4598"/>
    <n v="3960"/>
    <n v="3721"/>
    <n v="3493"/>
    <n v="3491"/>
    <n v="3621"/>
    <n v="4053"/>
    <n v="4851"/>
    <n v="5873"/>
    <n v="6866"/>
    <n v="7895"/>
    <n v="8780"/>
    <n v="9628"/>
    <n v="10497"/>
    <n v="11416"/>
    <n v="12356"/>
  </r>
  <r>
    <x v="3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3"/>
    <n v="43"/>
    <n v="4550"/>
    <n v="9368"/>
    <n v="13954"/>
    <n v="18408"/>
    <n v="22722"/>
    <n v="26821"/>
    <n v="30805"/>
    <n v="34403"/>
    <n v="34443"/>
    <n v="34317"/>
    <n v="34354"/>
    <n v="34250"/>
    <n v="33961"/>
    <n v="33575"/>
    <n v="33076"/>
    <n v="32916"/>
    <n v="32855"/>
    <n v="32812"/>
    <n v="32901"/>
    <n v="33119"/>
    <n v="33462"/>
    <n v="33874"/>
    <n v="34230"/>
    <n v="33893"/>
    <n v="33629"/>
    <n v="33354"/>
    <n v="33027"/>
    <n v="32702"/>
  </r>
  <r>
    <x v="3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8"/>
    <n v="-1"/>
    <n v="924"/>
    <n v="2975"/>
    <n v="5228"/>
    <n v="7411"/>
    <n v="9552"/>
    <n v="11765"/>
    <n v="14066"/>
    <n v="15944"/>
    <n v="17240"/>
    <n v="18024"/>
    <n v="18625"/>
    <n v="19112"/>
    <n v="19462"/>
    <n v="19648"/>
    <n v="19586"/>
    <n v="19045"/>
    <n v="18320"/>
    <n v="17367"/>
    <n v="16362"/>
    <n v="15426"/>
    <n v="14598"/>
    <n v="13831"/>
    <n v="13167"/>
    <n v="12454"/>
    <n v="11799"/>
    <n v="11257"/>
    <n v="10840"/>
    <n v="10497"/>
  </r>
  <r>
    <x v="3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0"/>
    <n v="109"/>
    <n v="410"/>
    <n v="746"/>
    <n v="1043"/>
    <n v="1301"/>
    <n v="1552"/>
    <n v="1798"/>
    <n v="1964"/>
    <n v="2042"/>
    <n v="2051"/>
    <n v="2036"/>
    <n v="2001"/>
    <n v="1944"/>
    <n v="1867"/>
    <n v="1779"/>
    <n v="1661"/>
    <n v="1531"/>
    <n v="1389"/>
    <n v="1251"/>
    <n v="1125"/>
    <n v="1015"/>
    <n v="916"/>
    <n v="832"/>
    <n v="751"/>
    <n v="680"/>
    <n v="618"/>
    <n v="566"/>
    <n v="520"/>
  </r>
  <r>
    <x v="3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4"/>
    <n v="39"/>
    <n v="63"/>
    <n v="84"/>
    <n v="101"/>
    <n v="117"/>
    <n v="131"/>
    <n v="141"/>
    <n v="143"/>
    <n v="140"/>
    <n v="138"/>
    <n v="133"/>
    <n v="129"/>
    <n v="122"/>
    <n v="115"/>
    <n v="104"/>
    <n v="94"/>
    <n v="84"/>
    <n v="74"/>
    <n v="66"/>
    <n v="59"/>
    <n v="52"/>
    <n v="47"/>
    <n v="42"/>
    <n v="37"/>
    <n v="34"/>
    <n v="30"/>
    <n v="28"/>
  </r>
  <r>
    <x v="3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-2"/>
    <n v="107"/>
    <n v="290"/>
    <n v="448"/>
    <n v="581"/>
    <n v="687"/>
    <n v="771"/>
    <n v="845"/>
    <n v="874"/>
    <n v="879"/>
    <n v="845"/>
    <n v="806"/>
    <n v="767"/>
    <n v="728"/>
    <n v="687"/>
    <n v="630"/>
    <n v="557"/>
    <n v="486"/>
    <n v="414"/>
    <n v="351"/>
    <n v="298"/>
    <n v="256"/>
    <n v="218"/>
    <n v="187"/>
    <n v="155"/>
    <n v="130"/>
    <n v="112"/>
    <n v="96"/>
    <n v="84"/>
  </r>
  <r>
    <x v="3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4"/>
    <n v="2"/>
    <n v="476"/>
    <n v="867"/>
    <n v="1011"/>
    <n v="1006"/>
    <n v="834"/>
    <n v="498"/>
    <n v="39"/>
    <n v="-640"/>
    <n v="-1481"/>
    <n v="-2439"/>
    <n v="-3400"/>
    <n v="-4342"/>
    <n v="-5283"/>
    <n v="-6138"/>
    <n v="-6994"/>
    <n v="-7825"/>
    <n v="-8563"/>
    <n v="-9218"/>
    <n v="-9752"/>
    <n v="-10140"/>
    <n v="-10413"/>
    <n v="-10654"/>
    <n v="-10873"/>
    <n v="-11071"/>
    <n v="-11221"/>
    <n v="-11314"/>
    <n v="-11364"/>
    <n v="-11373"/>
  </r>
  <r>
    <x v="3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2"/>
    <n v="196"/>
    <n v="529"/>
    <n v="898"/>
    <n v="1265"/>
    <n v="1626"/>
    <n v="1996"/>
    <n v="2375"/>
    <n v="2683"/>
    <n v="2867"/>
    <n v="2970"/>
    <n v="3048"/>
    <n v="3098"/>
    <n v="3120"/>
    <n v="3115"/>
    <n v="3069"/>
    <n v="2965"/>
    <n v="2838"/>
    <n v="2681"/>
    <n v="2519"/>
    <n v="2370"/>
    <n v="2236"/>
    <n v="2112"/>
    <n v="2009"/>
    <n v="1904"/>
    <n v="1808"/>
    <n v="1731"/>
    <n v="1667"/>
    <n v="1617"/>
  </r>
  <r>
    <x v="3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270"/>
    <n v="4715"/>
    <n v="9320"/>
    <n v="13211"/>
    <n v="17263"/>
    <n v="20964"/>
    <n v="24315"/>
    <n v="27704"/>
    <n v="30106"/>
    <n v="31370"/>
    <n v="31336"/>
    <n v="31476"/>
    <n v="31683"/>
    <n v="31572"/>
    <n v="31265"/>
    <n v="28736"/>
    <n v="25705"/>
    <n v="22774"/>
    <n v="19819"/>
    <n v="17093"/>
    <n v="14790"/>
    <n v="12723"/>
    <n v="10813"/>
    <n v="9139"/>
    <n v="7552"/>
    <n v="6269"/>
    <n v="5646"/>
    <n v="5203"/>
    <n v="4975"/>
  </r>
  <r>
    <x v="3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6"/>
    <n v="59"/>
    <n v="260"/>
    <n v="572"/>
    <n v="849"/>
    <n v="1212"/>
    <n v="1568"/>
    <n v="1931"/>
    <n v="2335"/>
    <n v="2708"/>
    <n v="2953"/>
    <n v="3087"/>
    <n v="3328"/>
    <n v="3602"/>
    <n v="3801"/>
    <n v="3904"/>
    <n v="3613"/>
    <n v="3313"/>
    <n v="3049"/>
    <n v="2786"/>
    <n v="2525"/>
    <n v="2266"/>
    <n v="2001"/>
    <n v="1769"/>
    <n v="1561"/>
    <n v="1359"/>
    <n v="1220"/>
    <n v="1195"/>
    <n v="1193"/>
    <n v="1199"/>
  </r>
  <r>
    <x v="3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2"/>
    <n v="236"/>
    <n v="949"/>
    <n v="1812"/>
    <n v="2661"/>
    <n v="3508"/>
    <n v="4423"/>
    <n v="5412"/>
    <n v="6249"/>
    <n v="6850"/>
    <n v="7265"/>
    <n v="7616"/>
    <n v="7892"/>
    <n v="8084"/>
    <n v="8190"/>
    <n v="8238"/>
    <n v="8114"/>
    <n v="7904"/>
    <n v="7579"/>
    <n v="7218"/>
    <n v="6861"/>
    <n v="6534"/>
    <n v="6233"/>
    <n v="5977"/>
    <n v="5708"/>
    <n v="5456"/>
    <n v="5234"/>
    <n v="5057"/>
    <n v="4904"/>
  </r>
  <r>
    <x v="4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8"/>
    <n v="-11"/>
    <n v="714"/>
    <n v="2962"/>
    <n v="5785"/>
    <n v="8589"/>
    <n v="11361"/>
    <n v="14362"/>
    <n v="17620"/>
    <n v="20343"/>
    <n v="22444"/>
    <n v="23888"/>
    <n v="25140"/>
    <n v="26175"/>
    <n v="26976"/>
    <n v="27497"/>
    <n v="27827"/>
    <n v="27523"/>
    <n v="26917"/>
    <n v="25877"/>
    <n v="24696"/>
    <n v="23543"/>
    <n v="22510"/>
    <n v="21553"/>
    <n v="20773"/>
    <n v="19885"/>
    <n v="19054"/>
    <n v="18334"/>
    <n v="17784"/>
    <n v="17327"/>
  </r>
  <r>
    <x v="4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0"/>
    <n v="231"/>
    <n v="896"/>
    <n v="1719"/>
    <n v="2534"/>
    <n v="3340"/>
    <n v="4213"/>
    <n v="5156"/>
    <n v="5950"/>
    <n v="6534"/>
    <n v="6938"/>
    <n v="7282"/>
    <n v="7559"/>
    <n v="7761"/>
    <n v="7881"/>
    <n v="7937"/>
    <n v="7823"/>
    <n v="7624"/>
    <n v="7310"/>
    <n v="6959"/>
    <n v="6616"/>
    <n v="6305"/>
    <n v="6017"/>
    <n v="5777"/>
    <n v="5515"/>
    <n v="5274"/>
    <n v="5064"/>
    <n v="4900"/>
    <n v="4762"/>
  </r>
  <r>
    <x v="4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DisabledPolicies=Fraction of N2O Abatement Achieved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x v="1"/>
    <x v="15"/>
    <s v="DisabledPolicies=Fraction of N2O Abatement Achieved"/>
    <n v="0"/>
    <n v="8"/>
    <n v="19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x v="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s v="DisabledPolicies=Fraction of N2O Abatement Achieved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x v="4"/>
    <x v="15"/>
    <s v="DisabledPolicies=Fraction of N2O Abatement Achieved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x v="5"/>
    <x v="15"/>
    <s v="DisabledPolicies=Fraction of N2O Abatement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5"/>
    <s v="DisabledPolicies=Fraction of N2O Abatement Achieved"/>
    <n v="0"/>
    <n v="-1"/>
    <n v="1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x v="7"/>
    <x v="15"/>
    <s v="DisabledPolicies=Fraction of N2O Abatement Achieved"/>
    <n v="0"/>
    <n v="-2"/>
    <n v="-1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x v="8"/>
    <x v="15"/>
    <s v="DisabledPolicies=Fraction of N2O Abatement Achieved"/>
    <n v="0"/>
    <n v="0"/>
    <n v="3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x v="9"/>
    <x v="15"/>
    <s v="DisabledPolicies=Fraction of N2O Abatement Achieved"/>
    <n v="0"/>
    <n v="0"/>
    <n v="2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x v="10"/>
    <x v="15"/>
    <s v="DisabledPolicies=Fraction of N2O Abatement Achieved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15"/>
    <s v="DisabledPolicies=Fraction of N2O Abatement Achieved"/>
    <n v="0"/>
    <n v="0"/>
    <n v="2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x v="12"/>
    <x v="15"/>
    <s v="DisabledPolicies=Fraction of N2O Abatement Achieved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x v="13"/>
    <x v="15"/>
    <s v="DisabledPolicies=Fraction of N2O Abatement Achieved"/>
    <n v="0"/>
    <n v="0"/>
    <n v="4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x v="14"/>
    <x v="15"/>
    <s v="DisabledPolicies=Fraction of N2O Abatement Achieved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x v="15"/>
    <x v="15"/>
    <s v="DisabledPolicies=Fraction of N2O Abatement Achieved"/>
    <n v="0"/>
    <n v="0"/>
    <n v="6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x v="16"/>
    <x v="15"/>
    <s v="DisabledPolicies=Fraction of N2O Abatement Achieved"/>
    <n v="0"/>
    <n v="0"/>
    <n v="3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x v="17"/>
    <x v="15"/>
    <s v="DisabledPolicies=Fraction of N2O Abatement Achieved"/>
    <n v="0"/>
    <n v="0"/>
    <n v="5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x v="18"/>
    <x v="15"/>
    <s v="DisabledPolicies=Fraction of N2O Abatement Achieved"/>
    <n v="0"/>
    <n v="2"/>
    <n v="83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x v="19"/>
    <x v="15"/>
    <s v="DisabledPolicies=Fraction of N2O Abatement Achieved"/>
    <n v="0"/>
    <n v="28"/>
    <n v="219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x v="20"/>
    <x v="15"/>
    <s v="DisabledPolicies=Fraction of N2O Abatement Achieved"/>
    <n v="0"/>
    <n v="0"/>
    <n v="115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x v="21"/>
    <x v="15"/>
    <s v="DisabledPolicies=Fraction of N2O Abatement Achieved"/>
    <n v="0"/>
    <n v="8"/>
    <n v="97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x v="22"/>
    <x v="15"/>
    <s v="DisabledPolicies=Fraction of N2O Abatement Achieved"/>
    <n v="0"/>
    <n v="0"/>
    <n v="0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x v="23"/>
    <x v="15"/>
    <s v="DisabledPolicies=Fraction of N2O Abatement Achieved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x v="24"/>
    <x v="15"/>
    <s v="DisabledPolicies=Fraction of N2O Abatement Achieved"/>
    <n v="0"/>
    <n v="-34"/>
    <n v="-5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x v="25"/>
    <x v="15"/>
    <s v="DisabledPolicies=Fraction of N2O Abatement Achieved"/>
    <n v="0"/>
    <n v="151"/>
    <n v="52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x v="26"/>
    <x v="15"/>
    <s v="DisabledPolicies=Fraction of N2O Abatement Achieved"/>
    <n v="0"/>
    <n v="-111"/>
    <n v="-233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x v="27"/>
    <x v="15"/>
    <s v="DisabledPolicies=Fraction of N2O Abatement Achieved"/>
    <n v="0"/>
    <n v="13"/>
    <n v="14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x v="28"/>
    <x v="15"/>
    <s v="DisabledPolicies=Fraction of N2O Abatement Achieved"/>
    <n v="0"/>
    <n v="37"/>
    <n v="252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x v="29"/>
    <x v="15"/>
    <s v="DisabledPolicies=Fraction of N2O Abatement Achieved"/>
    <n v="0"/>
    <n v="-6"/>
    <n v="0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x v="30"/>
    <x v="15"/>
    <s v="DisabledPolicies=Fraction of N2O Abatement Achieved"/>
    <n v="0"/>
    <n v="3"/>
    <n v="43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x v="31"/>
    <x v="15"/>
    <s v="DisabledPolicies=Fraction of N2O Abatement Achieved"/>
    <n v="0"/>
    <n v="-8"/>
    <n v="-1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x v="32"/>
    <x v="15"/>
    <s v="DisabledPolicies=Fraction of N2O Abatement Achieved"/>
    <n v="0"/>
    <n v="-1"/>
    <n v="0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x v="33"/>
    <x v="15"/>
    <s v="DisabledPolicies=Fraction of N2O Abatement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15"/>
    <s v="DisabledPolicies=Fraction of N2O Abatement Achieved"/>
    <n v="0"/>
    <n v="-1"/>
    <n v="-2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x v="35"/>
    <x v="15"/>
    <s v="DisabledPolicies=Fraction of N2O Abatement Achieved"/>
    <n v="0"/>
    <n v="-4"/>
    <n v="2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x v="36"/>
    <x v="15"/>
    <s v="DisabledPolicies=Fraction of N2O Abatement Achieved"/>
    <n v="0"/>
    <n v="-1"/>
    <n v="2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x v="37"/>
    <x v="15"/>
    <s v="DisabledPolicies=Fraction of N2O Abatement Achieved"/>
    <n v="0"/>
    <n v="-3"/>
    <n v="270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x v="38"/>
    <x v="15"/>
    <s v="DisabledPolicies=Fraction of N2O Abatement Achieved"/>
    <n v="0"/>
    <n v="6"/>
    <n v="59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x v="39"/>
    <x v="15"/>
    <s v="DisabledPolicies=Fraction of N2O Abatement Achieved"/>
    <n v="0"/>
    <n v="-3"/>
    <n v="2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x v="40"/>
    <x v="15"/>
    <s v="DisabledPolicies=Fraction of N2O Abatement Achieved"/>
    <n v="0"/>
    <n v="-18"/>
    <n v="-11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x v="41"/>
    <x v="15"/>
    <s v="DisabledPolicies=Fraction of N2O Abatement Achieved"/>
    <n v="0"/>
    <n v="-3"/>
    <n v="0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x v="4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59"/>
    <n v="948"/>
    <n v="28212"/>
    <n v="55797"/>
    <n v="80489"/>
    <n v="105652"/>
    <n v="130224"/>
    <n v="154778"/>
    <n v="178490"/>
    <n v="197709"/>
    <n v="206854"/>
    <n v="209648"/>
    <n v="212127"/>
    <n v="214354"/>
    <n v="214955"/>
    <n v="214457"/>
    <n v="206444"/>
    <n v="195388"/>
    <n v="183988"/>
    <n v="172705"/>
    <n v="162211"/>
    <n v="153465"/>
    <n v="146393"/>
    <n v="140102"/>
    <n v="134753"/>
    <n v="129514"/>
    <n v="125198"/>
    <n v="123472"/>
    <n v="122506"/>
    <n v="122630"/>
  </r>
  <r>
    <x v="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8"/>
    <n v="19"/>
    <n v="719"/>
    <n v="1796"/>
    <n v="3584"/>
    <n v="6307"/>
    <n v="9640"/>
    <n v="12872"/>
    <n v="15785"/>
    <n v="18229"/>
    <n v="19485"/>
    <n v="20078"/>
    <n v="20332"/>
    <n v="20306"/>
    <n v="20120"/>
    <n v="20044"/>
    <n v="19868"/>
    <n v="19544"/>
    <n v="19034"/>
    <n v="18428"/>
    <n v="17770"/>
    <n v="17089"/>
    <n v="16419"/>
    <n v="15846"/>
    <n v="15426"/>
    <n v="15156"/>
    <n v="14803"/>
    <n v="14497"/>
    <n v="14189"/>
    <n v="13920"/>
  </r>
  <r>
    <x v="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-9"/>
    <n v="-59"/>
    <n v="-162"/>
    <n v="-337"/>
    <n v="-549"/>
    <n v="-872"/>
    <n v="-1260"/>
    <n v="-1699"/>
    <n v="-2171"/>
    <n v="-2650"/>
    <n v="-3086"/>
    <n v="-3525"/>
    <n v="-3919"/>
    <n v="-4345"/>
    <n v="-4785"/>
    <n v="-5208"/>
    <n v="-5571"/>
    <n v="-5836"/>
    <n v="-6104"/>
    <n v="-6275"/>
    <n v="-6346"/>
    <n v="-6439"/>
    <n v="-6514"/>
    <n v="-6516"/>
    <n v="-6551"/>
    <n v="-6520"/>
    <n v="-6477"/>
    <n v="-6457"/>
    <n v="-6408"/>
  </r>
  <r>
    <x v="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8"/>
    <n v="25"/>
    <n v="24"/>
    <n v="20"/>
    <n v="17"/>
    <n v="16"/>
    <n v="15"/>
    <n v="13"/>
    <n v="10"/>
    <n v="7"/>
    <n v="6"/>
    <n v="4"/>
    <n v="4"/>
    <n v="2"/>
    <n v="-3"/>
    <n v="-10"/>
    <n v="-18"/>
    <n v="-23"/>
    <n v="-27"/>
    <n v="-28"/>
    <n v="-31"/>
    <n v="-34"/>
    <n v="-34"/>
    <n v="-36"/>
    <n v="-36"/>
    <n v="-35"/>
    <n v="-34"/>
    <n v="-34"/>
  </r>
  <r>
    <x v="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-4"/>
    <n v="-13"/>
    <n v="-28"/>
    <n v="-45"/>
    <n v="-73"/>
    <n v="-106"/>
    <n v="-142"/>
    <n v="-183"/>
    <n v="-223"/>
    <n v="-260"/>
    <n v="-297"/>
    <n v="-330"/>
    <n v="-364"/>
    <n v="-401"/>
    <n v="-437"/>
    <n v="-468"/>
    <n v="-491"/>
    <n v="-514"/>
    <n v="-528"/>
    <n v="-534"/>
    <n v="-541"/>
    <n v="-548"/>
    <n v="-547"/>
    <n v="-550"/>
    <n v="-548"/>
    <n v="-544"/>
    <n v="-542"/>
    <n v="-538"/>
  </r>
  <r>
    <x v="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1"/>
    <n v="297"/>
    <n v="810"/>
    <n v="1577"/>
    <n v="2487"/>
    <n v="3521"/>
    <n v="4612"/>
    <n v="5707"/>
    <n v="6703"/>
    <n v="7452"/>
    <n v="7898"/>
    <n v="8133"/>
    <n v="8243"/>
    <n v="8265"/>
    <n v="8231"/>
    <n v="8140"/>
    <n v="7955"/>
    <n v="7672"/>
    <n v="7329"/>
    <n v="6950"/>
    <n v="6567"/>
    <n v="6201"/>
    <n v="5869"/>
    <n v="5583"/>
    <n v="5340"/>
    <n v="5118"/>
    <n v="4915"/>
    <n v="4735"/>
    <n v="4578"/>
  </r>
  <r>
    <x v="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-1"/>
    <n v="172"/>
    <n v="721"/>
    <n v="1603"/>
    <n v="2544"/>
    <n v="3406"/>
    <n v="4203"/>
    <n v="4979"/>
    <n v="5662"/>
    <n v="6158"/>
    <n v="6424"/>
    <n v="6517"/>
    <n v="6512"/>
    <n v="6430"/>
    <n v="6287"/>
    <n v="6075"/>
    <n v="5766"/>
    <n v="5373"/>
    <n v="4936"/>
    <n v="4482"/>
    <n v="4043"/>
    <n v="3643"/>
    <n v="3286"/>
    <n v="2970"/>
    <n v="2695"/>
    <n v="2447"/>
    <n v="2229"/>
    <n v="2043"/>
    <n v="1885"/>
  </r>
  <r>
    <x v="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88"/>
    <n v="145"/>
    <n v="169"/>
    <n v="192"/>
    <n v="213"/>
    <n v="235"/>
    <n v="256"/>
    <n v="273"/>
    <n v="282"/>
    <n v="281"/>
    <n v="286"/>
    <n v="291"/>
    <n v="291"/>
    <n v="289"/>
    <n v="269"/>
    <n v="240"/>
    <n v="212"/>
    <n v="187"/>
    <n v="166"/>
    <n v="146"/>
    <n v="130"/>
    <n v="115"/>
    <n v="103"/>
    <n v="93"/>
    <n v="87"/>
    <n v="85"/>
    <n v="86"/>
    <n v="88"/>
  </r>
  <r>
    <x v="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"/>
    <n v="109"/>
    <n v="242"/>
    <n v="373"/>
    <n v="497"/>
    <n v="618"/>
    <n v="739"/>
    <n v="860"/>
    <n v="965"/>
    <n v="1033"/>
    <n v="1064"/>
    <n v="1074"/>
    <n v="1075"/>
    <n v="1069"/>
    <n v="1052"/>
    <n v="1014"/>
    <n v="953"/>
    <n v="886"/>
    <n v="818"/>
    <n v="752"/>
    <n v="692"/>
    <n v="639"/>
    <n v="593"/>
    <n v="553"/>
    <n v="518"/>
    <n v="486"/>
    <n v="461"/>
    <n v="444"/>
    <n v="429"/>
  </r>
  <r>
    <x v="1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"/>
    <n v="1"/>
    <n v="-172"/>
    <n v="-369"/>
    <n v="-532"/>
    <n v="-803"/>
    <n v="-1117"/>
    <n v="-1452"/>
    <n v="-1807"/>
    <n v="-2161"/>
    <n v="-2455"/>
    <n v="-2712"/>
    <n v="-2933"/>
    <n v="-3140"/>
    <n v="-3343"/>
    <n v="-3522"/>
    <n v="-3647"/>
    <n v="-3658"/>
    <n v="-3641"/>
    <n v="-3564"/>
    <n v="-3437"/>
    <n v="-3331"/>
    <n v="-3213"/>
    <n v="-3091"/>
    <n v="-2978"/>
    <n v="-2872"/>
    <n v="-2757"/>
    <n v="-2651"/>
    <n v="-2563"/>
    <n v="-2480"/>
  </r>
  <r>
    <x v="1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"/>
    <n v="98"/>
    <n v="152"/>
    <n v="167"/>
    <n v="109"/>
    <n v="56"/>
    <n v="9"/>
    <n v="-35"/>
    <n v="-83"/>
    <n v="-135"/>
    <n v="-197"/>
    <n v="-264"/>
    <n v="-326"/>
    <n v="-386"/>
    <n v="-440"/>
    <n v="-503"/>
    <n v="-568"/>
    <n v="-628"/>
    <n v="-677"/>
    <n v="-709"/>
    <n v="-728"/>
    <n v="-739"/>
    <n v="-745"/>
    <n v="-743"/>
    <n v="-735"/>
    <n v="-724"/>
    <n v="-704"/>
    <n v="-683"/>
    <n v="-658"/>
  </r>
  <r>
    <x v="1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0"/>
    <n v="65"/>
    <n v="109"/>
    <n v="148"/>
    <n v="188"/>
    <n v="228"/>
    <n v="273"/>
    <n v="307"/>
    <n v="328"/>
    <n v="342"/>
    <n v="350"/>
    <n v="355"/>
    <n v="356"/>
    <n v="355"/>
    <n v="350"/>
    <n v="338"/>
    <n v="322"/>
    <n v="303"/>
    <n v="282"/>
    <n v="263"/>
    <n v="246"/>
    <n v="230"/>
    <n v="217"/>
    <n v="203"/>
    <n v="191"/>
    <n v="180"/>
    <n v="170"/>
    <n v="162"/>
  </r>
  <r>
    <x v="1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"/>
    <n v="109"/>
    <n v="189"/>
    <n v="228"/>
    <n v="262"/>
    <n v="295"/>
    <n v="327"/>
    <n v="358"/>
    <n v="386"/>
    <n v="416"/>
    <n v="430"/>
    <n v="444"/>
    <n v="456"/>
    <n v="463"/>
    <n v="461"/>
    <n v="429"/>
    <n v="383"/>
    <n v="333"/>
    <n v="285"/>
    <n v="243"/>
    <n v="205"/>
    <n v="172"/>
    <n v="142"/>
    <n v="114"/>
    <n v="97"/>
    <n v="84"/>
    <n v="79"/>
    <n v="79"/>
    <n v="81"/>
  </r>
  <r>
    <x v="1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"/>
    <n v="67"/>
    <n v="85"/>
    <n v="77"/>
    <n v="60"/>
    <n v="42"/>
    <n v="32"/>
    <n v="22"/>
    <n v="14"/>
    <n v="11"/>
    <n v="9"/>
    <n v="13"/>
    <n v="19"/>
    <n v="27"/>
    <n v="29"/>
    <n v="9"/>
    <n v="-19"/>
    <n v="-42"/>
    <n v="-59"/>
    <n v="-71"/>
    <n v="-79"/>
    <n v="-87"/>
    <n v="-94"/>
    <n v="-99"/>
    <n v="-100"/>
    <n v="-100"/>
    <n v="-92"/>
    <n v="-85"/>
    <n v="-78"/>
  </r>
  <r>
    <x v="1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6"/>
    <n v="137"/>
    <n v="160"/>
    <n v="26"/>
    <n v="-183"/>
    <n v="-359"/>
    <n v="-503"/>
    <n v="-626"/>
    <n v="-730"/>
    <n v="-824"/>
    <n v="-911"/>
    <n v="-986"/>
    <n v="-1042"/>
    <n v="-1093"/>
    <n v="-1143"/>
    <n v="-1213"/>
    <n v="-1302"/>
    <n v="-1382"/>
    <n v="-1450"/>
    <n v="-1500"/>
    <n v="-1540"/>
    <n v="-1575"/>
    <n v="-1605"/>
    <n v="-1627"/>
    <n v="-1645"/>
    <n v="-1655"/>
    <n v="-1657"/>
    <n v="-1653"/>
    <n v="-1646"/>
  </r>
  <r>
    <x v="1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37"/>
    <n v="42"/>
    <n v="22"/>
    <n v="1"/>
    <n v="-20"/>
    <n v="-41"/>
    <n v="-63"/>
    <n v="-83"/>
    <n v="-96"/>
    <n v="-106"/>
    <n v="-111"/>
    <n v="-113"/>
    <n v="-117"/>
    <n v="-125"/>
    <n v="-147"/>
    <n v="-172"/>
    <n v="-195"/>
    <n v="-214"/>
    <n v="-231"/>
    <n v="-244"/>
    <n v="-257"/>
    <n v="-269"/>
    <n v="-279"/>
    <n v="-286"/>
    <n v="-290"/>
    <n v="-289"/>
    <n v="-287"/>
    <n v="-284"/>
  </r>
  <r>
    <x v="1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"/>
    <n v="87"/>
    <n v="128"/>
    <n v="127"/>
    <n v="124"/>
    <n v="122"/>
    <n v="123"/>
    <n v="124"/>
    <n v="125"/>
    <n v="131"/>
    <n v="134"/>
    <n v="143"/>
    <n v="156"/>
    <n v="166"/>
    <n v="169"/>
    <n v="147"/>
    <n v="118"/>
    <n v="92"/>
    <n v="70"/>
    <n v="51"/>
    <n v="35"/>
    <n v="19"/>
    <n v="4"/>
    <n v="-9"/>
    <n v="-16"/>
    <n v="-21"/>
    <n v="-19"/>
    <n v="-16"/>
    <n v="-11"/>
  </r>
  <r>
    <x v="1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"/>
    <n v="83"/>
    <n v="1290"/>
    <n v="1856"/>
    <n v="1942"/>
    <n v="2056"/>
    <n v="2151"/>
    <n v="2255"/>
    <n v="2346"/>
    <n v="2385"/>
    <n v="2399"/>
    <n v="2340"/>
    <n v="2397"/>
    <n v="2498"/>
    <n v="2537"/>
    <n v="2461"/>
    <n v="2027"/>
    <n v="1524"/>
    <n v="1090"/>
    <n v="710"/>
    <n v="373"/>
    <n v="85"/>
    <n v="-166"/>
    <n v="-394"/>
    <n v="-586"/>
    <n v="-723"/>
    <n v="-801"/>
    <n v="-782"/>
    <n v="-738"/>
    <n v="-676"/>
  </r>
  <r>
    <x v="1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8"/>
    <n v="219"/>
    <n v="625"/>
    <n v="1168"/>
    <n v="1652"/>
    <n v="2338"/>
    <n v="3021"/>
    <n v="3832"/>
    <n v="4686"/>
    <n v="5412"/>
    <n v="5940"/>
    <n v="6201"/>
    <n v="6744"/>
    <n v="7287"/>
    <n v="7642"/>
    <n v="7701"/>
    <n v="7001"/>
    <n v="6329"/>
    <n v="5773"/>
    <n v="5237"/>
    <n v="4713"/>
    <n v="4201"/>
    <n v="3704"/>
    <n v="3287"/>
    <n v="2922"/>
    <n v="2610"/>
    <n v="2414"/>
    <n v="2405"/>
    <n v="2422"/>
    <n v="2451"/>
  </r>
  <r>
    <x v="2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15"/>
    <n v="2528"/>
    <n v="2735"/>
    <n v="2719"/>
    <n v="2917"/>
    <n v="3074"/>
    <n v="3309"/>
    <n v="3577"/>
    <n v="3741"/>
    <n v="3841"/>
    <n v="3765"/>
    <n v="3893"/>
    <n v="4049"/>
    <n v="4103"/>
    <n v="4068"/>
    <n v="3599"/>
    <n v="3195"/>
    <n v="2900"/>
    <n v="2639"/>
    <n v="2392"/>
    <n v="2189"/>
    <n v="1987"/>
    <n v="1824"/>
    <n v="1677"/>
    <n v="1564"/>
    <n v="1476"/>
    <n v="1497"/>
    <n v="1519"/>
    <n v="1540"/>
  </r>
  <r>
    <x v="2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8"/>
    <n v="97"/>
    <n v="1587"/>
    <n v="1715"/>
    <n v="1684"/>
    <n v="1827"/>
    <n v="2001"/>
    <n v="2241"/>
    <n v="2491"/>
    <n v="2678"/>
    <n v="2652"/>
    <n v="2643"/>
    <n v="2781"/>
    <n v="2947"/>
    <n v="3015"/>
    <n v="2968"/>
    <n v="2514"/>
    <n v="2131"/>
    <n v="1827"/>
    <n v="1559"/>
    <n v="1338"/>
    <n v="1106"/>
    <n v="884"/>
    <n v="696"/>
    <n v="504"/>
    <n v="407"/>
    <n v="307"/>
    <n v="329"/>
    <n v="352"/>
    <n v="381"/>
  </r>
  <r>
    <x v="2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-695"/>
    <n v="-1456"/>
    <n v="-2406"/>
    <n v="-3292"/>
    <n v="-4282"/>
    <n v="-5298"/>
    <n v="-6287"/>
    <n v="-7031"/>
    <n v="-7056"/>
    <n v="-6992"/>
    <n v="-6906"/>
    <n v="-6791"/>
    <n v="-6658"/>
    <n v="-6530"/>
    <n v="-6408"/>
    <n v="-6309"/>
    <n v="-6210"/>
    <n v="-6112"/>
    <n v="-6020"/>
    <n v="-5924"/>
    <n v="-5854"/>
    <n v="-5794"/>
    <n v="-5729"/>
    <n v="-5584"/>
    <n v="-5440"/>
    <n v="-5295"/>
    <n v="-5151"/>
    <n v="-5010"/>
  </r>
  <r>
    <x v="2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696"/>
    <n v="1498"/>
    <n v="2278"/>
    <n v="2983"/>
    <n v="3813"/>
    <n v="4504"/>
    <n v="4943"/>
    <n v="5448"/>
    <n v="5579"/>
    <n v="5782"/>
    <n v="5860"/>
    <n v="5742"/>
    <n v="5738"/>
    <n v="5857"/>
    <n v="5717"/>
    <n v="5790"/>
    <n v="5595"/>
    <n v="5649"/>
    <n v="5502"/>
    <n v="5428"/>
    <n v="5586"/>
    <n v="5348"/>
    <n v="5265"/>
    <n v="5249"/>
    <n v="5144"/>
    <n v="5019"/>
    <n v="4781"/>
    <n v="4759"/>
  </r>
  <r>
    <x v="2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4"/>
    <n v="-55"/>
    <n v="436"/>
    <n v="1068"/>
    <n v="1670"/>
    <n v="2206"/>
    <n v="2632"/>
    <n v="3015"/>
    <n v="3385"/>
    <n v="3692"/>
    <n v="3924"/>
    <n v="3917"/>
    <n v="3784"/>
    <n v="3747"/>
    <n v="3817"/>
    <n v="3881"/>
    <n v="3831"/>
    <n v="3634"/>
    <n v="3412"/>
    <n v="3206"/>
    <n v="3030"/>
    <n v="2880"/>
    <n v="2761"/>
    <n v="2650"/>
    <n v="2525"/>
    <n v="2423"/>
    <n v="2336"/>
    <n v="2273"/>
    <n v="2235"/>
    <n v="2203"/>
  </r>
  <r>
    <x v="2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51"/>
    <n v="52"/>
    <n v="478"/>
    <n v="1892"/>
    <n v="2969"/>
    <n v="3509"/>
    <n v="4756"/>
    <n v="5686"/>
    <n v="6501"/>
    <n v="7345"/>
    <n v="7916"/>
    <n v="8738"/>
    <n v="8660"/>
    <n v="9067"/>
    <n v="9887"/>
    <n v="10614"/>
    <n v="11284"/>
    <n v="10822"/>
    <n v="10225"/>
    <n v="9851"/>
    <n v="9446"/>
    <n v="9092"/>
    <n v="8877"/>
    <n v="8663"/>
    <n v="8455"/>
    <n v="8304"/>
    <n v="8217"/>
    <n v="8223"/>
    <n v="8514"/>
    <n v="8792"/>
  </r>
  <r>
    <x v="2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11"/>
    <n v="-233"/>
    <n v="1050"/>
    <n v="3707"/>
    <n v="4355"/>
    <n v="5003"/>
    <n v="5261"/>
    <n v="5274"/>
    <n v="5109"/>
    <n v="4824"/>
    <n v="4691"/>
    <n v="4065"/>
    <n v="3445"/>
    <n v="3136"/>
    <n v="3071"/>
    <n v="3210"/>
    <n v="3175"/>
    <n v="3004"/>
    <n v="2812"/>
    <n v="2631"/>
    <n v="2533"/>
    <n v="2577"/>
    <n v="2641"/>
    <n v="2681"/>
    <n v="2473"/>
    <n v="2359"/>
    <n v="2210"/>
    <n v="2026"/>
    <n v="1872"/>
    <n v="1721"/>
  </r>
  <r>
    <x v="2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3"/>
    <n v="14"/>
    <n v="321"/>
    <n v="675"/>
    <n v="1081"/>
    <n v="1372"/>
    <n v="1659"/>
    <n v="1950"/>
    <n v="2188"/>
    <n v="2384"/>
    <n v="2519"/>
    <n v="2599"/>
    <n v="2584"/>
    <n v="2529"/>
    <n v="2550"/>
    <n v="2610"/>
    <n v="2629"/>
    <n v="2505"/>
    <n v="2258"/>
    <n v="2019"/>
    <n v="1809"/>
    <n v="1630"/>
    <n v="1485"/>
    <n v="1366"/>
    <n v="1269"/>
    <n v="1190"/>
    <n v="1115"/>
    <n v="1076"/>
    <n v="1077"/>
    <n v="1112"/>
  </r>
  <r>
    <x v="2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37"/>
    <n v="252"/>
    <n v="4941"/>
    <n v="5417"/>
    <n v="5960"/>
    <n v="6893"/>
    <n v="7788"/>
    <n v="9051"/>
    <n v="10298"/>
    <n v="11254"/>
    <n v="11748"/>
    <n v="12056"/>
    <n v="13430"/>
    <n v="14411"/>
    <n v="15031"/>
    <n v="15419"/>
    <n v="14287"/>
    <n v="13231"/>
    <n v="12340"/>
    <n v="11518"/>
    <n v="10824"/>
    <n v="10068"/>
    <n v="9319"/>
    <n v="8739"/>
    <n v="8201"/>
    <n v="7837"/>
    <n v="7694"/>
    <n v="8235"/>
    <n v="8812"/>
    <n v="9484"/>
  </r>
  <r>
    <x v="2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6"/>
    <n v="0"/>
    <n v="729"/>
    <n v="2342"/>
    <n v="3848"/>
    <n v="4945"/>
    <n v="5695"/>
    <n v="6356"/>
    <n v="6994"/>
    <n v="7257"/>
    <n v="7085"/>
    <n v="6456"/>
    <n v="5765"/>
    <n v="5104"/>
    <n v="4368"/>
    <n v="3817"/>
    <n v="3588"/>
    <n v="3390"/>
    <n v="3401"/>
    <n v="3595"/>
    <n v="4081"/>
    <n v="4943"/>
    <n v="6037"/>
    <n v="7128"/>
    <n v="8228"/>
    <n v="9200"/>
    <n v="10122"/>
    <n v="11065"/>
    <n v="12010"/>
    <n v="12988"/>
  </r>
  <r>
    <x v="3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3"/>
    <n v="43"/>
    <n v="4549"/>
    <n v="9363"/>
    <n v="13930"/>
    <n v="18363"/>
    <n v="22648"/>
    <n v="26777"/>
    <n v="30751"/>
    <n v="34380"/>
    <n v="34464"/>
    <n v="34366"/>
    <n v="34438"/>
    <n v="34376"/>
    <n v="34074"/>
    <n v="33728"/>
    <n v="33289"/>
    <n v="33192"/>
    <n v="33201"/>
    <n v="33198"/>
    <n v="33326"/>
    <n v="33577"/>
    <n v="33948"/>
    <n v="34383"/>
    <n v="34748"/>
    <n v="34418"/>
    <n v="34144"/>
    <n v="33877"/>
    <n v="33522"/>
    <n v="33182"/>
  </r>
  <r>
    <x v="3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8"/>
    <n v="-1"/>
    <n v="917"/>
    <n v="2964"/>
    <n v="5200"/>
    <n v="7367"/>
    <n v="9457"/>
    <n v="11651"/>
    <n v="13935"/>
    <n v="15837"/>
    <n v="17175"/>
    <n v="17957"/>
    <n v="18547"/>
    <n v="19075"/>
    <n v="19438"/>
    <n v="19704"/>
    <n v="19664"/>
    <n v="19160"/>
    <n v="18463"/>
    <n v="17572"/>
    <n v="16627"/>
    <n v="15756"/>
    <n v="14998"/>
    <n v="14320"/>
    <n v="13725"/>
    <n v="13089"/>
    <n v="12494"/>
    <n v="12011"/>
    <n v="11618"/>
    <n v="11307"/>
  </r>
  <r>
    <x v="3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0"/>
    <n v="108"/>
    <n v="407"/>
    <n v="741"/>
    <n v="1034"/>
    <n v="1287"/>
    <n v="1534"/>
    <n v="1774"/>
    <n v="1942"/>
    <n v="2026"/>
    <n v="2035"/>
    <n v="2021"/>
    <n v="1987"/>
    <n v="1932"/>
    <n v="1865"/>
    <n v="1779"/>
    <n v="1660"/>
    <n v="1533"/>
    <n v="1393"/>
    <n v="1258"/>
    <n v="1136"/>
    <n v="1026"/>
    <n v="931"/>
    <n v="849"/>
    <n v="771"/>
    <n v="701"/>
    <n v="639"/>
    <n v="585"/>
    <n v="539"/>
  </r>
  <r>
    <x v="3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4"/>
    <n v="38"/>
    <n v="63"/>
    <n v="82"/>
    <n v="100"/>
    <n v="115"/>
    <n v="130"/>
    <n v="140"/>
    <n v="142"/>
    <n v="139"/>
    <n v="135"/>
    <n v="131"/>
    <n v="127"/>
    <n v="120"/>
    <n v="112"/>
    <n v="103"/>
    <n v="92"/>
    <n v="83"/>
    <n v="74"/>
    <n v="66"/>
    <n v="59"/>
    <n v="53"/>
    <n v="47"/>
    <n v="43"/>
    <n v="38"/>
    <n v="35"/>
    <n v="32"/>
    <n v="29"/>
  </r>
  <r>
    <x v="3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-2"/>
    <n v="106"/>
    <n v="291"/>
    <n v="449"/>
    <n v="584"/>
    <n v="686"/>
    <n v="775"/>
    <n v="852"/>
    <n v="890"/>
    <n v="900"/>
    <n v="869"/>
    <n v="830"/>
    <n v="799"/>
    <n v="762"/>
    <n v="725"/>
    <n v="669"/>
    <n v="600"/>
    <n v="530"/>
    <n v="461"/>
    <n v="399"/>
    <n v="348"/>
    <n v="308"/>
    <n v="271"/>
    <n v="240"/>
    <n v="210"/>
    <n v="184"/>
    <n v="163"/>
    <n v="147"/>
    <n v="134"/>
  </r>
  <r>
    <x v="3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4"/>
    <n v="2"/>
    <n v="477"/>
    <n v="873"/>
    <n v="1018"/>
    <n v="1016"/>
    <n v="841"/>
    <n v="523"/>
    <n v="80"/>
    <n v="-573"/>
    <n v="-1391"/>
    <n v="-2336"/>
    <n v="-3288"/>
    <n v="-4208"/>
    <n v="-5139"/>
    <n v="-5984"/>
    <n v="-6831"/>
    <n v="-7649"/>
    <n v="-8376"/>
    <n v="-9017"/>
    <n v="-9535"/>
    <n v="-9912"/>
    <n v="-10170"/>
    <n v="-10398"/>
    <n v="-10608"/>
    <n v="-10798"/>
    <n v="-10943"/>
    <n v="-11036"/>
    <n v="-11091"/>
    <n v="-11104"/>
  </r>
  <r>
    <x v="3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2"/>
    <n v="195"/>
    <n v="528"/>
    <n v="893"/>
    <n v="1257"/>
    <n v="1611"/>
    <n v="1980"/>
    <n v="2353"/>
    <n v="2664"/>
    <n v="2854"/>
    <n v="2956"/>
    <n v="3032"/>
    <n v="3086"/>
    <n v="3107"/>
    <n v="3114"/>
    <n v="3070"/>
    <n v="2974"/>
    <n v="2851"/>
    <n v="2703"/>
    <n v="2550"/>
    <n v="2410"/>
    <n v="2287"/>
    <n v="2176"/>
    <n v="2083"/>
    <n v="1987"/>
    <n v="1899"/>
    <n v="1829"/>
    <n v="1769"/>
    <n v="1722"/>
  </r>
  <r>
    <x v="3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270"/>
    <n v="4714"/>
    <n v="9355"/>
    <n v="13186"/>
    <n v="17186"/>
    <n v="20872"/>
    <n v="24646"/>
    <n v="28339"/>
    <n v="31045"/>
    <n v="32208"/>
    <n v="32051"/>
    <n v="32038"/>
    <n v="32212"/>
    <n v="32032"/>
    <n v="31624"/>
    <n v="29147"/>
    <n v="26203"/>
    <n v="23444"/>
    <n v="20729"/>
    <n v="18273"/>
    <n v="16272"/>
    <n v="14543"/>
    <n v="13005"/>
    <n v="11675"/>
    <n v="10421"/>
    <n v="9421"/>
    <n v="9024"/>
    <n v="8748"/>
    <n v="8685"/>
  </r>
  <r>
    <x v="3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6"/>
    <n v="59"/>
    <n v="258"/>
    <n v="563"/>
    <n v="813"/>
    <n v="1143"/>
    <n v="1465"/>
    <n v="1829"/>
    <n v="2204"/>
    <n v="2522"/>
    <n v="2712"/>
    <n v="2784"/>
    <n v="2961"/>
    <n v="3170"/>
    <n v="3312"/>
    <n v="3354"/>
    <n v="3047"/>
    <n v="2737"/>
    <n v="2491"/>
    <n v="2255"/>
    <n v="2031"/>
    <n v="1814"/>
    <n v="1605"/>
    <n v="1437"/>
    <n v="1294"/>
    <n v="1156"/>
    <n v="1068"/>
    <n v="1093"/>
    <n v="1135"/>
    <n v="1184"/>
  </r>
  <r>
    <x v="3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2"/>
    <n v="232"/>
    <n v="943"/>
    <n v="1799"/>
    <n v="2641"/>
    <n v="3466"/>
    <n v="4367"/>
    <n v="5335"/>
    <n v="6169"/>
    <n v="6785"/>
    <n v="7196"/>
    <n v="7539"/>
    <n v="7818"/>
    <n v="8009"/>
    <n v="8148"/>
    <n v="8200"/>
    <n v="8085"/>
    <n v="7876"/>
    <n v="7567"/>
    <n v="7219"/>
    <n v="6877"/>
    <n v="6566"/>
    <n v="6287"/>
    <n v="6047"/>
    <n v="5797"/>
    <n v="5560"/>
    <n v="5355"/>
    <n v="5180"/>
    <n v="5034"/>
  </r>
  <r>
    <x v="4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8"/>
    <n v="-11"/>
    <n v="705"/>
    <n v="2948"/>
    <n v="5750"/>
    <n v="8538"/>
    <n v="11244"/>
    <n v="14211"/>
    <n v="17413"/>
    <n v="20158"/>
    <n v="22338"/>
    <n v="23787"/>
    <n v="25038"/>
    <n v="26134"/>
    <n v="26955"/>
    <n v="27624"/>
    <n v="27992"/>
    <n v="27736"/>
    <n v="27152"/>
    <n v="26187"/>
    <n v="25066"/>
    <n v="23979"/>
    <n v="23012"/>
    <n v="22156"/>
    <n v="21437"/>
    <n v="20633"/>
    <n v="19860"/>
    <n v="19210"/>
    <n v="18668"/>
    <n v="18236"/>
  </r>
  <r>
    <x v="4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0"/>
    <n v="228"/>
    <n v="891"/>
    <n v="1706"/>
    <n v="2513"/>
    <n v="3301"/>
    <n v="4161"/>
    <n v="5086"/>
    <n v="5880"/>
    <n v="6480"/>
    <n v="6879"/>
    <n v="7217"/>
    <n v="7501"/>
    <n v="7702"/>
    <n v="7856"/>
    <n v="7919"/>
    <n v="7812"/>
    <n v="7617"/>
    <n v="7321"/>
    <n v="6984"/>
    <n v="6657"/>
    <n v="6363"/>
    <n v="6102"/>
    <n v="5878"/>
    <n v="5640"/>
    <n v="5413"/>
    <n v="5223"/>
    <n v="5062"/>
    <n v="4931"/>
  </r>
  <r>
    <x v="4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59"/>
    <n v="948"/>
    <n v="27968"/>
    <n v="55655"/>
    <n v="81042"/>
    <n v="107046"/>
    <n v="132753"/>
    <n v="157533"/>
    <n v="181993"/>
    <n v="201915"/>
    <n v="211836"/>
    <n v="215506"/>
    <n v="218961"/>
    <n v="221666"/>
    <n v="222764"/>
    <n v="222563"/>
    <n v="214352"/>
    <n v="202923"/>
    <n v="190792"/>
    <n v="178365"/>
    <n v="166579"/>
    <n v="156340"/>
    <n v="147578"/>
    <n v="139413"/>
    <n v="132290"/>
    <n v="125326"/>
    <n v="119427"/>
    <n v="116437"/>
    <n v="114452"/>
    <n v="113563"/>
  </r>
  <r>
    <x v="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8"/>
    <n v="19"/>
    <n v="720"/>
    <n v="1806"/>
    <n v="3603"/>
    <n v="6338"/>
    <n v="9688"/>
    <n v="12964"/>
    <n v="15900"/>
    <n v="18353"/>
    <n v="19616"/>
    <n v="20212"/>
    <n v="20459"/>
    <n v="20467"/>
    <n v="20226"/>
    <n v="20118"/>
    <n v="19835"/>
    <n v="19452"/>
    <n v="18888"/>
    <n v="18235"/>
    <n v="17530"/>
    <n v="16804"/>
    <n v="16098"/>
    <n v="15493"/>
    <n v="15046"/>
    <n v="14755"/>
    <n v="14387"/>
    <n v="14076"/>
    <n v="13773"/>
    <n v="13518"/>
  </r>
  <r>
    <x v="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-9"/>
    <n v="-61"/>
    <n v="-167"/>
    <n v="-351"/>
    <n v="-573"/>
    <n v="-906"/>
    <n v="-1306"/>
    <n v="-1762"/>
    <n v="-2253"/>
    <n v="-2751"/>
    <n v="-3212"/>
    <n v="-3672"/>
    <n v="-4090"/>
    <n v="-4540"/>
    <n v="-4995"/>
    <n v="-5439"/>
    <n v="-5822"/>
    <n v="-6103"/>
    <n v="-6385"/>
    <n v="-6569"/>
    <n v="-6651"/>
    <n v="-6756"/>
    <n v="-6840"/>
    <n v="-6849"/>
    <n v="-6886"/>
    <n v="-6857"/>
    <n v="-6813"/>
    <n v="-6792"/>
    <n v="-6739"/>
  </r>
  <r>
    <x v="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8"/>
    <n v="25"/>
    <n v="25"/>
    <n v="22"/>
    <n v="20"/>
    <n v="19"/>
    <n v="17"/>
    <n v="16"/>
    <n v="13"/>
    <n v="11"/>
    <n v="9"/>
    <n v="9"/>
    <n v="10"/>
    <n v="8"/>
    <n v="3"/>
    <n v="-3"/>
    <n v="-12"/>
    <n v="-17"/>
    <n v="-20"/>
    <n v="-24"/>
    <n v="-27"/>
    <n v="-30"/>
    <n v="-32"/>
    <n v="-34"/>
    <n v="-35"/>
    <n v="-34"/>
    <n v="-34"/>
    <n v="-33"/>
  </r>
  <r>
    <x v="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2"/>
    <n v="-559"/>
    <n v="-568"/>
    <n v="-575"/>
    <n v="-576"/>
    <n v="-580"/>
    <n v="-577"/>
    <n v="-573"/>
    <n v="-571"/>
    <n v="-567"/>
  </r>
  <r>
    <x v="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1"/>
    <n v="299"/>
    <n v="813"/>
    <n v="1583"/>
    <n v="2500"/>
    <n v="3548"/>
    <n v="4652"/>
    <n v="5761"/>
    <n v="6768"/>
    <n v="7521"/>
    <n v="7970"/>
    <n v="8207"/>
    <n v="8318"/>
    <n v="8335"/>
    <n v="8280"/>
    <n v="8164"/>
    <n v="7956"/>
    <n v="7655"/>
    <n v="7291"/>
    <n v="6892"/>
    <n v="6490"/>
    <n v="6106"/>
    <n v="5755"/>
    <n v="5454"/>
    <n v="5197"/>
    <n v="4966"/>
    <n v="4755"/>
    <n v="4574"/>
    <n v="4419"/>
  </r>
  <r>
    <x v="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-1"/>
    <n v="174"/>
    <n v="724"/>
    <n v="1611"/>
    <n v="2567"/>
    <n v="3448"/>
    <n v="4267"/>
    <n v="5060"/>
    <n v="5760"/>
    <n v="6266"/>
    <n v="6539"/>
    <n v="6639"/>
    <n v="6638"/>
    <n v="6553"/>
    <n v="6394"/>
    <n v="6166"/>
    <n v="5848"/>
    <n v="5446"/>
    <n v="4996"/>
    <n v="4528"/>
    <n v="4074"/>
    <n v="3662"/>
    <n v="3290"/>
    <n v="2959"/>
    <n v="2669"/>
    <n v="2409"/>
    <n v="2183"/>
    <n v="1992"/>
    <n v="1832"/>
  </r>
  <r>
    <x v="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87"/>
    <n v="146"/>
    <n v="172"/>
    <n v="198"/>
    <n v="222"/>
    <n v="245"/>
    <n v="269"/>
    <n v="288"/>
    <n v="301"/>
    <n v="303"/>
    <n v="310"/>
    <n v="318"/>
    <n v="322"/>
    <n v="321"/>
    <n v="302"/>
    <n v="273"/>
    <n v="243"/>
    <n v="216"/>
    <n v="192"/>
    <n v="169"/>
    <n v="148"/>
    <n v="129"/>
    <n v="113"/>
    <n v="100"/>
    <n v="89"/>
    <n v="84"/>
    <n v="82"/>
    <n v="83"/>
  </r>
  <r>
    <x v="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"/>
    <n v="109"/>
    <n v="242"/>
    <n v="376"/>
    <n v="503"/>
    <n v="629"/>
    <n v="752"/>
    <n v="875"/>
    <n v="983"/>
    <n v="1054"/>
    <n v="1086"/>
    <n v="1098"/>
    <n v="1101"/>
    <n v="1096"/>
    <n v="1078"/>
    <n v="1037"/>
    <n v="975"/>
    <n v="903"/>
    <n v="830"/>
    <n v="758"/>
    <n v="694"/>
    <n v="635"/>
    <n v="583"/>
    <n v="536"/>
    <n v="496"/>
    <n v="461"/>
    <n v="433"/>
    <n v="413"/>
    <n v="398"/>
  </r>
  <r>
    <x v="1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"/>
    <n v="1"/>
    <n v="-173"/>
    <n v="-371"/>
    <n v="-536"/>
    <n v="-810"/>
    <n v="-1126"/>
    <n v="-1464"/>
    <n v="-1822"/>
    <n v="-2180"/>
    <n v="-2477"/>
    <n v="-2738"/>
    <n v="-2963"/>
    <n v="-3171"/>
    <n v="-3377"/>
    <n v="-3557"/>
    <n v="-3686"/>
    <n v="-3697"/>
    <n v="-3679"/>
    <n v="-3602"/>
    <n v="-3473"/>
    <n v="-3367"/>
    <n v="-3249"/>
    <n v="-3127"/>
    <n v="-3013"/>
    <n v="-2904"/>
    <n v="-2788"/>
    <n v="-2682"/>
    <n v="-2592"/>
    <n v="-2521"/>
  </r>
  <r>
    <x v="1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"/>
    <n v="99"/>
    <n v="152"/>
    <n v="171"/>
    <n v="116"/>
    <n v="66"/>
    <n v="21"/>
    <n v="-23"/>
    <n v="-68"/>
    <n v="-121"/>
    <n v="-182"/>
    <n v="-246"/>
    <n v="-307"/>
    <n v="-369"/>
    <n v="-425"/>
    <n v="-492"/>
    <n v="-560"/>
    <n v="-623"/>
    <n v="-678"/>
    <n v="-713"/>
    <n v="-738"/>
    <n v="-753"/>
    <n v="-765"/>
    <n v="-766"/>
    <n v="-761"/>
    <n v="-753"/>
    <n v="-735"/>
    <n v="-714"/>
    <n v="-689"/>
  </r>
  <r>
    <x v="1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20"/>
    <n v="64"/>
    <n v="110"/>
    <n v="149"/>
    <n v="190"/>
    <n v="231"/>
    <n v="277"/>
    <n v="311"/>
    <n v="333"/>
    <n v="346"/>
    <n v="355"/>
    <n v="360"/>
    <n v="361"/>
    <n v="357"/>
    <n v="352"/>
    <n v="340"/>
    <n v="323"/>
    <n v="304"/>
    <n v="282"/>
    <n v="262"/>
    <n v="245"/>
    <n v="229"/>
    <n v="214"/>
    <n v="200"/>
    <n v="188"/>
    <n v="176"/>
    <n v="166"/>
    <n v="158"/>
  </r>
  <r>
    <x v="1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"/>
    <n v="108"/>
    <n v="187"/>
    <n v="232"/>
    <n v="271"/>
    <n v="310"/>
    <n v="344"/>
    <n v="379"/>
    <n v="411"/>
    <n v="444"/>
    <n v="465"/>
    <n v="483"/>
    <n v="499"/>
    <n v="508"/>
    <n v="508"/>
    <n v="477"/>
    <n v="427"/>
    <n v="376"/>
    <n v="324"/>
    <n v="275"/>
    <n v="231"/>
    <n v="192"/>
    <n v="154"/>
    <n v="120"/>
    <n v="96"/>
    <n v="77"/>
    <n v="69"/>
    <n v="65"/>
    <n v="65"/>
  </r>
  <r>
    <x v="1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2"/>
    <n v="-99"/>
    <n v="-104"/>
    <n v="-105"/>
    <n v="-100"/>
    <n v="-93"/>
    <n v="-86"/>
  </r>
  <r>
    <x v="1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6"/>
    <n v="135"/>
    <n v="158"/>
    <n v="68"/>
    <n v="-114"/>
    <n v="-276"/>
    <n v="-419"/>
    <n v="-540"/>
    <n v="-645"/>
    <n v="-740"/>
    <n v="-828"/>
    <n v="-894"/>
    <n v="-942"/>
    <n v="-987"/>
    <n v="-1029"/>
    <n v="-1097"/>
    <n v="-1186"/>
    <n v="-1270"/>
    <n v="-1340"/>
    <n v="-1398"/>
    <n v="-1444"/>
    <n v="-1486"/>
    <n v="-1523"/>
    <n v="-1553"/>
    <n v="-1577"/>
    <n v="-1593"/>
    <n v="-1597"/>
    <n v="-1596"/>
    <n v="-1593"/>
  </r>
  <r>
    <x v="1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36"/>
    <n v="41"/>
    <n v="23"/>
    <n v="4"/>
    <n v="-14"/>
    <n v="-35"/>
    <n v="-56"/>
    <n v="-74"/>
    <n v="-84"/>
    <n v="-92"/>
    <n v="-96"/>
    <n v="-95"/>
    <n v="-97"/>
    <n v="-102"/>
    <n v="-123"/>
    <n v="-149"/>
    <n v="-173"/>
    <n v="-194"/>
    <n v="-213"/>
    <n v="-229"/>
    <n v="-244"/>
    <n v="-260"/>
    <n v="-273"/>
    <n v="-282"/>
    <n v="-289"/>
    <n v="-290"/>
    <n v="-291"/>
    <n v="-289"/>
  </r>
  <r>
    <x v="1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"/>
    <n v="87"/>
    <n v="128"/>
    <n v="131"/>
    <n v="131"/>
    <n v="135"/>
    <n v="136"/>
    <n v="139"/>
    <n v="143"/>
    <n v="154"/>
    <n v="160"/>
    <n v="172"/>
    <n v="188"/>
    <n v="202"/>
    <n v="210"/>
    <n v="190"/>
    <n v="161"/>
    <n v="132"/>
    <n v="107"/>
    <n v="84"/>
    <n v="62"/>
    <n v="42"/>
    <n v="24"/>
    <n v="6"/>
    <n v="-6"/>
    <n v="-16"/>
    <n v="-18"/>
    <n v="-17"/>
    <n v="-15"/>
  </r>
  <r>
    <x v="1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"/>
    <n v="83"/>
    <n v="1282"/>
    <n v="1850"/>
    <n v="1976"/>
    <n v="2142"/>
    <n v="2287"/>
    <n v="2391"/>
    <n v="2508"/>
    <n v="2596"/>
    <n v="2661"/>
    <n v="2656"/>
    <n v="2773"/>
    <n v="2939"/>
    <n v="3042"/>
    <n v="3033"/>
    <n v="2611"/>
    <n v="2105"/>
    <n v="1640"/>
    <n v="1210"/>
    <n v="816"/>
    <n v="463"/>
    <n v="140"/>
    <n v="-162"/>
    <n v="-432"/>
    <n v="-642"/>
    <n v="-783"/>
    <n v="-814"/>
    <n v="-806"/>
    <n v="-779"/>
  </r>
  <r>
    <x v="1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8"/>
    <n v="219"/>
    <n v="626"/>
    <n v="1182"/>
    <n v="1746"/>
    <n v="2518"/>
    <n v="3265"/>
    <n v="4053"/>
    <n v="4976"/>
    <n v="5823"/>
    <n v="6488"/>
    <n v="6877"/>
    <n v="7551"/>
    <n v="8222"/>
    <n v="8697"/>
    <n v="8874"/>
    <n v="8201"/>
    <n v="7533"/>
    <n v="6934"/>
    <n v="6327"/>
    <n v="5720"/>
    <n v="5113"/>
    <n v="4505"/>
    <n v="3960"/>
    <n v="3465"/>
    <n v="3034"/>
    <n v="2737"/>
    <n v="2634"/>
    <n v="2576"/>
    <n v="2534"/>
  </r>
  <r>
    <x v="2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15"/>
    <n v="2545"/>
    <n v="2773"/>
    <n v="2822"/>
    <n v="3088"/>
    <n v="3307"/>
    <n v="3530"/>
    <n v="3851"/>
    <n v="4082"/>
    <n v="4230"/>
    <n v="4199"/>
    <n v="4370"/>
    <n v="4573"/>
    <n v="4664"/>
    <n v="4682"/>
    <n v="4210"/>
    <n v="3793"/>
    <n v="3459"/>
    <n v="3153"/>
    <n v="2858"/>
    <n v="2601"/>
    <n v="2340"/>
    <n v="2113"/>
    <n v="1903"/>
    <n v="1728"/>
    <n v="1595"/>
    <n v="1574"/>
    <n v="1562"/>
    <n v="1550"/>
  </r>
  <r>
    <x v="2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8"/>
    <n v="97"/>
    <n v="1516"/>
    <n v="1666"/>
    <n v="1697"/>
    <n v="1897"/>
    <n v="2122"/>
    <n v="2357"/>
    <n v="2648"/>
    <n v="2875"/>
    <n v="2897"/>
    <n v="2952"/>
    <n v="3151"/>
    <n v="3386"/>
    <n v="3515"/>
    <n v="3531"/>
    <n v="3086"/>
    <n v="2707"/>
    <n v="2377"/>
    <n v="2070"/>
    <n v="1796"/>
    <n v="1509"/>
    <n v="1226"/>
    <n v="976"/>
    <n v="719"/>
    <n v="560"/>
    <n v="416"/>
    <n v="399"/>
    <n v="383"/>
    <n v="381"/>
  </r>
  <r>
    <x v="2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-696"/>
    <n v="-1457"/>
    <n v="-2404"/>
    <n v="-3289"/>
    <n v="-4276"/>
    <n v="-5287"/>
    <n v="-6277"/>
    <n v="-7018"/>
    <n v="-7042"/>
    <n v="-6977"/>
    <n v="-6887"/>
    <n v="-6770"/>
    <n v="-6638"/>
    <n v="-6509"/>
    <n v="-6387"/>
    <n v="-6288"/>
    <n v="-6190"/>
    <n v="-6094"/>
    <n v="-6003"/>
    <n v="-5911"/>
    <n v="-5843"/>
    <n v="-5785"/>
    <n v="-5723"/>
    <n v="-5581"/>
    <n v="-5439"/>
    <n v="-5296"/>
    <n v="-5153"/>
    <n v="-5012"/>
  </r>
  <r>
    <x v="2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696"/>
    <n v="1498"/>
    <n v="2277"/>
    <n v="2983"/>
    <n v="3815"/>
    <n v="4506"/>
    <n v="4938"/>
    <n v="5453"/>
    <n v="5573"/>
    <n v="5778"/>
    <n v="5856"/>
    <n v="5742"/>
    <n v="5730"/>
    <n v="5852"/>
    <n v="5699"/>
    <n v="5774"/>
    <n v="5579"/>
    <n v="5629"/>
    <n v="5481"/>
    <n v="5405"/>
    <n v="5563"/>
    <n v="5328"/>
    <n v="5241"/>
    <n v="5227"/>
    <n v="5013"/>
    <n v="4977"/>
    <n v="4755"/>
    <n v="4737"/>
  </r>
  <r>
    <x v="2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4"/>
    <n v="-55"/>
    <n v="441"/>
    <n v="1069"/>
    <n v="1680"/>
    <n v="2231"/>
    <n v="2707"/>
    <n v="3106"/>
    <n v="3490"/>
    <n v="3805"/>
    <n v="4046"/>
    <n v="4040"/>
    <n v="3907"/>
    <n v="3834"/>
    <n v="3896"/>
    <n v="3952"/>
    <n v="3894"/>
    <n v="3690"/>
    <n v="3454"/>
    <n v="3229"/>
    <n v="3028"/>
    <n v="2855"/>
    <n v="2716"/>
    <n v="2581"/>
    <n v="2438"/>
    <n v="2322"/>
    <n v="2224"/>
    <n v="2154"/>
    <n v="2115"/>
    <n v="2085"/>
  </r>
  <r>
    <x v="2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51"/>
    <n v="52"/>
    <n v="505"/>
    <n v="2048"/>
    <n v="3208"/>
    <n v="3943"/>
    <n v="5379"/>
    <n v="6735"/>
    <n v="7701"/>
    <n v="8906"/>
    <n v="9838"/>
    <n v="11004"/>
    <n v="11283"/>
    <n v="11997"/>
    <n v="12985"/>
    <n v="13995"/>
    <n v="14943"/>
    <n v="14643"/>
    <n v="14172"/>
    <n v="13844"/>
    <n v="13438"/>
    <n v="13021"/>
    <n v="12691"/>
    <n v="12318"/>
    <n v="11913"/>
    <n v="11584"/>
    <n v="11286"/>
    <n v="11102"/>
    <n v="11159"/>
    <n v="11238"/>
  </r>
  <r>
    <x v="2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11"/>
    <n v="-233"/>
    <n v="1011"/>
    <n v="3543"/>
    <n v="4031"/>
    <n v="4483"/>
    <n v="4627"/>
    <n v="4387"/>
    <n v="3959"/>
    <n v="3349"/>
    <n v="2921"/>
    <n v="2020"/>
    <n v="1170"/>
    <n v="531"/>
    <n v="186"/>
    <n v="130"/>
    <n v="-204"/>
    <n v="-585"/>
    <n v="-989"/>
    <n v="-1333"/>
    <n v="-1595"/>
    <n v="-1695"/>
    <n v="-1767"/>
    <n v="-1788"/>
    <n v="-2031"/>
    <n v="-2133"/>
    <n v="-2292"/>
    <n v="-2468"/>
    <n v="-2654"/>
    <n v="-2818"/>
  </r>
  <r>
    <x v="2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3"/>
    <n v="14"/>
    <n v="323"/>
    <n v="692"/>
    <n v="1117"/>
    <n v="1435"/>
    <n v="1761"/>
    <n v="2114"/>
    <n v="2405"/>
    <n v="2649"/>
    <n v="2850"/>
    <n v="2995"/>
    <n v="3045"/>
    <n v="3047"/>
    <n v="3105"/>
    <n v="3205"/>
    <n v="3269"/>
    <n v="3180"/>
    <n v="2952"/>
    <n v="2717"/>
    <n v="2499"/>
    <n v="2298"/>
    <n v="2121"/>
    <n v="1962"/>
    <n v="1817"/>
    <n v="1687"/>
    <n v="1564"/>
    <n v="1477"/>
    <n v="1430"/>
    <n v="1420"/>
  </r>
  <r>
    <x v="2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37"/>
    <n v="252"/>
    <n v="4889"/>
    <n v="5422"/>
    <n v="6115"/>
    <n v="7217"/>
    <n v="8261"/>
    <n v="9482"/>
    <n v="10974"/>
    <n v="12134"/>
    <n v="12882"/>
    <n v="13463"/>
    <n v="15126"/>
    <n v="16413"/>
    <n v="17385"/>
    <n v="18084"/>
    <n v="17125"/>
    <n v="16208"/>
    <n v="15327"/>
    <n v="14458"/>
    <n v="13666"/>
    <n v="12752"/>
    <n v="11773"/>
    <n v="10906"/>
    <n v="10048"/>
    <n v="9354"/>
    <n v="8941"/>
    <n v="9186"/>
    <n v="9506"/>
    <n v="9901"/>
  </r>
  <r>
    <x v="2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6"/>
    <n v="0"/>
    <n v="740"/>
    <n v="2347"/>
    <n v="3875"/>
    <n v="5001"/>
    <n v="5813"/>
    <n v="6513"/>
    <n v="7206"/>
    <n v="7494"/>
    <n v="7337"/>
    <n v="6739"/>
    <n v="6081"/>
    <n v="5398"/>
    <n v="4660"/>
    <n v="4017"/>
    <n v="3774"/>
    <n v="3541"/>
    <n v="3536"/>
    <n v="3662"/>
    <n v="4091"/>
    <n v="4885"/>
    <n v="5905"/>
    <n v="6896"/>
    <n v="7924"/>
    <n v="8803"/>
    <n v="9647"/>
    <n v="10515"/>
    <n v="11433"/>
    <n v="12370"/>
  </r>
  <r>
    <x v="3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3"/>
    <n v="43"/>
    <n v="4549"/>
    <n v="9361"/>
    <n v="13949"/>
    <n v="18406"/>
    <n v="22720"/>
    <n v="26821"/>
    <n v="30814"/>
    <n v="34422"/>
    <n v="34475"/>
    <n v="34353"/>
    <n v="34390"/>
    <n v="34286"/>
    <n v="33995"/>
    <n v="33606"/>
    <n v="33108"/>
    <n v="32945"/>
    <n v="32884"/>
    <n v="32840"/>
    <n v="32929"/>
    <n v="33145"/>
    <n v="33489"/>
    <n v="33899"/>
    <n v="34253"/>
    <n v="33917"/>
    <n v="33650"/>
    <n v="33375"/>
    <n v="33047"/>
    <n v="32724"/>
  </r>
  <r>
    <x v="3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8"/>
    <n v="-1"/>
    <n v="920"/>
    <n v="2960"/>
    <n v="5213"/>
    <n v="7399"/>
    <n v="9545"/>
    <n v="11757"/>
    <n v="14076"/>
    <n v="15980"/>
    <n v="17318"/>
    <n v="18108"/>
    <n v="18711"/>
    <n v="19195"/>
    <n v="19542"/>
    <n v="19723"/>
    <n v="19658"/>
    <n v="19112"/>
    <n v="18383"/>
    <n v="17424"/>
    <n v="16416"/>
    <n v="15477"/>
    <n v="14645"/>
    <n v="13877"/>
    <n v="13212"/>
    <n v="12494"/>
    <n v="11835"/>
    <n v="11292"/>
    <n v="10874"/>
    <n v="10530"/>
  </r>
  <r>
    <x v="3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0"/>
    <n v="110"/>
    <n v="407"/>
    <n v="743"/>
    <n v="1041"/>
    <n v="1299"/>
    <n v="1549"/>
    <n v="1795"/>
    <n v="1964"/>
    <n v="2046"/>
    <n v="2056"/>
    <n v="2042"/>
    <n v="2006"/>
    <n v="1949"/>
    <n v="1871"/>
    <n v="1783"/>
    <n v="1663"/>
    <n v="1533"/>
    <n v="1391"/>
    <n v="1253"/>
    <n v="1127"/>
    <n v="1015"/>
    <n v="917"/>
    <n v="834"/>
    <n v="752"/>
    <n v="681"/>
    <n v="618"/>
    <n v="566"/>
    <n v="520"/>
  </r>
  <r>
    <x v="3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4"/>
    <n v="38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x v="3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-2"/>
    <n v="105"/>
    <n v="288"/>
    <n v="447"/>
    <n v="581"/>
    <n v="686"/>
    <n v="773"/>
    <n v="849"/>
    <n v="881"/>
    <n v="887"/>
    <n v="854"/>
    <n v="814"/>
    <n v="774"/>
    <n v="734"/>
    <n v="692"/>
    <n v="634"/>
    <n v="561"/>
    <n v="490"/>
    <n v="418"/>
    <n v="353"/>
    <n v="302"/>
    <n v="258"/>
    <n v="220"/>
    <n v="189"/>
    <n v="158"/>
    <n v="132"/>
    <n v="113"/>
    <n v="97"/>
    <n v="86"/>
  </r>
  <r>
    <x v="3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4"/>
    <n v="2"/>
    <n v="474"/>
    <n v="863"/>
    <n v="1006"/>
    <n v="1004"/>
    <n v="834"/>
    <n v="504"/>
    <n v="51"/>
    <n v="-620"/>
    <n v="-1453"/>
    <n v="-2409"/>
    <n v="-3370"/>
    <n v="-4315"/>
    <n v="-5258"/>
    <n v="-6113"/>
    <n v="-6972"/>
    <n v="-7804"/>
    <n v="-8544"/>
    <n v="-9200"/>
    <n v="-9735"/>
    <n v="-10125"/>
    <n v="-10398"/>
    <n v="-10641"/>
    <n v="-10861"/>
    <n v="-11060"/>
    <n v="-11211"/>
    <n v="-11305"/>
    <n v="-11357"/>
    <n v="-11366"/>
  </r>
  <r>
    <x v="3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2"/>
    <n v="196"/>
    <n v="527"/>
    <n v="895"/>
    <n v="1264"/>
    <n v="1626"/>
    <n v="1996"/>
    <n v="2379"/>
    <n v="2690"/>
    <n v="2881"/>
    <n v="2985"/>
    <n v="3064"/>
    <n v="3114"/>
    <n v="3135"/>
    <n v="3130"/>
    <n v="3081"/>
    <n v="2977"/>
    <n v="2849"/>
    <n v="2692"/>
    <n v="2530"/>
    <n v="2379"/>
    <n v="2245"/>
    <n v="2121"/>
    <n v="2017"/>
    <n v="1912"/>
    <n v="1815"/>
    <n v="1738"/>
    <n v="1674"/>
    <n v="1624"/>
  </r>
  <r>
    <x v="3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270"/>
    <n v="4555"/>
    <n v="9204"/>
    <n v="13181"/>
    <n v="17330"/>
    <n v="21223"/>
    <n v="24930"/>
    <n v="28699"/>
    <n v="31439"/>
    <n v="32678"/>
    <n v="32607"/>
    <n v="32699"/>
    <n v="32847"/>
    <n v="32682"/>
    <n v="32334"/>
    <n v="29766"/>
    <n v="26694"/>
    <n v="23726"/>
    <n v="20729"/>
    <n v="17970"/>
    <n v="15638"/>
    <n v="13544"/>
    <n v="11609"/>
    <n v="9907"/>
    <n v="8296"/>
    <n v="6994"/>
    <n v="6358"/>
    <n v="5902"/>
    <n v="5662"/>
  </r>
  <r>
    <x v="3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6"/>
    <n v="59"/>
    <n v="259"/>
    <n v="571"/>
    <n v="848"/>
    <n v="1210"/>
    <n v="1568"/>
    <n v="1931"/>
    <n v="2338"/>
    <n v="2714"/>
    <n v="2962"/>
    <n v="3096"/>
    <n v="3336"/>
    <n v="3610"/>
    <n v="3808"/>
    <n v="3908"/>
    <n v="3617"/>
    <n v="3315"/>
    <n v="3051"/>
    <n v="2787"/>
    <n v="2525"/>
    <n v="2266"/>
    <n v="2002"/>
    <n v="1769"/>
    <n v="1560"/>
    <n v="1358"/>
    <n v="1219"/>
    <n v="1193"/>
    <n v="1190"/>
    <n v="1198"/>
  </r>
  <r>
    <x v="3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2"/>
    <n v="237"/>
    <n v="945"/>
    <n v="1807"/>
    <n v="2656"/>
    <n v="3501"/>
    <n v="4410"/>
    <n v="5400"/>
    <n v="6242"/>
    <n v="6861"/>
    <n v="7280"/>
    <n v="7633"/>
    <n v="7907"/>
    <n v="8099"/>
    <n v="8203"/>
    <n v="8250"/>
    <n v="8125"/>
    <n v="7913"/>
    <n v="7587"/>
    <n v="7226"/>
    <n v="6867"/>
    <n v="6539"/>
    <n v="6238"/>
    <n v="5982"/>
    <n v="5711"/>
    <n v="5458"/>
    <n v="5235"/>
    <n v="5058"/>
    <n v="4905"/>
  </r>
  <r>
    <x v="4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8"/>
    <n v="-11"/>
    <n v="718"/>
    <n v="2947"/>
    <n v="5766"/>
    <n v="8571"/>
    <n v="11336"/>
    <n v="14318"/>
    <n v="17577"/>
    <n v="20319"/>
    <n v="22485"/>
    <n v="23940"/>
    <n v="25197"/>
    <n v="26231"/>
    <n v="27032"/>
    <n v="27544"/>
    <n v="27873"/>
    <n v="27563"/>
    <n v="26954"/>
    <n v="25910"/>
    <n v="24726"/>
    <n v="23570"/>
    <n v="22532"/>
    <n v="21575"/>
    <n v="20795"/>
    <n v="19901"/>
    <n v="19064"/>
    <n v="18342"/>
    <n v="17794"/>
    <n v="17336"/>
  </r>
  <r>
    <x v="4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0"/>
    <n v="232"/>
    <n v="891"/>
    <n v="1714"/>
    <n v="2530"/>
    <n v="3336"/>
    <n v="4204"/>
    <n v="5149"/>
    <n v="5948"/>
    <n v="6551"/>
    <n v="6957"/>
    <n v="7303"/>
    <n v="7579"/>
    <n v="7782"/>
    <n v="7898"/>
    <n v="7955"/>
    <n v="7837"/>
    <n v="7638"/>
    <n v="7323"/>
    <n v="6971"/>
    <n v="6627"/>
    <n v="6314"/>
    <n v="6026"/>
    <n v="5786"/>
    <n v="5523"/>
    <n v="5280"/>
    <n v="5070"/>
    <n v="4906"/>
    <n v="4768"/>
  </r>
  <r>
    <x v="4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DisabledPolicies=Percent of Travel Demand Shifted to Other Modes or Eliminated[passenger,LDVs]"/>
    <n v="0"/>
    <n v="59"/>
    <n v="948"/>
    <n v="20710"/>
    <n v="39672"/>
    <n v="55809"/>
    <n v="71605"/>
    <n v="86474"/>
    <n v="100093"/>
    <n v="114127"/>
    <n v="123092"/>
    <n v="126962"/>
    <n v="125402"/>
    <n v="124013"/>
    <n v="122104"/>
    <n v="119323"/>
    <n v="115113"/>
    <n v="102948"/>
    <n v="87625"/>
    <n v="71970"/>
    <n v="55888"/>
    <n v="40665"/>
    <n v="27198"/>
    <n v="14982"/>
    <n v="4002"/>
    <n v="-5602"/>
    <n v="-14072"/>
    <n v="-20936"/>
    <n v="-24801"/>
    <n v="-27222"/>
    <n v="-28172"/>
  </r>
  <r>
    <x v="1"/>
    <x v="18"/>
    <s v="DisabledPolicies=Percent of Travel Demand Shifted to Other Modes or Eliminated[passenger,LDVs]"/>
    <n v="0"/>
    <n v="8"/>
    <n v="19"/>
    <n v="636"/>
    <n v="1442"/>
    <n v="2783"/>
    <n v="4912"/>
    <n v="7535"/>
    <n v="10012"/>
    <n v="12097"/>
    <n v="13715"/>
    <n v="14156"/>
    <n v="13999"/>
    <n v="13611"/>
    <n v="13089"/>
    <n v="12360"/>
    <n v="11844"/>
    <n v="11217"/>
    <n v="10560"/>
    <n v="9806"/>
    <n v="9020"/>
    <n v="8226"/>
    <n v="7450"/>
    <n v="6731"/>
    <n v="6137"/>
    <n v="5723"/>
    <n v="5489"/>
    <n v="5207"/>
    <n v="5006"/>
    <n v="4836"/>
    <n v="4731"/>
  </r>
  <r>
    <x v="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"/>
    <s v="DisabledPolicies=Percent of Travel Demand Shifted to Other Modes or Eliminated[passenger,LDVs]"/>
    <n v="0"/>
    <n v="-2"/>
    <n v="-9"/>
    <n v="-24"/>
    <n v="-26"/>
    <n v="-137"/>
    <n v="-300"/>
    <n v="-573"/>
    <n v="-935"/>
    <n v="-1371"/>
    <n v="-1862"/>
    <n v="-2387"/>
    <n v="-2916"/>
    <n v="-3443"/>
    <n v="-3920"/>
    <n v="-4419"/>
    <n v="-4915"/>
    <n v="-5400"/>
    <n v="-5819"/>
    <n v="-6132"/>
    <n v="-6442"/>
    <n v="-6650"/>
    <n v="-6747"/>
    <n v="-6857"/>
    <n v="-6943"/>
    <n v="-6955"/>
    <n v="-6992"/>
    <n v="-6962"/>
    <n v="-6918"/>
    <n v="-6885"/>
    <n v="-6807"/>
  </r>
  <r>
    <x v="4"/>
    <x v="18"/>
    <s v="DisabledPolicies=Percent of Travel Demand Shifted to Other Modes or Eliminated[passenger,LDVs]"/>
    <n v="0"/>
    <n v="0"/>
    <n v="0"/>
    <n v="19"/>
    <n v="25"/>
    <n v="26"/>
    <n v="23"/>
    <n v="20"/>
    <n v="18"/>
    <n v="16"/>
    <n v="12"/>
    <n v="9"/>
    <n v="5"/>
    <n v="3"/>
    <n v="0"/>
    <n v="-1"/>
    <n v="-3"/>
    <n v="-9"/>
    <n v="-17"/>
    <n v="-26"/>
    <n v="-32"/>
    <n v="-38"/>
    <n v="-42"/>
    <n v="-44"/>
    <n v="-48"/>
    <n v="-51"/>
    <n v="-53"/>
    <n v="-54"/>
    <n v="-54"/>
    <n v="-53"/>
    <n v="-51"/>
  </r>
  <r>
    <x v="5"/>
    <x v="18"/>
    <s v="DisabledPolicies=Percent of Travel Demand Shifted to Other Modes or Eliminated[passenger,LDVs]"/>
    <n v="0"/>
    <n v="0"/>
    <n v="0"/>
    <n v="-1"/>
    <n v="-2"/>
    <n v="-11"/>
    <n v="-25"/>
    <n v="-48"/>
    <n v="-78"/>
    <n v="-114"/>
    <n v="-156"/>
    <n v="-201"/>
    <n v="-245"/>
    <n v="-289"/>
    <n v="-329"/>
    <n v="-371"/>
    <n v="-414"/>
    <n v="-454"/>
    <n v="-489"/>
    <n v="-516"/>
    <n v="-541"/>
    <n v="-560"/>
    <n v="-568"/>
    <n v="-577"/>
    <n v="-584"/>
    <n v="-585"/>
    <n v="-588"/>
    <n v="-585"/>
    <n v="-582"/>
    <n v="-579"/>
    <n v="-572"/>
  </r>
  <r>
    <x v="6"/>
    <x v="18"/>
    <s v="DisabledPolicies=Percent of Travel Demand Shifted to Other Modes or Eliminated[passenger,LDVs]"/>
    <n v="0"/>
    <n v="-1"/>
    <n v="1"/>
    <n v="226"/>
    <n v="556"/>
    <n v="1068"/>
    <n v="1670"/>
    <n v="2350"/>
    <n v="3057"/>
    <n v="3760"/>
    <n v="4356"/>
    <n v="4724"/>
    <n v="4848"/>
    <n v="4818"/>
    <n v="4696"/>
    <n v="4507"/>
    <n v="4275"/>
    <n v="4012"/>
    <n v="3689"/>
    <n v="3309"/>
    <n v="2891"/>
    <n v="2458"/>
    <n v="2036"/>
    <n v="1651"/>
    <n v="1309"/>
    <n v="1025"/>
    <n v="799"/>
    <n v="614"/>
    <n v="460"/>
    <n v="346"/>
    <n v="266"/>
  </r>
  <r>
    <x v="7"/>
    <x v="18"/>
    <s v="DisabledPolicies=Percent of Travel Demand Shifted to Other Modes or Eliminated[passenger,LDVs]"/>
    <n v="0"/>
    <n v="-2"/>
    <n v="-1"/>
    <n v="92"/>
    <n v="430"/>
    <n v="1052"/>
    <n v="1701"/>
    <n v="2242"/>
    <n v="2710"/>
    <n v="3179"/>
    <n v="3574"/>
    <n v="3800"/>
    <n v="3876"/>
    <n v="3847"/>
    <n v="3743"/>
    <n v="3586"/>
    <n v="3382"/>
    <n v="3127"/>
    <n v="2814"/>
    <n v="2446"/>
    <n v="2047"/>
    <n v="1636"/>
    <n v="1250"/>
    <n v="910"/>
    <n v="615"/>
    <n v="369"/>
    <n v="163"/>
    <n v="-7"/>
    <n v="-142"/>
    <n v="-239"/>
    <n v="-303"/>
  </r>
  <r>
    <x v="8"/>
    <x v="18"/>
    <s v="DisabledPolicies=Percent of Travel Demand Shifted to Other Modes or Eliminated[passenger,LDVs]"/>
    <n v="0"/>
    <n v="0"/>
    <n v="3"/>
    <n v="88"/>
    <n v="142"/>
    <n v="164"/>
    <n v="185"/>
    <n v="202"/>
    <n v="218"/>
    <n v="233"/>
    <n v="245"/>
    <n v="249"/>
    <n v="246"/>
    <n v="247"/>
    <n v="249"/>
    <n v="248"/>
    <n v="243"/>
    <n v="219"/>
    <n v="186"/>
    <n v="154"/>
    <n v="122"/>
    <n v="94"/>
    <n v="70"/>
    <n v="47"/>
    <n v="28"/>
    <n v="11"/>
    <n v="-2"/>
    <n v="-13"/>
    <n v="-17"/>
    <n v="-17"/>
    <n v="-15"/>
  </r>
  <r>
    <x v="9"/>
    <x v="18"/>
    <s v="DisabledPolicies=Percent of Travel Demand Shifted to Other Modes or Eliminated[passenger,LDVs]"/>
    <n v="0"/>
    <n v="0"/>
    <n v="2"/>
    <n v="88"/>
    <n v="182"/>
    <n v="270"/>
    <n v="345"/>
    <n v="413"/>
    <n v="477"/>
    <n v="542"/>
    <n v="592"/>
    <n v="615"/>
    <n v="611"/>
    <n v="595"/>
    <n v="572"/>
    <n v="545"/>
    <n v="509"/>
    <n v="452"/>
    <n v="377"/>
    <n v="297"/>
    <n v="215"/>
    <n v="139"/>
    <n v="69"/>
    <n v="10"/>
    <n v="-42"/>
    <n v="-87"/>
    <n v="-124"/>
    <n v="-153"/>
    <n v="-173"/>
    <n v="-183"/>
    <n v="-188"/>
  </r>
  <r>
    <x v="10"/>
    <x v="18"/>
    <s v="DisabledPolicies=Percent of Travel Demand Shifted to Other Modes or Eliminated[passenger,LDVs]"/>
    <n v="0"/>
    <n v="1"/>
    <n v="1"/>
    <n v="-41"/>
    <n v="-155"/>
    <n v="-300"/>
    <n v="-540"/>
    <n v="-846"/>
    <n v="-1199"/>
    <n v="-1585"/>
    <n v="-1980"/>
    <n v="-2352"/>
    <n v="-2678"/>
    <n v="-2951"/>
    <n v="-3202"/>
    <n v="-3438"/>
    <n v="-3646"/>
    <n v="-3794"/>
    <n v="-3820"/>
    <n v="-3813"/>
    <n v="-3738"/>
    <n v="-3610"/>
    <n v="-3502"/>
    <n v="-3380"/>
    <n v="-3256"/>
    <n v="-3138"/>
    <n v="-3025"/>
    <n v="-2903"/>
    <n v="-2797"/>
    <n v="-2715"/>
    <n v="-2640"/>
  </r>
  <r>
    <x v="11"/>
    <x v="18"/>
    <s v="DisabledPolicies=Percent of Travel Demand Shifted to Other Modes or Eliminated[passenger,LDVs]"/>
    <n v="0"/>
    <n v="0"/>
    <n v="2"/>
    <n v="105"/>
    <n v="161"/>
    <n v="168"/>
    <n v="95"/>
    <n v="21"/>
    <n v="-52"/>
    <n v="-127"/>
    <n v="-206"/>
    <n v="-290"/>
    <n v="-385"/>
    <n v="-478"/>
    <n v="-563"/>
    <n v="-646"/>
    <n v="-718"/>
    <n v="-799"/>
    <n v="-879"/>
    <n v="-950"/>
    <n v="-1011"/>
    <n v="-1050"/>
    <n v="-1075"/>
    <n v="-1092"/>
    <n v="-1101"/>
    <n v="-1101"/>
    <n v="-1093"/>
    <n v="-1080"/>
    <n v="-1057"/>
    <n v="-1031"/>
    <n v="-998"/>
  </r>
  <r>
    <x v="12"/>
    <x v="18"/>
    <s v="DisabledPolicies=Percent of Travel Demand Shifted to Other Modes or Eliminated[passenger,LDVs]"/>
    <n v="0"/>
    <n v="0"/>
    <n v="0"/>
    <n v="9"/>
    <n v="39"/>
    <n v="69"/>
    <n v="90"/>
    <n v="113"/>
    <n v="136"/>
    <n v="164"/>
    <n v="179"/>
    <n v="188"/>
    <n v="192"/>
    <n v="192"/>
    <n v="188"/>
    <n v="182"/>
    <n v="174"/>
    <n v="163"/>
    <n v="148"/>
    <n v="131"/>
    <n v="110"/>
    <n v="89"/>
    <n v="69"/>
    <n v="51"/>
    <n v="37"/>
    <n v="24"/>
    <n v="12"/>
    <n v="3"/>
    <n v="-5"/>
    <n v="-12"/>
    <n v="-15"/>
  </r>
  <r>
    <x v="13"/>
    <x v="18"/>
    <s v="DisabledPolicies=Percent of Travel Demand Shifted to Other Modes or Eliminated[passenger,LDVs]"/>
    <n v="0"/>
    <n v="0"/>
    <n v="4"/>
    <n v="122"/>
    <n v="215"/>
    <n v="267"/>
    <n v="306"/>
    <n v="337"/>
    <n v="360"/>
    <n v="382"/>
    <n v="400"/>
    <n v="409"/>
    <n v="403"/>
    <n v="397"/>
    <n v="394"/>
    <n v="387"/>
    <n v="373"/>
    <n v="327"/>
    <n v="266"/>
    <n v="202"/>
    <n v="142"/>
    <n v="86"/>
    <n v="37"/>
    <n v="-8"/>
    <n v="-49"/>
    <n v="-84"/>
    <n v="-112"/>
    <n v="-133"/>
    <n v="-143"/>
    <n v="-146"/>
    <n v="-143"/>
  </r>
  <r>
    <x v="14"/>
    <x v="18"/>
    <s v="DisabledPolicies=Percent of Travel Demand Shifted to Other Modes or Eliminated[passenger,LDVs]"/>
    <n v="0"/>
    <n v="0"/>
    <n v="4"/>
    <n v="78"/>
    <n v="110"/>
    <n v="118"/>
    <n v="114"/>
    <n v="107"/>
    <n v="100"/>
    <n v="96"/>
    <n v="91"/>
    <n v="89"/>
    <n v="81"/>
    <n v="80"/>
    <n v="84"/>
    <n v="89"/>
    <n v="90"/>
    <n v="66"/>
    <n v="34"/>
    <n v="6"/>
    <n v="-17"/>
    <n v="-35"/>
    <n v="-48"/>
    <n v="-62"/>
    <n v="-73"/>
    <n v="-81"/>
    <n v="-88"/>
    <n v="-90"/>
    <n v="-87"/>
    <n v="-81"/>
    <n v="-75"/>
  </r>
  <r>
    <x v="15"/>
    <x v="18"/>
    <s v="DisabledPolicies=Percent of Travel Demand Shifted to Other Modes or Eliminated[passenger,LDVs]"/>
    <n v="0"/>
    <n v="0"/>
    <n v="6"/>
    <n v="142"/>
    <n v="173"/>
    <n v="46"/>
    <n v="-156"/>
    <n v="-325"/>
    <n v="-472"/>
    <n v="-595"/>
    <n v="-699"/>
    <n v="-796"/>
    <n v="-887"/>
    <n v="-965"/>
    <n v="-1026"/>
    <n v="-1080"/>
    <n v="-1130"/>
    <n v="-1204"/>
    <n v="-1300"/>
    <n v="-1388"/>
    <n v="-1465"/>
    <n v="-1524"/>
    <n v="-1574"/>
    <n v="-1617"/>
    <n v="-1653"/>
    <n v="-1683"/>
    <n v="-1707"/>
    <n v="-1721"/>
    <n v="-1726"/>
    <n v="-1724"/>
    <n v="-1718"/>
  </r>
  <r>
    <x v="16"/>
    <x v="18"/>
    <s v="DisabledPolicies=Percent of Travel Demand Shifted to Other Modes or Eliminated[passenger,LDVs]"/>
    <n v="0"/>
    <n v="0"/>
    <n v="3"/>
    <n v="49"/>
    <n v="69"/>
    <n v="66"/>
    <n v="61"/>
    <n v="53"/>
    <n v="41"/>
    <n v="28"/>
    <n v="18"/>
    <n v="8"/>
    <n v="-4"/>
    <n v="-11"/>
    <n v="-14"/>
    <n v="-18"/>
    <n v="-26"/>
    <n v="-51"/>
    <n v="-80"/>
    <n v="-106"/>
    <n v="-129"/>
    <n v="-152"/>
    <n v="-170"/>
    <n v="-188"/>
    <n v="-204"/>
    <n v="-219"/>
    <n v="-231"/>
    <n v="-239"/>
    <n v="-242"/>
    <n v="-243"/>
    <n v="-243"/>
  </r>
  <r>
    <x v="17"/>
    <x v="18"/>
    <s v="DisabledPolicies=Percent of Travel Demand Shifted to Other Modes or Eliminated[passenger,LDVs]"/>
    <n v="0"/>
    <n v="0"/>
    <n v="5"/>
    <n v="98"/>
    <n v="155"/>
    <n v="171"/>
    <n v="185"/>
    <n v="197"/>
    <n v="206"/>
    <n v="216"/>
    <n v="228"/>
    <n v="239"/>
    <n v="241"/>
    <n v="248"/>
    <n v="261"/>
    <n v="272"/>
    <n v="276"/>
    <n v="252"/>
    <n v="218"/>
    <n v="186"/>
    <n v="156"/>
    <n v="130"/>
    <n v="106"/>
    <n v="82"/>
    <n v="62"/>
    <n v="43"/>
    <n v="27"/>
    <n v="15"/>
    <n v="11"/>
    <n v="10"/>
    <n v="11"/>
  </r>
  <r>
    <x v="18"/>
    <x v="18"/>
    <s v="DisabledPolicies=Percent of Travel Demand Shifted to Other Modes or Eliminated[passenger,LDVs]"/>
    <n v="0"/>
    <n v="2"/>
    <n v="83"/>
    <n v="1359"/>
    <n v="2047"/>
    <n v="2270"/>
    <n v="2514"/>
    <n v="2718"/>
    <n v="2843"/>
    <n v="2988"/>
    <n v="3107"/>
    <n v="3150"/>
    <n v="3070"/>
    <n v="3105"/>
    <n v="3208"/>
    <n v="3261"/>
    <n v="3190"/>
    <n v="2705"/>
    <n v="2128"/>
    <n v="1603"/>
    <n v="1116"/>
    <n v="674"/>
    <n v="286"/>
    <n v="-82"/>
    <n v="-406"/>
    <n v="-680"/>
    <n v="-908"/>
    <n v="-1067"/>
    <n v="-1116"/>
    <n v="-1114"/>
    <n v="-1084"/>
  </r>
  <r>
    <x v="19"/>
    <x v="18"/>
    <s v="DisabledPolicies=Percent of Travel Demand Shifted to Other Modes or Eliminated[passenger,LDVs]"/>
    <n v="0"/>
    <n v="28"/>
    <n v="219"/>
    <n v="582"/>
    <n v="1028"/>
    <n v="1453"/>
    <n v="2103"/>
    <n v="2725"/>
    <n v="3350"/>
    <n v="4161"/>
    <n v="4937"/>
    <n v="5535"/>
    <n v="5861"/>
    <n v="6477"/>
    <n v="7086"/>
    <n v="7513"/>
    <n v="7635"/>
    <n v="6871"/>
    <n v="6120"/>
    <n v="5440"/>
    <n v="4769"/>
    <n v="4099"/>
    <n v="3447"/>
    <n v="2793"/>
    <n v="2223"/>
    <n v="1727"/>
    <n v="1290"/>
    <n v="990"/>
    <n v="892"/>
    <n v="847"/>
    <n v="832"/>
  </r>
  <r>
    <x v="20"/>
    <x v="18"/>
    <s v="DisabledPolicies=Percent of Travel Demand Shifted to Other Modes or Eliminated[passenger,LDVs]"/>
    <n v="0"/>
    <n v="0"/>
    <n v="115"/>
    <n v="2547"/>
    <n v="2775"/>
    <n v="2814"/>
    <n v="3088"/>
    <n v="3332"/>
    <n v="3550"/>
    <n v="3890"/>
    <n v="4148"/>
    <n v="4319"/>
    <n v="4295"/>
    <n v="4465"/>
    <n v="4661"/>
    <n v="4747"/>
    <n v="4758"/>
    <n v="4256"/>
    <n v="3812"/>
    <n v="3446"/>
    <n v="3111"/>
    <n v="2790"/>
    <n v="2514"/>
    <n v="2233"/>
    <n v="1995"/>
    <n v="1780"/>
    <n v="1601"/>
    <n v="1460"/>
    <n v="1432"/>
    <n v="1417"/>
    <n v="1411"/>
  </r>
  <r>
    <x v="21"/>
    <x v="18"/>
    <s v="DisabledPolicies=Percent of Travel Demand Shifted to Other Modes or Eliminated[passenger,LDVs]"/>
    <n v="0"/>
    <n v="8"/>
    <n v="97"/>
    <n v="1619"/>
    <n v="1815"/>
    <n v="1884"/>
    <n v="2132"/>
    <n v="2401"/>
    <n v="2664"/>
    <n v="2982"/>
    <n v="3250"/>
    <n v="3304"/>
    <n v="3337"/>
    <n v="3529"/>
    <n v="3749"/>
    <n v="3863"/>
    <n v="3860"/>
    <n v="3384"/>
    <n v="2964"/>
    <n v="2601"/>
    <n v="2259"/>
    <n v="1955"/>
    <n v="1644"/>
    <n v="1341"/>
    <n v="1078"/>
    <n v="816"/>
    <n v="649"/>
    <n v="491"/>
    <n v="462"/>
    <n v="445"/>
    <n v="453"/>
  </r>
  <r>
    <x v="22"/>
    <x v="18"/>
    <s v="DisabledPolicies=Percent of Travel Demand Shifted to Other Modes or Eliminated[passenger,LDVs]"/>
    <n v="0"/>
    <n v="0"/>
    <n v="0"/>
    <n v="83"/>
    <n v="137"/>
    <n v="-46"/>
    <n v="-228"/>
    <n v="-572"/>
    <n v="-1006"/>
    <n v="-1495"/>
    <n v="-1757"/>
    <n v="-1794"/>
    <n v="-1766"/>
    <n v="-1715"/>
    <n v="-1633"/>
    <n v="-1534"/>
    <n v="-1440"/>
    <n v="-1351"/>
    <n v="-1288"/>
    <n v="-1229"/>
    <n v="-1173"/>
    <n v="-1122"/>
    <n v="-1069"/>
    <n v="-1044"/>
    <n v="-1028"/>
    <n v="-1008"/>
    <n v="-990"/>
    <n v="-971"/>
    <n v="-948"/>
    <n v="-921"/>
    <n v="-892"/>
  </r>
  <r>
    <x v="23"/>
    <x v="18"/>
    <s v="DisabledPolicies=Percent of Travel Demand Shifted to Other Modes or Eliminated[passenger,LDVs]"/>
    <n v="0"/>
    <n v="0"/>
    <n v="0"/>
    <n v="74"/>
    <n v="161"/>
    <n v="244"/>
    <n v="305"/>
    <n v="364"/>
    <n v="425"/>
    <n v="516"/>
    <n v="552"/>
    <n v="585"/>
    <n v="614"/>
    <n v="650"/>
    <n v="685"/>
    <n v="704"/>
    <n v="720"/>
    <n v="687"/>
    <n v="656"/>
    <n v="631"/>
    <n v="601"/>
    <n v="574"/>
    <n v="559"/>
    <n v="513"/>
    <n v="497"/>
    <n v="474"/>
    <n v="454"/>
    <n v="443"/>
    <n v="428"/>
    <n v="420"/>
    <n v="416"/>
  </r>
  <r>
    <x v="24"/>
    <x v="18"/>
    <s v="DisabledPolicies=Percent of Travel Demand Shifted to Other Modes or Eliminated[passenger,LDVs]"/>
    <n v="0"/>
    <n v="-34"/>
    <n v="-55"/>
    <n v="372"/>
    <n v="859"/>
    <n v="1305"/>
    <n v="1675"/>
    <n v="1961"/>
    <n v="2155"/>
    <n v="2346"/>
    <n v="2471"/>
    <n v="2539"/>
    <n v="2410"/>
    <n v="2175"/>
    <n v="1992"/>
    <n v="1970"/>
    <n v="1961"/>
    <n v="1848"/>
    <n v="1604"/>
    <n v="1338"/>
    <n v="1093"/>
    <n v="877"/>
    <n v="697"/>
    <n v="557"/>
    <n v="425"/>
    <n v="291"/>
    <n v="191"/>
    <n v="118"/>
    <n v="78"/>
    <n v="74"/>
    <n v="84"/>
  </r>
  <r>
    <x v="25"/>
    <x v="18"/>
    <s v="DisabledPolicies=Percent of Travel Demand Shifted to Other Modes or Eliminated[passenger,LDVs]"/>
    <n v="0"/>
    <n v="151"/>
    <n v="52"/>
    <n v="473"/>
    <n v="1979"/>
    <n v="3180"/>
    <n v="3951"/>
    <n v="5477"/>
    <n v="7066"/>
    <n v="8215"/>
    <n v="9675"/>
    <n v="10838"/>
    <n v="12196"/>
    <n v="12591"/>
    <n v="13405"/>
    <n v="14387"/>
    <n v="15465"/>
    <n v="16455"/>
    <n v="16158"/>
    <n v="15679"/>
    <n v="15332"/>
    <n v="14900"/>
    <n v="14448"/>
    <n v="14098"/>
    <n v="13716"/>
    <n v="13314"/>
    <n v="12965"/>
    <n v="12658"/>
    <n v="12444"/>
    <n v="12490"/>
    <n v="12571"/>
  </r>
  <r>
    <x v="26"/>
    <x v="18"/>
    <s v="DisabledPolicies=Percent of Travel Demand Shifted to Other Modes or Eliminated[passenger,LDVs]"/>
    <n v="0"/>
    <n v="-111"/>
    <n v="-233"/>
    <n v="991"/>
    <n v="3576"/>
    <n v="4127"/>
    <n v="4642"/>
    <n v="4896"/>
    <n v="4728"/>
    <n v="4358"/>
    <n v="3777"/>
    <n v="3351"/>
    <n v="2374"/>
    <n v="1436"/>
    <n v="695"/>
    <n v="309"/>
    <n v="213"/>
    <n v="-155"/>
    <n v="-571"/>
    <n v="-1011"/>
    <n v="-1386"/>
    <n v="-1679"/>
    <n v="-1804"/>
    <n v="-1886"/>
    <n v="-1908"/>
    <n v="-2153"/>
    <n v="-2257"/>
    <n v="-2417"/>
    <n v="-2591"/>
    <n v="-2760"/>
    <n v="-2881"/>
  </r>
  <r>
    <x v="27"/>
    <x v="18"/>
    <s v="DisabledPolicies=Percent of Travel Demand Shifted to Other Modes or Eliminated[passenger,LDVs]"/>
    <n v="0"/>
    <n v="13"/>
    <n v="14"/>
    <n v="308"/>
    <n v="645"/>
    <n v="1040"/>
    <n v="1321"/>
    <n v="1608"/>
    <n v="1936"/>
    <n v="2202"/>
    <n v="2419"/>
    <n v="2599"/>
    <n v="2723"/>
    <n v="2739"/>
    <n v="2705"/>
    <n v="2718"/>
    <n v="2777"/>
    <n v="2808"/>
    <n v="2683"/>
    <n v="2418"/>
    <n v="2147"/>
    <n v="1894"/>
    <n v="1661"/>
    <n v="1456"/>
    <n v="1274"/>
    <n v="1111"/>
    <n v="968"/>
    <n v="833"/>
    <n v="738"/>
    <n v="687"/>
    <n v="680"/>
  </r>
  <r>
    <x v="28"/>
    <x v="18"/>
    <s v="DisabledPolicies=Percent of Travel Demand Shifted to Other Modes or Eliminated[passenger,LDVs]"/>
    <n v="0"/>
    <n v="37"/>
    <n v="252"/>
    <n v="4941"/>
    <n v="5416"/>
    <n v="6004"/>
    <n v="7043"/>
    <n v="8022"/>
    <n v="9093"/>
    <n v="10514"/>
    <n v="11605"/>
    <n v="12310"/>
    <n v="12813"/>
    <n v="14398"/>
    <n v="15585"/>
    <n v="16495"/>
    <n v="17048"/>
    <n v="15903"/>
    <n v="14785"/>
    <n v="13672"/>
    <n v="12575"/>
    <n v="11553"/>
    <n v="10422"/>
    <n v="9241"/>
    <n v="8198"/>
    <n v="7192"/>
    <n v="6369"/>
    <n v="5805"/>
    <n v="5916"/>
    <n v="6124"/>
    <n v="6470"/>
  </r>
  <r>
    <x v="29"/>
    <x v="18"/>
    <s v="DisabledPolicies=Percent of Travel Demand Shifted to Other Modes or Eliminated[passenger,LDVs]"/>
    <n v="0"/>
    <n v="-6"/>
    <n v="0"/>
    <n v="224"/>
    <n v="1169"/>
    <n v="2008"/>
    <n v="2237"/>
    <n v="2023"/>
    <n v="1591"/>
    <n v="1134"/>
    <n v="105"/>
    <n v="-1124"/>
    <n v="-2580"/>
    <n v="-4086"/>
    <n v="-5659"/>
    <n v="-7195"/>
    <n v="-8743"/>
    <n v="-9963"/>
    <n v="-11139"/>
    <n v="-12118"/>
    <n v="-12991"/>
    <n v="-13582"/>
    <n v="-13777"/>
    <n v="-13769"/>
    <n v="-13813"/>
    <n v="-13769"/>
    <n v="-13821"/>
    <n v="-13852"/>
    <n v="-13823"/>
    <n v="-13742"/>
    <n v="-13590"/>
  </r>
  <r>
    <x v="30"/>
    <x v="18"/>
    <s v="DisabledPolicies=Percent of Travel Demand Shifted to Other Modes or Eliminated[passenger,LDVs]"/>
    <n v="0"/>
    <n v="3"/>
    <n v="43"/>
    <n v="292"/>
    <n v="935"/>
    <n v="1482"/>
    <n v="2038"/>
    <n v="2558"/>
    <n v="3009"/>
    <n v="3514"/>
    <n v="3763"/>
    <n v="3913"/>
    <n v="3898"/>
    <n v="3962"/>
    <n v="3975"/>
    <n v="3921"/>
    <n v="3727"/>
    <n v="3308"/>
    <n v="2977"/>
    <n v="2649"/>
    <n v="2304"/>
    <n v="1995"/>
    <n v="1763"/>
    <n v="1586"/>
    <n v="1456"/>
    <n v="1321"/>
    <n v="1234"/>
    <n v="1195"/>
    <n v="1184"/>
    <n v="1144"/>
    <n v="1125"/>
  </r>
  <r>
    <x v="31"/>
    <x v="18"/>
    <s v="DisabledPolicies=Percent of Travel Demand Shifted to Other Modes or Eliminated[passenger,LDVs]"/>
    <n v="0"/>
    <n v="-8"/>
    <n v="-1"/>
    <n v="365"/>
    <n v="1708"/>
    <n v="3238"/>
    <n v="4546"/>
    <n v="5738"/>
    <n v="6963"/>
    <n v="8322"/>
    <n v="9169"/>
    <n v="9718"/>
    <n v="9898"/>
    <n v="9911"/>
    <n v="9773"/>
    <n v="9585"/>
    <n v="9251"/>
    <n v="8705"/>
    <n v="7779"/>
    <n v="6694"/>
    <n v="5415"/>
    <n v="4097"/>
    <n v="2887"/>
    <n v="1810"/>
    <n v="791"/>
    <n v="-73"/>
    <n v="-922"/>
    <n v="-1663"/>
    <n v="-2254"/>
    <n v="-2714"/>
    <n v="-3045"/>
  </r>
  <r>
    <x v="32"/>
    <x v="18"/>
    <s v="DisabledPolicies=Percent of Travel Demand Shifted to Other Modes or Eliminated[passenger,LDVs]"/>
    <n v="0"/>
    <n v="-1"/>
    <n v="0"/>
    <n v="20"/>
    <n v="210"/>
    <n v="445"/>
    <n v="622"/>
    <n v="760"/>
    <n v="896"/>
    <n v="1047"/>
    <n v="1115"/>
    <n v="1135"/>
    <n v="1116"/>
    <n v="1081"/>
    <n v="1022"/>
    <n v="957"/>
    <n v="878"/>
    <n v="795"/>
    <n v="693"/>
    <n v="584"/>
    <n v="466"/>
    <n v="354"/>
    <n v="257"/>
    <n v="176"/>
    <n v="107"/>
    <n v="53"/>
    <n v="6"/>
    <n v="-34"/>
    <n v="-61"/>
    <n v="-81"/>
    <n v="-92"/>
  </r>
  <r>
    <x v="33"/>
    <x v="18"/>
    <s v="DisabledPolicies=Percent of Travel Demand Shifted to Other Modes or Eliminated[passenger,LDVs]"/>
    <n v="0"/>
    <n v="0"/>
    <n v="0"/>
    <n v="7"/>
    <n v="23"/>
    <n v="40"/>
    <n v="53"/>
    <n v="63"/>
    <n v="72"/>
    <n v="80"/>
    <n v="85"/>
    <n v="85"/>
    <n v="80"/>
    <n v="76"/>
    <n v="71"/>
    <n v="66"/>
    <n v="61"/>
    <n v="54"/>
    <n v="45"/>
    <n v="36"/>
    <n v="28"/>
    <n v="19"/>
    <n v="14"/>
    <n v="8"/>
    <n v="4"/>
    <n v="0"/>
    <n v="-3"/>
    <n v="-6"/>
    <n v="-7"/>
    <n v="-8"/>
    <n v="-7"/>
  </r>
  <r>
    <x v="34"/>
    <x v="18"/>
    <s v="DisabledPolicies=Percent of Travel Demand Shifted to Other Modes or Eliminated[passenger,LDVs]"/>
    <n v="0"/>
    <n v="-1"/>
    <n v="-2"/>
    <n v="64"/>
    <n v="200"/>
    <n v="313"/>
    <n v="394"/>
    <n v="447"/>
    <n v="483"/>
    <n v="514"/>
    <n v="499"/>
    <n v="473"/>
    <n v="417"/>
    <n v="357"/>
    <n v="304"/>
    <n v="254"/>
    <n v="206"/>
    <n v="145"/>
    <n v="74"/>
    <n v="7"/>
    <n v="-59"/>
    <n v="-117"/>
    <n v="-160"/>
    <n v="-194"/>
    <n v="-220"/>
    <n v="-240"/>
    <n v="-256"/>
    <n v="-268"/>
    <n v="-273"/>
    <n v="-272"/>
    <n v="-266"/>
  </r>
  <r>
    <x v="35"/>
    <x v="18"/>
    <s v="DisabledPolicies=Percent of Travel Demand Shifted to Other Modes or Eliminated[passenger,LDVs]"/>
    <n v="0"/>
    <n v="-4"/>
    <n v="2"/>
    <n v="432"/>
    <n v="905"/>
    <n v="1258"/>
    <n v="1559"/>
    <n v="1800"/>
    <n v="1978"/>
    <n v="2143"/>
    <n v="2168"/>
    <n v="2121"/>
    <n v="1962"/>
    <n v="1798"/>
    <n v="1647"/>
    <n v="1513"/>
    <n v="1373"/>
    <n v="1129"/>
    <n v="825"/>
    <n v="523"/>
    <n v="215"/>
    <n v="-59"/>
    <n v="-268"/>
    <n v="-443"/>
    <n v="-590"/>
    <n v="-714"/>
    <n v="-819"/>
    <n v="-889"/>
    <n v="-919"/>
    <n v="-922"/>
    <n v="-891"/>
  </r>
  <r>
    <x v="36"/>
    <x v="18"/>
    <s v="DisabledPolicies=Percent of Travel Demand Shifted to Other Modes or Eliminated[passenger,LDVs]"/>
    <n v="0"/>
    <n v="-1"/>
    <n v="2"/>
    <n v="99"/>
    <n v="311"/>
    <n v="555"/>
    <n v="775"/>
    <n v="976"/>
    <n v="1182"/>
    <n v="1405"/>
    <n v="1547"/>
    <n v="1619"/>
    <n v="1632"/>
    <n v="1625"/>
    <n v="1591"/>
    <n v="1537"/>
    <n v="1463"/>
    <n v="1352"/>
    <n v="1199"/>
    <n v="1028"/>
    <n v="829"/>
    <n v="632"/>
    <n v="450"/>
    <n v="288"/>
    <n v="140"/>
    <n v="18"/>
    <n v="-96"/>
    <n v="-193"/>
    <n v="-266"/>
    <n v="-323"/>
    <n v="-359"/>
  </r>
  <r>
    <x v="37"/>
    <x v="18"/>
    <s v="DisabledPolicies=Percent of Travel Demand Shifted to Other Modes or Eliminated[passenger,LDVs]"/>
    <n v="0"/>
    <n v="-3"/>
    <n v="270"/>
    <n v="3797"/>
    <n v="7390"/>
    <n v="10227"/>
    <n v="13071"/>
    <n v="15592"/>
    <n v="17819"/>
    <n v="20238"/>
    <n v="21475"/>
    <n v="21685"/>
    <n v="20644"/>
    <n v="19823"/>
    <n v="19055"/>
    <n v="18121"/>
    <n v="17019"/>
    <n v="13697"/>
    <n v="9942"/>
    <n v="6367"/>
    <n v="2764"/>
    <n v="-537"/>
    <n v="-3345"/>
    <n v="-5924"/>
    <n v="-8216"/>
    <n v="-10208"/>
    <n v="-12015"/>
    <n v="-13418"/>
    <n v="-14133"/>
    <n v="-14583"/>
    <n v="-14730"/>
  </r>
  <r>
    <x v="38"/>
    <x v="18"/>
    <s v="DisabledPolicies=Percent of Travel Demand Shifted to Other Modes or Eliminated[passenger,LDVs]"/>
    <n v="0"/>
    <n v="6"/>
    <n v="59"/>
    <n v="188"/>
    <n v="419"/>
    <n v="618"/>
    <n v="907"/>
    <n v="1198"/>
    <n v="1488"/>
    <n v="1841"/>
    <n v="2174"/>
    <n v="2431"/>
    <n v="2573"/>
    <n v="2815"/>
    <n v="3080"/>
    <n v="3274"/>
    <n v="3366"/>
    <n v="3045"/>
    <n v="2713"/>
    <n v="2411"/>
    <n v="2109"/>
    <n v="1808"/>
    <n v="1512"/>
    <n v="1212"/>
    <n v="950"/>
    <n v="719"/>
    <n v="506"/>
    <n v="351"/>
    <n v="315"/>
    <n v="304"/>
    <n v="312"/>
  </r>
  <r>
    <x v="39"/>
    <x v="18"/>
    <s v="DisabledPolicies=Percent of Travel Demand Shifted to Other Modes or Eliminated[passenger,LDVs]"/>
    <n v="0"/>
    <n v="-3"/>
    <n v="2"/>
    <n v="43"/>
    <n v="494"/>
    <n v="1086"/>
    <n v="1598"/>
    <n v="2070"/>
    <n v="2592"/>
    <n v="3204"/>
    <n v="3630"/>
    <n v="3918"/>
    <n v="4093"/>
    <n v="4211"/>
    <n v="4238"/>
    <n v="4213"/>
    <n v="4112"/>
    <n v="3970"/>
    <n v="3707"/>
    <n v="3368"/>
    <n v="2932"/>
    <n v="2467"/>
    <n v="2023"/>
    <n v="1623"/>
    <n v="1243"/>
    <n v="928"/>
    <n v="619"/>
    <n v="346"/>
    <n v="120"/>
    <n v="-64"/>
    <n v="-203"/>
  </r>
  <r>
    <x v="40"/>
    <x v="18"/>
    <s v="DisabledPolicies=Percent of Travel Demand Shifted to Other Modes or Eliminated[passenger,LDVs]"/>
    <n v="0"/>
    <n v="-18"/>
    <n v="-11"/>
    <n v="95"/>
    <n v="1489"/>
    <n v="3416"/>
    <n v="5077"/>
    <n v="6560"/>
    <n v="8172"/>
    <n v="10072"/>
    <n v="11274"/>
    <n v="12133"/>
    <n v="12551"/>
    <n v="12793"/>
    <n v="12743"/>
    <n v="12571"/>
    <n v="12139"/>
    <n v="11573"/>
    <n v="10548"/>
    <n v="9257"/>
    <n v="7587"/>
    <n v="5798"/>
    <n v="4097"/>
    <n v="2566"/>
    <n v="1080"/>
    <n v="-157"/>
    <n v="-1429"/>
    <n v="-2573"/>
    <n v="-3538"/>
    <n v="-4344"/>
    <n v="-4969"/>
  </r>
  <r>
    <x v="41"/>
    <x v="18"/>
    <s v="DisabledPolicies=Percent of Travel Demand Shifted to Other Modes or Eliminated[passenger,LDVs]"/>
    <n v="0"/>
    <n v="-3"/>
    <n v="0"/>
    <n v="49"/>
    <n v="465"/>
    <n v="1028"/>
    <n v="1516"/>
    <n v="1959"/>
    <n v="2445"/>
    <n v="3015"/>
    <n v="3397"/>
    <n v="3659"/>
    <n v="3804"/>
    <n v="3896"/>
    <n v="3904"/>
    <n v="3870"/>
    <n v="3760"/>
    <n v="3603"/>
    <n v="3323"/>
    <n v="2970"/>
    <n v="2517"/>
    <n v="2036"/>
    <n v="1579"/>
    <n v="1166"/>
    <n v="771"/>
    <n v="445"/>
    <n v="117"/>
    <n v="-174"/>
    <n v="-415"/>
    <n v="-610"/>
    <n v="-757"/>
  </r>
  <r>
    <x v="4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DisabledPolicies=Percent Reduction in Fossil Fuel Exports[petroleum gasoline], Percent Reduction in Fossil Fuel Exports[petroleum diesel], Percent Reduction in Fossil Fuel Exports[crude oil]"/>
    <n v="0"/>
    <n v="59"/>
    <n v="948"/>
    <n v="28387"/>
    <n v="56419"/>
    <n v="82222"/>
    <n v="108897"/>
    <n v="135713"/>
    <n v="162216"/>
    <n v="189090"/>
    <n v="212062"/>
    <n v="225726"/>
    <n v="233422"/>
    <n v="241031"/>
    <n v="248028"/>
    <n v="253874"/>
    <n v="258732"/>
    <n v="255743"/>
    <n v="249462"/>
    <n v="242101"/>
    <n v="234161"/>
    <n v="226525"/>
    <n v="220107"/>
    <n v="214980"/>
    <n v="210149"/>
    <n v="205334"/>
    <n v="200246"/>
    <n v="196061"/>
    <n v="193713"/>
    <n v="192100"/>
    <n v="191345"/>
  </r>
  <r>
    <x v="1"/>
    <x v="19"/>
    <s v="DisabledPolicies=Percent Reduction in Fossil Fuel Exports[petroleum gasoline], Percent Reduction in Fossil Fuel Exports[petroleum diesel], Percent Reduction in Fossil Fuel Exports[crude oil]"/>
    <n v="0"/>
    <n v="8"/>
    <n v="19"/>
    <n v="720"/>
    <n v="1814"/>
    <n v="3625"/>
    <n v="6384"/>
    <n v="9773"/>
    <n v="13108"/>
    <n v="16130"/>
    <n v="18696"/>
    <n v="20108"/>
    <n v="20885"/>
    <n v="21337"/>
    <n v="21573"/>
    <n v="21561"/>
    <n v="21694"/>
    <n v="21647"/>
    <n v="21512"/>
    <n v="21181"/>
    <n v="20739"/>
    <n v="20218"/>
    <n v="19659"/>
    <n v="19100"/>
    <n v="18620"/>
    <n v="18281"/>
    <n v="18061"/>
    <n v="17772"/>
    <n v="17476"/>
    <n v="17189"/>
    <n v="16902"/>
  </r>
  <r>
    <x v="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9"/>
    <s v="DisabledPolicies=Percent Reduction in Fossil Fuel Exports[petroleum gasoline], Percent Reduction in Fossil Fuel Exports[petroleum diesel], Percent Reduction in Fossil Fuel Exports[crude oil]"/>
    <n v="0"/>
    <n v="-2"/>
    <n v="-9"/>
    <n v="-55"/>
    <n v="-144"/>
    <n v="-302"/>
    <n v="-491"/>
    <n v="-767"/>
    <n v="-1087"/>
    <n v="-1446"/>
    <n v="-1823"/>
    <n v="-2194"/>
    <n v="-2525"/>
    <n v="-2855"/>
    <n v="-3147"/>
    <n v="-3457"/>
    <n v="-3768"/>
    <n v="-4072"/>
    <n v="-4325"/>
    <n v="-4501"/>
    <n v="-4669"/>
    <n v="-4756"/>
    <n v="-4757"/>
    <n v="-4767"/>
    <n v="-4768"/>
    <n v="-4734"/>
    <n v="-4723"/>
    <n v="-4678"/>
    <n v="-4637"/>
    <n v="-4614"/>
    <n v="-4568"/>
  </r>
  <r>
    <x v="4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8"/>
    <n v="25"/>
    <n v="25"/>
    <n v="22"/>
    <n v="21"/>
    <n v="21"/>
    <n v="20"/>
    <n v="19"/>
    <n v="19"/>
    <n v="18"/>
    <n v="18"/>
    <n v="18"/>
    <n v="20"/>
    <n v="21"/>
    <n v="17"/>
    <n v="13"/>
    <n v="9"/>
    <n v="4"/>
    <n v="0"/>
    <n v="-1"/>
    <n v="-3"/>
    <n v="-6"/>
    <n v="-7"/>
    <n v="-8"/>
    <n v="-9"/>
    <n v="-9"/>
    <n v="-9"/>
    <n v="-8"/>
  </r>
  <r>
    <x v="5"/>
    <x v="19"/>
    <s v="DisabledPolicies=Percent Reduction in Fossil Fuel Exports[petroleum gasoline], Percent Reduction in Fossil Fuel Exports[petroleum diesel], Percent Reduction in Fossil Fuel Exports[crude oil]"/>
    <n v="0"/>
    <n v="0"/>
    <n v="0"/>
    <n v="-4"/>
    <n v="-12"/>
    <n v="-25"/>
    <n v="-40"/>
    <n v="-64"/>
    <n v="-91"/>
    <n v="-120"/>
    <n v="-153"/>
    <n v="-185"/>
    <n v="-212"/>
    <n v="-239"/>
    <n v="-264"/>
    <n v="-290"/>
    <n v="-316"/>
    <n v="-342"/>
    <n v="-363"/>
    <n v="-378"/>
    <n v="-393"/>
    <n v="-400"/>
    <n v="-401"/>
    <n v="-402"/>
    <n v="-401"/>
    <n v="-398"/>
    <n v="-397"/>
    <n v="-393"/>
    <n v="-389"/>
    <n v="-387"/>
    <n v="-383"/>
  </r>
  <r>
    <x v="6"/>
    <x v="19"/>
    <s v="DisabledPolicies=Percent Reduction in Fossil Fuel Exports[petroleum gasoline], Percent Reduction in Fossil Fuel Exports[petroleum diesel], Percent Reduction in Fossil Fuel Exports[crude oil]"/>
    <n v="0"/>
    <n v="-1"/>
    <n v="1"/>
    <n v="298"/>
    <n v="817"/>
    <n v="1597"/>
    <n v="2527"/>
    <n v="3594"/>
    <n v="4729"/>
    <n v="5883"/>
    <n v="6951"/>
    <n v="7780"/>
    <n v="8319"/>
    <n v="8657"/>
    <n v="8873"/>
    <n v="8997"/>
    <n v="9055"/>
    <n v="9052"/>
    <n v="8957"/>
    <n v="8764"/>
    <n v="8499"/>
    <n v="8186"/>
    <n v="7860"/>
    <n v="7544"/>
    <n v="7250"/>
    <n v="6998"/>
    <n v="6774"/>
    <n v="6563"/>
    <n v="6362"/>
    <n v="6178"/>
    <n v="6010"/>
  </r>
  <r>
    <x v="7"/>
    <x v="19"/>
    <s v="DisabledPolicies=Percent Reduction in Fossil Fuel Exports[petroleum gasoline], Percent Reduction in Fossil Fuel Exports[petroleum diesel], Percent Reduction in Fossil Fuel Exports[crude oil]"/>
    <n v="0"/>
    <n v="-2"/>
    <n v="-1"/>
    <n v="174"/>
    <n v="730"/>
    <n v="1630"/>
    <n v="2600"/>
    <n v="3503"/>
    <n v="4352"/>
    <n v="5192"/>
    <n v="5954"/>
    <n v="6529"/>
    <n v="6887"/>
    <n v="7077"/>
    <n v="7157"/>
    <n v="7154"/>
    <n v="7076"/>
    <n v="6924"/>
    <n v="6678"/>
    <n v="6343"/>
    <n v="5946"/>
    <n v="5522"/>
    <n v="5100"/>
    <n v="4710"/>
    <n v="4354"/>
    <n v="4032"/>
    <n v="3738"/>
    <n v="3466"/>
    <n v="3222"/>
    <n v="3002"/>
    <n v="2809"/>
  </r>
  <r>
    <x v="8"/>
    <x v="19"/>
    <s v="DisabledPolicies=Percent Reduction in Fossil Fuel Exports[petroleum gasoline], Percent Reduction in Fossil Fuel Exports[petroleum diesel], Percent Reduction in Fossil Fuel Exports[crude oil]"/>
    <n v="0"/>
    <n v="0"/>
    <n v="3"/>
    <n v="89"/>
    <n v="147"/>
    <n v="175"/>
    <n v="201"/>
    <n v="228"/>
    <n v="253"/>
    <n v="281"/>
    <n v="306"/>
    <n v="324"/>
    <n v="333"/>
    <n v="347"/>
    <n v="361"/>
    <n v="372"/>
    <n v="377"/>
    <n v="367"/>
    <n v="344"/>
    <n v="320"/>
    <n v="299"/>
    <n v="279"/>
    <n v="260"/>
    <n v="244"/>
    <n v="228"/>
    <n v="212"/>
    <n v="200"/>
    <n v="190"/>
    <n v="185"/>
    <n v="182"/>
    <n v="180"/>
  </r>
  <r>
    <x v="9"/>
    <x v="19"/>
    <s v="DisabledPolicies=Percent Reduction in Fossil Fuel Exports[petroleum gasoline], Percent Reduction in Fossil Fuel Exports[petroleum diesel], Percent Reduction in Fossil Fuel Exports[crude oil]"/>
    <n v="0"/>
    <n v="0"/>
    <n v="2"/>
    <n v="110"/>
    <n v="244"/>
    <n v="381"/>
    <n v="511"/>
    <n v="641"/>
    <n v="772"/>
    <n v="907"/>
    <n v="1028"/>
    <n v="1116"/>
    <n v="1166"/>
    <n v="1199"/>
    <n v="1222"/>
    <n v="1237"/>
    <n v="1240"/>
    <n v="1221"/>
    <n v="1179"/>
    <n v="1126"/>
    <n v="1070"/>
    <n v="1013"/>
    <n v="959"/>
    <n v="913"/>
    <n v="869"/>
    <n v="831"/>
    <n v="793"/>
    <n v="758"/>
    <n v="731"/>
    <n v="707"/>
    <n v="688"/>
  </r>
  <r>
    <x v="10"/>
    <x v="19"/>
    <s v="DisabledPolicies=Percent Reduction in Fossil Fuel Exports[petroleum gasoline], Percent Reduction in Fossil Fuel Exports[petroleum diesel], Percent Reduction in Fossil Fuel Exports[crude oil]"/>
    <n v="0"/>
    <n v="1"/>
    <n v="1"/>
    <n v="-153"/>
    <n v="-318"/>
    <n v="-454"/>
    <n v="-674"/>
    <n v="-913"/>
    <n v="-1152"/>
    <n v="-1405"/>
    <n v="-1645"/>
    <n v="-1830"/>
    <n v="-1984"/>
    <n v="-2110"/>
    <n v="-2224"/>
    <n v="-2342"/>
    <n v="-2443"/>
    <n v="-2510"/>
    <n v="-2495"/>
    <n v="-2465"/>
    <n v="-2399"/>
    <n v="-2295"/>
    <n v="-2199"/>
    <n v="-2100"/>
    <n v="-2005"/>
    <n v="-1926"/>
    <n v="-1852"/>
    <n v="-1777"/>
    <n v="-1714"/>
    <n v="-1660"/>
    <n v="-1609"/>
  </r>
  <r>
    <x v="11"/>
    <x v="19"/>
    <s v="DisabledPolicies=Percent Reduction in Fossil Fuel Exports[petroleum gasoline], Percent Reduction in Fossil Fuel Exports[petroleum diesel], Percent Reduction in Fossil Fuel Exports[crude oil]"/>
    <n v="0"/>
    <n v="0"/>
    <n v="2"/>
    <n v="101"/>
    <n v="157"/>
    <n v="181"/>
    <n v="132"/>
    <n v="94"/>
    <n v="64"/>
    <n v="39"/>
    <n v="13"/>
    <n v="-16"/>
    <n v="-54"/>
    <n v="-98"/>
    <n v="-136"/>
    <n v="-175"/>
    <n v="-208"/>
    <n v="-252"/>
    <n v="-301"/>
    <n v="-348"/>
    <n v="-389"/>
    <n v="-416"/>
    <n v="-432"/>
    <n v="-442"/>
    <n v="-449"/>
    <n v="-448"/>
    <n v="-444"/>
    <n v="-436"/>
    <n v="-422"/>
    <n v="-407"/>
    <n v="-387"/>
  </r>
  <r>
    <x v="1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20"/>
    <n v="64"/>
    <n v="111"/>
    <n v="151"/>
    <n v="193"/>
    <n v="236"/>
    <n v="284"/>
    <n v="321"/>
    <n v="347"/>
    <n v="366"/>
    <n v="379"/>
    <n v="388"/>
    <n v="394"/>
    <n v="396"/>
    <n v="395"/>
    <n v="387"/>
    <n v="375"/>
    <n v="358"/>
    <n v="341"/>
    <n v="324"/>
    <n v="308"/>
    <n v="293"/>
    <n v="281"/>
    <n v="268"/>
    <n v="255"/>
    <n v="243"/>
    <n v="233"/>
    <n v="223"/>
  </r>
  <r>
    <x v="13"/>
    <x v="19"/>
    <s v="DisabledPolicies=Percent Reduction in Fossil Fuel Exports[petroleum gasoline], Percent Reduction in Fossil Fuel Exports[petroleum diesel], Percent Reduction in Fossil Fuel Exports[crude oil]"/>
    <n v="0"/>
    <n v="0"/>
    <n v="4"/>
    <n v="110"/>
    <n v="191"/>
    <n v="238"/>
    <n v="280"/>
    <n v="323"/>
    <n v="363"/>
    <n v="406"/>
    <n v="449"/>
    <n v="496"/>
    <n v="532"/>
    <n v="564"/>
    <n v="596"/>
    <n v="621"/>
    <n v="640"/>
    <n v="625"/>
    <n v="592"/>
    <n v="554"/>
    <n v="515"/>
    <n v="478"/>
    <n v="443"/>
    <n v="412"/>
    <n v="381"/>
    <n v="352"/>
    <n v="329"/>
    <n v="313"/>
    <n v="302"/>
    <n v="294"/>
    <n v="291"/>
  </r>
  <r>
    <x v="14"/>
    <x v="19"/>
    <s v="DisabledPolicies=Percent Reduction in Fossil Fuel Exports[petroleum gasoline], Percent Reduction in Fossil Fuel Exports[petroleum diesel], Percent Reduction in Fossil Fuel Exports[crude oil]"/>
    <n v="0"/>
    <n v="0"/>
    <n v="4"/>
    <n v="68"/>
    <n v="87"/>
    <n v="81"/>
    <n v="68"/>
    <n v="54"/>
    <n v="44"/>
    <n v="35"/>
    <n v="32"/>
    <n v="36"/>
    <n v="37"/>
    <n v="49"/>
    <n v="61"/>
    <n v="76"/>
    <n v="88"/>
    <n v="71"/>
    <n v="47"/>
    <n v="27"/>
    <n v="9"/>
    <n v="-2"/>
    <n v="-14"/>
    <n v="-24"/>
    <n v="-32"/>
    <n v="-40"/>
    <n v="-46"/>
    <n v="-47"/>
    <n v="-43"/>
    <n v="-38"/>
    <n v="-32"/>
  </r>
  <r>
    <x v="15"/>
    <x v="19"/>
    <s v="DisabledPolicies=Percent Reduction in Fossil Fuel Exports[petroleum gasoline], Percent Reduction in Fossil Fuel Exports[petroleum diesel], Percent Reduction in Fossil Fuel Exports[crude oil]"/>
    <n v="0"/>
    <n v="0"/>
    <n v="6"/>
    <n v="138"/>
    <n v="165"/>
    <n v="36"/>
    <n v="-164"/>
    <n v="-331"/>
    <n v="-470"/>
    <n v="-581"/>
    <n v="-672"/>
    <n v="-752"/>
    <n v="-823"/>
    <n v="-883"/>
    <n v="-925"/>
    <n v="-961"/>
    <n v="-995"/>
    <n v="-1052"/>
    <n v="-1132"/>
    <n v="-1206"/>
    <n v="-1271"/>
    <n v="-1321"/>
    <n v="-1364"/>
    <n v="-1401"/>
    <n v="-1433"/>
    <n v="-1461"/>
    <n v="-1485"/>
    <n v="-1500"/>
    <n v="-1508"/>
    <n v="-1510"/>
    <n v="-1509"/>
  </r>
  <r>
    <x v="16"/>
    <x v="19"/>
    <s v="DisabledPolicies=Percent Reduction in Fossil Fuel Exports[petroleum gasoline], Percent Reduction in Fossil Fuel Exports[petroleum diesel], Percent Reduction in Fossil Fuel Exports[crude oil]"/>
    <n v="0"/>
    <n v="0"/>
    <n v="3"/>
    <n v="37"/>
    <n v="43"/>
    <n v="25"/>
    <n v="8"/>
    <n v="-10"/>
    <n v="-29"/>
    <n v="-47"/>
    <n v="-61"/>
    <n v="-67"/>
    <n v="-71"/>
    <n v="-71"/>
    <n v="-67"/>
    <n v="-63"/>
    <n v="-62"/>
    <n v="-80"/>
    <n v="-100"/>
    <n v="-120"/>
    <n v="-137"/>
    <n v="-153"/>
    <n v="-167"/>
    <n v="-180"/>
    <n v="-194"/>
    <n v="-207"/>
    <n v="-215"/>
    <n v="-222"/>
    <n v="-224"/>
    <n v="-225"/>
    <n v="-225"/>
  </r>
  <r>
    <x v="17"/>
    <x v="19"/>
    <s v="DisabledPolicies=Percent Reduction in Fossil Fuel Exports[petroleum gasoline], Percent Reduction in Fossil Fuel Exports[petroleum diesel], Percent Reduction in Fossil Fuel Exports[crude oil]"/>
    <n v="0"/>
    <n v="0"/>
    <n v="5"/>
    <n v="88"/>
    <n v="130"/>
    <n v="132"/>
    <n v="135"/>
    <n v="138"/>
    <n v="140"/>
    <n v="145"/>
    <n v="153"/>
    <n v="167"/>
    <n v="179"/>
    <n v="195"/>
    <n v="216"/>
    <n v="234"/>
    <n v="248"/>
    <n v="234"/>
    <n v="208"/>
    <n v="185"/>
    <n v="164"/>
    <n v="145"/>
    <n v="126"/>
    <n v="109"/>
    <n v="92"/>
    <n v="76"/>
    <n v="62"/>
    <n v="53"/>
    <n v="51"/>
    <n v="50"/>
    <n v="51"/>
  </r>
  <r>
    <x v="18"/>
    <x v="19"/>
    <s v="DisabledPolicies=Percent Reduction in Fossil Fuel Exports[petroleum gasoline], Percent Reduction in Fossil Fuel Exports[petroleum diesel], Percent Reduction in Fossil Fuel Exports[crude oil]"/>
    <n v="0"/>
    <n v="2"/>
    <n v="83"/>
    <n v="1295"/>
    <n v="1877"/>
    <n v="2016"/>
    <n v="2198"/>
    <n v="2372"/>
    <n v="2516"/>
    <n v="2692"/>
    <n v="2853"/>
    <n v="3009"/>
    <n v="3101"/>
    <n v="3312"/>
    <n v="3577"/>
    <n v="3789"/>
    <n v="3896"/>
    <n v="3587"/>
    <n v="3188"/>
    <n v="2818"/>
    <n v="2473"/>
    <n v="2150"/>
    <n v="1858"/>
    <n v="1588"/>
    <n v="1330"/>
    <n v="1082"/>
    <n v="874"/>
    <n v="742"/>
    <n v="688"/>
    <n v="664"/>
    <n v="658"/>
  </r>
  <r>
    <x v="19"/>
    <x v="19"/>
    <s v="DisabledPolicies=Percent Reduction in Fossil Fuel Exports[petroleum gasoline], Percent Reduction in Fossil Fuel Exports[petroleum diesel], Percent Reduction in Fossil Fuel Exports[crude oil]"/>
    <n v="0"/>
    <n v="28"/>
    <n v="219"/>
    <n v="628"/>
    <n v="1188"/>
    <n v="1760"/>
    <n v="2543"/>
    <n v="3304"/>
    <n v="4111"/>
    <n v="5069"/>
    <n v="5969"/>
    <n v="6696"/>
    <n v="7161"/>
    <n v="7920"/>
    <n v="8681"/>
    <n v="9260"/>
    <n v="9558"/>
    <n v="8996"/>
    <n v="8440"/>
    <n v="7939"/>
    <n v="7425"/>
    <n v="6897"/>
    <n v="6362"/>
    <n v="5817"/>
    <n v="5332"/>
    <n v="4878"/>
    <n v="4453"/>
    <n v="4177"/>
    <n v="4065"/>
    <n v="3986"/>
    <n v="3918"/>
  </r>
  <r>
    <x v="20"/>
    <x v="19"/>
    <s v="DisabledPolicies=Percent Reduction in Fossil Fuel Exports[petroleum gasoline], Percent Reduction in Fossil Fuel Exports[petroleum diesel], Percent Reduction in Fossil Fuel Exports[crude oil]"/>
    <n v="0"/>
    <n v="0"/>
    <n v="115"/>
    <n v="2548"/>
    <n v="2779"/>
    <n v="2829"/>
    <n v="3098"/>
    <n v="3325"/>
    <n v="3553"/>
    <n v="3885"/>
    <n v="4132"/>
    <n v="4302"/>
    <n v="4296"/>
    <n v="4492"/>
    <n v="4724"/>
    <n v="4849"/>
    <n v="4909"/>
    <n v="4471"/>
    <n v="4091"/>
    <n v="3785"/>
    <n v="3504"/>
    <n v="3231"/>
    <n v="2993"/>
    <n v="2747"/>
    <n v="2533"/>
    <n v="2324"/>
    <n v="2147"/>
    <n v="2013"/>
    <n v="1976"/>
    <n v="1950"/>
    <n v="1923"/>
  </r>
  <r>
    <x v="21"/>
    <x v="19"/>
    <s v="DisabledPolicies=Percent Reduction in Fossil Fuel Exports[petroleum gasoline], Percent Reduction in Fossil Fuel Exports[petroleum diesel], Percent Reduction in Fossil Fuel Exports[crude oil]"/>
    <n v="0"/>
    <n v="8"/>
    <n v="97"/>
    <n v="1594"/>
    <n v="1737"/>
    <n v="1762"/>
    <n v="1968"/>
    <n v="2202"/>
    <n v="2458"/>
    <n v="2777"/>
    <n v="3042"/>
    <n v="3135"/>
    <n v="3234"/>
    <n v="3469"/>
    <n v="3752"/>
    <n v="3946"/>
    <n v="4012"/>
    <n v="3627"/>
    <n v="3306"/>
    <n v="3029"/>
    <n v="2769"/>
    <n v="2535"/>
    <n v="2281"/>
    <n v="2023"/>
    <n v="1787"/>
    <n v="1513"/>
    <n v="1373"/>
    <n v="1218"/>
    <n v="1171"/>
    <n v="1141"/>
    <n v="1116"/>
  </r>
  <r>
    <x v="2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-695"/>
    <n v="-1455"/>
    <n v="-2403"/>
    <n v="-3286"/>
    <n v="-4273"/>
    <n v="-5282"/>
    <n v="-6268"/>
    <n v="-7007"/>
    <n v="-7026"/>
    <n v="-6955"/>
    <n v="-6863"/>
    <n v="-6742"/>
    <n v="-6605"/>
    <n v="-6472"/>
    <n v="-6345"/>
    <n v="-6241"/>
    <n v="-6139"/>
    <n v="-6039"/>
    <n v="-5945"/>
    <n v="-5849"/>
    <n v="-5780"/>
    <n v="-5719"/>
    <n v="-5656"/>
    <n v="-5514"/>
    <n v="-5371"/>
    <n v="-5231"/>
    <n v="-5088"/>
    <n v="-4949"/>
  </r>
  <r>
    <x v="23"/>
    <x v="19"/>
    <s v="DisabledPolicies=Percent Reduction in Fossil Fuel Exports[petroleum gasoline], Percent Reduction in Fossil Fuel Exports[petroleum diesel], Percent Reduction in Fossil Fuel Exports[crude oil]"/>
    <n v="0"/>
    <n v="0"/>
    <n v="0"/>
    <n v="696"/>
    <n v="1498"/>
    <n v="2279"/>
    <n v="2986"/>
    <n v="3820"/>
    <n v="4512"/>
    <n v="4948"/>
    <n v="5468"/>
    <n v="5601"/>
    <n v="5814"/>
    <n v="5893"/>
    <n v="5786"/>
    <n v="5788"/>
    <n v="5911"/>
    <n v="5772"/>
    <n v="5850"/>
    <n v="5661"/>
    <n v="5723"/>
    <n v="5574"/>
    <n v="5503"/>
    <n v="5669"/>
    <n v="5441"/>
    <n v="5350"/>
    <n v="5336"/>
    <n v="5235"/>
    <n v="5104"/>
    <n v="4869"/>
    <n v="4848"/>
  </r>
  <r>
    <x v="24"/>
    <x v="19"/>
    <s v="DisabledPolicies=Percent Reduction in Fossil Fuel Exports[petroleum gasoline], Percent Reduction in Fossil Fuel Exports[petroleum diesel], Percent Reduction in Fossil Fuel Exports[crude oil]"/>
    <n v="0"/>
    <n v="-34"/>
    <n v="-55"/>
    <n v="445"/>
    <n v="1080"/>
    <n v="1701"/>
    <n v="2267"/>
    <n v="2761"/>
    <n v="3191"/>
    <n v="3622"/>
    <n v="3997"/>
    <n v="4308"/>
    <n v="4381"/>
    <n v="4324"/>
    <n v="4322"/>
    <n v="4461"/>
    <n v="4600"/>
    <n v="4624"/>
    <n v="4499"/>
    <n v="4333"/>
    <n v="4169"/>
    <n v="4019"/>
    <n v="3890"/>
    <n v="3783"/>
    <n v="3677"/>
    <n v="3545"/>
    <n v="3434"/>
    <n v="3330"/>
    <n v="3250"/>
    <n v="3188"/>
    <n v="3133"/>
  </r>
  <r>
    <x v="25"/>
    <x v="19"/>
    <s v="DisabledPolicies=Percent Reduction in Fossil Fuel Exports[petroleum gasoline], Percent Reduction in Fossil Fuel Exports[petroleum diesel], Percent Reduction in Fossil Fuel Exports[crude oil]"/>
    <n v="0"/>
    <n v="151"/>
    <n v="52"/>
    <n v="506"/>
    <n v="2053"/>
    <n v="3220"/>
    <n v="3962"/>
    <n v="5416"/>
    <n v="6803"/>
    <n v="7805"/>
    <n v="9066"/>
    <n v="10074"/>
    <n v="11336"/>
    <n v="11722"/>
    <n v="12554"/>
    <n v="13652"/>
    <n v="14831"/>
    <n v="15969"/>
    <n v="15845"/>
    <n v="15565"/>
    <n v="15421"/>
    <n v="15202"/>
    <n v="14969"/>
    <n v="14825"/>
    <n v="14626"/>
    <n v="14321"/>
    <n v="14162"/>
    <n v="13933"/>
    <n v="13871"/>
    <n v="13983"/>
    <n v="14137"/>
  </r>
  <r>
    <x v="26"/>
    <x v="19"/>
    <s v="DisabledPolicies=Percent Reduction in Fossil Fuel Exports[petroleum gasoline], Percent Reduction in Fossil Fuel Exports[petroleum diesel], Percent Reduction in Fossil Fuel Exports[crude oil]"/>
    <n v="0"/>
    <n v="-111"/>
    <n v="-233"/>
    <n v="1011"/>
    <n v="3552"/>
    <n v="4054"/>
    <n v="4525"/>
    <n v="4710"/>
    <n v="4531"/>
    <n v="4183"/>
    <n v="3667"/>
    <n v="3355"/>
    <n v="2562"/>
    <n v="1812"/>
    <n v="1241"/>
    <n v="1045"/>
    <n v="1136"/>
    <n v="986"/>
    <n v="787"/>
    <n v="558"/>
    <n v="385"/>
    <n v="282"/>
    <n v="325"/>
    <n v="395"/>
    <n v="477"/>
    <n v="270"/>
    <n v="219"/>
    <n v="124"/>
    <n v="-40"/>
    <n v="-194"/>
    <n v="-331"/>
  </r>
  <r>
    <x v="27"/>
    <x v="19"/>
    <s v="DisabledPolicies=Percent Reduction in Fossil Fuel Exports[petroleum gasoline], Percent Reduction in Fossil Fuel Exports[petroleum diesel], Percent Reduction in Fossil Fuel Exports[crude oil]"/>
    <n v="0"/>
    <n v="13"/>
    <n v="14"/>
    <n v="325"/>
    <n v="699"/>
    <n v="1134"/>
    <n v="1465"/>
    <n v="1814"/>
    <n v="2202"/>
    <n v="2538"/>
    <n v="2840"/>
    <n v="3109"/>
    <n v="3334"/>
    <n v="3467"/>
    <n v="3557"/>
    <n v="3705"/>
    <n v="3905"/>
    <n v="4076"/>
    <n v="4095"/>
    <n v="3967"/>
    <n v="3830"/>
    <n v="3702"/>
    <n v="3587"/>
    <n v="3491"/>
    <n v="3410"/>
    <n v="3323"/>
    <n v="3241"/>
    <n v="3160"/>
    <n v="3097"/>
    <n v="3069"/>
    <n v="3068"/>
  </r>
  <r>
    <x v="28"/>
    <x v="19"/>
    <s v="DisabledPolicies=Percent Reduction in Fossil Fuel Exports[petroleum gasoline], Percent Reduction in Fossil Fuel Exports[petroleum diesel], Percent Reduction in Fossil Fuel Exports[crude oil]"/>
    <n v="0"/>
    <n v="37"/>
    <n v="252"/>
    <n v="4971"/>
    <n v="5516"/>
    <n v="6232"/>
    <n v="7386"/>
    <n v="8502"/>
    <n v="9837"/>
    <n v="11495"/>
    <n v="12857"/>
    <n v="13880"/>
    <n v="14705"/>
    <n v="16606"/>
    <n v="18220"/>
    <n v="19589"/>
    <n v="20689"/>
    <n v="20176"/>
    <n v="19720"/>
    <n v="19273"/>
    <n v="18844"/>
    <n v="18478"/>
    <n v="17982"/>
    <n v="17420"/>
    <n v="16966"/>
    <n v="16411"/>
    <n v="16032"/>
    <n v="15895"/>
    <n v="16306"/>
    <n v="16829"/>
    <n v="17386"/>
  </r>
  <r>
    <x v="29"/>
    <x v="19"/>
    <s v="DisabledPolicies=Percent Reduction in Fossil Fuel Exports[petroleum gasoline], Percent Reduction in Fossil Fuel Exports[petroleum diesel], Percent Reduction in Fossil Fuel Exports[crude oil]"/>
    <n v="0"/>
    <n v="-6"/>
    <n v="0"/>
    <n v="740"/>
    <n v="2375"/>
    <n v="3940"/>
    <n v="5112"/>
    <n v="5999"/>
    <n v="6824"/>
    <n v="7701"/>
    <n v="8229"/>
    <n v="8365"/>
    <n v="8109"/>
    <n v="7817"/>
    <n v="7506"/>
    <n v="7168"/>
    <n v="6962"/>
    <n v="7180"/>
    <n v="7412"/>
    <n v="7854"/>
    <n v="8403"/>
    <n v="9240"/>
    <n v="10418"/>
    <n v="11805"/>
    <n v="13153"/>
    <n v="14475"/>
    <n v="15573"/>
    <n v="16634"/>
    <n v="17658"/>
    <n v="18666"/>
    <n v="19675"/>
  </r>
  <r>
    <x v="30"/>
    <x v="19"/>
    <s v="DisabledPolicies=Percent Reduction in Fossil Fuel Exports[petroleum gasoline], Percent Reduction in Fossil Fuel Exports[petroleum diesel], Percent Reduction in Fossil Fuel Exports[crude oil]"/>
    <n v="0"/>
    <n v="3"/>
    <n v="43"/>
    <n v="4551"/>
    <n v="9374"/>
    <n v="13973"/>
    <n v="18448"/>
    <n v="22791"/>
    <n v="26937"/>
    <n v="30995"/>
    <n v="34684"/>
    <n v="34834"/>
    <n v="34818"/>
    <n v="34969"/>
    <n v="34977"/>
    <n v="34821"/>
    <n v="34567"/>
    <n v="34202"/>
    <n v="34170"/>
    <n v="34222"/>
    <n v="34286"/>
    <n v="34476"/>
    <n v="34784"/>
    <n v="35214"/>
    <n v="35703"/>
    <n v="36107"/>
    <n v="35799"/>
    <n v="35582"/>
    <n v="35323"/>
    <n v="35010"/>
    <n v="34694"/>
  </r>
  <r>
    <x v="31"/>
    <x v="19"/>
    <s v="DisabledPolicies=Percent Reduction in Fossil Fuel Exports[petroleum gasoline], Percent Reduction in Fossil Fuel Exports[petroleum diesel], Percent Reduction in Fossil Fuel Exports[crude oil]"/>
    <n v="0"/>
    <n v="-8"/>
    <n v="-1"/>
    <n v="925"/>
    <n v="2992"/>
    <n v="5280"/>
    <n v="7513"/>
    <n v="9733"/>
    <n v="12067"/>
    <n v="14564"/>
    <n v="16697"/>
    <n v="18307"/>
    <n v="19410"/>
    <n v="20342"/>
    <n v="21160"/>
    <n v="21864"/>
    <n v="22434"/>
    <n v="22772"/>
    <n v="22630"/>
    <n v="22285"/>
    <n v="21684"/>
    <n v="21018"/>
    <n v="20396"/>
    <n v="19865"/>
    <n v="19380"/>
    <n v="18939"/>
    <n v="18386"/>
    <n v="17880"/>
    <n v="17434"/>
    <n v="17065"/>
    <n v="16754"/>
  </r>
  <r>
    <x v="32"/>
    <x v="19"/>
    <s v="DisabledPolicies=Percent Reduction in Fossil Fuel Exports[petroleum gasoline], Percent Reduction in Fossil Fuel Exports[petroleum diesel], Percent Reduction in Fossil Fuel Exports[crude oil]"/>
    <n v="0"/>
    <n v="-1"/>
    <n v="0"/>
    <n v="109"/>
    <n v="412"/>
    <n v="753"/>
    <n v="1054"/>
    <n v="1321"/>
    <n v="1584"/>
    <n v="1849"/>
    <n v="2038"/>
    <n v="2145"/>
    <n v="2181"/>
    <n v="2192"/>
    <n v="2178"/>
    <n v="2142"/>
    <n v="2085"/>
    <n v="2016"/>
    <n v="1913"/>
    <n v="1798"/>
    <n v="1664"/>
    <n v="1534"/>
    <n v="1411"/>
    <n v="1303"/>
    <n v="1205"/>
    <n v="1118"/>
    <n v="1032"/>
    <n v="952"/>
    <n v="881"/>
    <n v="817"/>
    <n v="760"/>
  </r>
  <r>
    <x v="33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4"/>
    <n v="39"/>
    <n v="63"/>
    <n v="85"/>
    <n v="103"/>
    <n v="120"/>
    <n v="137"/>
    <n v="149"/>
    <n v="154"/>
    <n v="153"/>
    <n v="151"/>
    <n v="148"/>
    <n v="145"/>
    <n v="140"/>
    <n v="133"/>
    <n v="125"/>
    <n v="116"/>
    <n v="107"/>
    <n v="98"/>
    <n v="90"/>
    <n v="83"/>
    <n v="76"/>
    <n v="70"/>
    <n v="64"/>
    <n v="59"/>
    <n v="54"/>
    <n v="50"/>
    <n v="47"/>
  </r>
  <r>
    <x v="34"/>
    <x v="19"/>
    <s v="DisabledPolicies=Percent Reduction in Fossil Fuel Exports[petroleum gasoline], Percent Reduction in Fossil Fuel Exports[petroleum diesel], Percent Reduction in Fossil Fuel Exports[crude oil]"/>
    <n v="0"/>
    <n v="-1"/>
    <n v="-2"/>
    <n v="107"/>
    <n v="294"/>
    <n v="456"/>
    <n v="595"/>
    <n v="709"/>
    <n v="809"/>
    <n v="900"/>
    <n v="953"/>
    <n v="981"/>
    <n v="968"/>
    <n v="947"/>
    <n v="925"/>
    <n v="905"/>
    <n v="881"/>
    <n v="840"/>
    <n v="781"/>
    <n v="720"/>
    <n v="657"/>
    <n v="598"/>
    <n v="550"/>
    <n v="509"/>
    <n v="471"/>
    <n v="436"/>
    <n v="401"/>
    <n v="368"/>
    <n v="342"/>
    <n v="317"/>
    <n v="296"/>
  </r>
  <r>
    <x v="35"/>
    <x v="19"/>
    <s v="DisabledPolicies=Percent Reduction in Fossil Fuel Exports[petroleum gasoline], Percent Reduction in Fossil Fuel Exports[petroleum diesel], Percent Reduction in Fossil Fuel Exports[crude oil]"/>
    <n v="0"/>
    <n v="-4"/>
    <n v="2"/>
    <n v="477"/>
    <n v="876"/>
    <n v="1033"/>
    <n v="1047"/>
    <n v="906"/>
    <n v="618"/>
    <n v="227"/>
    <n v="-373"/>
    <n v="-1123"/>
    <n v="-1992"/>
    <n v="-2872"/>
    <n v="-3730"/>
    <n v="-4578"/>
    <n v="-5333"/>
    <n v="-6093"/>
    <n v="-6831"/>
    <n v="-7490"/>
    <n v="-8074"/>
    <n v="-8545"/>
    <n v="-8883"/>
    <n v="-9109"/>
    <n v="-9313"/>
    <n v="-9525"/>
    <n v="-9721"/>
    <n v="-9879"/>
    <n v="-9999"/>
    <n v="-10085"/>
    <n v="-10132"/>
  </r>
  <r>
    <x v="36"/>
    <x v="19"/>
    <s v="DisabledPolicies=Percent Reduction in Fossil Fuel Exports[petroleum gasoline], Percent Reduction in Fossil Fuel Exports[petroleum diesel], Percent Reduction in Fossil Fuel Exports[crude oil]"/>
    <n v="0"/>
    <n v="-1"/>
    <n v="2"/>
    <n v="196"/>
    <n v="533"/>
    <n v="907"/>
    <n v="1284"/>
    <n v="1658"/>
    <n v="2048"/>
    <n v="2459"/>
    <n v="2807"/>
    <n v="3040"/>
    <n v="3194"/>
    <n v="3322"/>
    <n v="3425"/>
    <n v="3500"/>
    <n v="3552"/>
    <n v="3565"/>
    <n v="3520"/>
    <n v="3447"/>
    <n v="3339"/>
    <n v="3224"/>
    <n v="3116"/>
    <n v="3021"/>
    <n v="2934"/>
    <n v="2858"/>
    <n v="2771"/>
    <n v="2691"/>
    <n v="2621"/>
    <n v="2560"/>
    <n v="2508"/>
  </r>
  <r>
    <x v="37"/>
    <x v="19"/>
    <s v="DisabledPolicies=Percent Reduction in Fossil Fuel Exports[petroleum gasoline], Percent Reduction in Fossil Fuel Exports[petroleum diesel], Percent Reduction in Fossil Fuel Exports[crude oil]"/>
    <n v="0"/>
    <n v="-3"/>
    <n v="270"/>
    <n v="4741"/>
    <n v="9455"/>
    <n v="13524"/>
    <n v="17828"/>
    <n v="21982"/>
    <n v="26090"/>
    <n v="30415"/>
    <n v="33846"/>
    <n v="35946"/>
    <n v="36756"/>
    <n v="37765"/>
    <n v="38828"/>
    <n v="39676"/>
    <n v="40391"/>
    <n v="38913"/>
    <n v="36906"/>
    <n v="34886"/>
    <n v="32794"/>
    <n v="30853"/>
    <n v="29256"/>
    <n v="27867"/>
    <n v="26562"/>
    <n v="25238"/>
    <n v="23941"/>
    <n v="22882"/>
    <n v="22264"/>
    <n v="21776"/>
    <n v="21462"/>
  </r>
  <r>
    <x v="38"/>
    <x v="19"/>
    <s v="DisabledPolicies=Percent Reduction in Fossil Fuel Exports[petroleum gasoline], Percent Reduction in Fossil Fuel Exports[petroleum diesel], Percent Reduction in Fossil Fuel Exports[crude oil]"/>
    <n v="0"/>
    <n v="6"/>
    <n v="59"/>
    <n v="261"/>
    <n v="575"/>
    <n v="855"/>
    <n v="1225"/>
    <n v="1591"/>
    <n v="1968"/>
    <n v="2395"/>
    <n v="2799"/>
    <n v="3084"/>
    <n v="3257"/>
    <n v="3541"/>
    <n v="3865"/>
    <n v="4117"/>
    <n v="4283"/>
    <n v="4052"/>
    <n v="3815"/>
    <n v="3608"/>
    <n v="3398"/>
    <n v="3187"/>
    <n v="2975"/>
    <n v="2755"/>
    <n v="2566"/>
    <n v="2388"/>
    <n v="2197"/>
    <n v="2079"/>
    <n v="2056"/>
    <n v="2053"/>
    <n v="2054"/>
  </r>
  <r>
    <x v="39"/>
    <x v="19"/>
    <s v="DisabledPolicies=Percent Reduction in Fossil Fuel Exports[petroleum gasoline], Percent Reduction in Fossil Fuel Exports[petroleum diesel], Percent Reduction in Fossil Fuel Exports[crude oil]"/>
    <n v="0"/>
    <n v="-3"/>
    <n v="2"/>
    <n v="236"/>
    <n v="952"/>
    <n v="1826"/>
    <n v="2689"/>
    <n v="3553"/>
    <n v="4498"/>
    <n v="5539"/>
    <n v="6448"/>
    <n v="7148"/>
    <n v="7664"/>
    <n v="8118"/>
    <n v="8496"/>
    <n v="8797"/>
    <n v="9020"/>
    <n v="9191"/>
    <n v="9191"/>
    <n v="9098"/>
    <n v="8882"/>
    <n v="8625"/>
    <n v="8364"/>
    <n v="8126"/>
    <n v="7912"/>
    <n v="7729"/>
    <n v="7505"/>
    <n v="7299"/>
    <n v="7109"/>
    <n v="6945"/>
    <n v="6800"/>
  </r>
  <r>
    <x v="40"/>
    <x v="19"/>
    <s v="DisabledPolicies=Percent Reduction in Fossil Fuel Exports[petroleum gasoline], Percent Reduction in Fossil Fuel Exports[petroleum diesel], Percent Reduction in Fossil Fuel Exports[crude oil]"/>
    <n v="0"/>
    <n v="-18"/>
    <n v="-11"/>
    <n v="715"/>
    <n v="2977"/>
    <n v="5837"/>
    <n v="8692"/>
    <n v="11544"/>
    <n v="14669"/>
    <n v="18139"/>
    <n v="21159"/>
    <n v="23659"/>
    <n v="25507"/>
    <n v="27187"/>
    <n v="28654"/>
    <n v="29917"/>
    <n v="30940"/>
    <n v="31803"/>
    <n v="32042"/>
    <n v="31962"/>
    <n v="31423"/>
    <n v="30735"/>
    <n v="30047"/>
    <n v="29461"/>
    <n v="28946"/>
    <n v="28555"/>
    <n v="27944"/>
    <n v="27392"/>
    <n v="26895"/>
    <n v="26491"/>
    <n v="26155"/>
  </r>
  <r>
    <x v="41"/>
    <x v="19"/>
    <s v="DisabledPolicies=Percent Reduction in Fossil Fuel Exports[petroleum gasoline], Percent Reduction in Fossil Fuel Exports[petroleum diesel], Percent Reduction in Fossil Fuel Exports[crude oil]"/>
    <n v="0"/>
    <n v="-3"/>
    <n v="0"/>
    <n v="232"/>
    <n v="901"/>
    <n v="1735"/>
    <n v="2563"/>
    <n v="3393"/>
    <n v="4299"/>
    <n v="5301"/>
    <n v="6174"/>
    <n v="6865"/>
    <n v="7375"/>
    <n v="7832"/>
    <n v="8222"/>
    <n v="8543"/>
    <n v="8792"/>
    <n v="8985"/>
    <n v="9007"/>
    <n v="8940"/>
    <n v="8749"/>
    <n v="8518"/>
    <n v="8286"/>
    <n v="8081"/>
    <n v="7895"/>
    <n v="7743"/>
    <n v="7542"/>
    <n v="7358"/>
    <n v="7192"/>
    <n v="7053"/>
    <n v="6932"/>
  </r>
  <r>
    <x v="4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DisabledPolicies=Percent Reduction in Nonenergy Nonagriculture Industry Product Demand[cement and other nonmetallic minerals 239]"/>
    <n v="0"/>
    <n v="59"/>
    <n v="948"/>
    <n v="28401"/>
    <n v="56292"/>
    <n v="81766"/>
    <n v="107877"/>
    <n v="133668"/>
    <n v="158550"/>
    <n v="183130"/>
    <n v="203161"/>
    <n v="213313"/>
    <n v="217184"/>
    <n v="220838"/>
    <n v="223684"/>
    <n v="224946"/>
    <n v="224902"/>
    <n v="216847"/>
    <n v="205585"/>
    <n v="193607"/>
    <n v="181357"/>
    <n v="169728"/>
    <n v="159641"/>
    <n v="151023"/>
    <n v="143016"/>
    <n v="136049"/>
    <n v="129245"/>
    <n v="123710"/>
    <n v="120883"/>
    <n v="118996"/>
    <n v="118229"/>
  </r>
  <r>
    <x v="1"/>
    <x v="20"/>
    <s v="DisabledPolicies=Percent Reduction in Nonenergy Nonagriculture Industry Product Demand[cement and other nonmetallic minerals 239]"/>
    <n v="0"/>
    <n v="8"/>
    <n v="19"/>
    <n v="720"/>
    <n v="1810"/>
    <n v="3613"/>
    <n v="6355"/>
    <n v="9712"/>
    <n v="12995"/>
    <n v="15935"/>
    <n v="18391"/>
    <n v="19659"/>
    <n v="20260"/>
    <n v="20514"/>
    <n v="20529"/>
    <n v="20296"/>
    <n v="20195"/>
    <n v="19916"/>
    <n v="19540"/>
    <n v="18981"/>
    <n v="18332"/>
    <n v="17631"/>
    <n v="16911"/>
    <n v="16209"/>
    <n v="15608"/>
    <n v="15164"/>
    <n v="14877"/>
    <n v="14515"/>
    <n v="14209"/>
    <n v="13912"/>
    <n v="13659"/>
  </r>
  <r>
    <x v="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0"/>
    <s v="DisabledPolicies=Percent Reduction in Nonenergy Nonagriculture Industry Product Demand[cement and other nonmetallic minerals 239]"/>
    <n v="0"/>
    <n v="-2"/>
    <n v="-9"/>
    <n v="-60"/>
    <n v="-167"/>
    <n v="-350"/>
    <n v="-572"/>
    <n v="-904"/>
    <n v="-1303"/>
    <n v="-1759"/>
    <n v="-2251"/>
    <n v="-2749"/>
    <n v="-3209"/>
    <n v="-3669"/>
    <n v="-4087"/>
    <n v="-4535"/>
    <n v="-4990"/>
    <n v="-5435"/>
    <n v="-5817"/>
    <n v="-6098"/>
    <n v="-6380"/>
    <n v="-6565"/>
    <n v="-6646"/>
    <n v="-6752"/>
    <n v="-6834"/>
    <n v="-6845"/>
    <n v="-6880"/>
    <n v="-6851"/>
    <n v="-6807"/>
    <n v="-6786"/>
    <n v="-6733"/>
  </r>
  <r>
    <x v="4"/>
    <x v="20"/>
    <s v="DisabledPolicies=Percent Reduction in Nonenergy Nonagriculture Industry Product Demand[cement and other nonmetallic minerals 239]"/>
    <n v="0"/>
    <n v="0"/>
    <n v="0"/>
    <n v="18"/>
    <n v="26"/>
    <n v="27"/>
    <n v="25"/>
    <n v="23"/>
    <n v="24"/>
    <n v="22"/>
    <n v="21"/>
    <n v="20"/>
    <n v="18"/>
    <n v="17"/>
    <n v="17"/>
    <n v="17"/>
    <n v="17"/>
    <n v="12"/>
    <n v="8"/>
    <n v="1"/>
    <n v="-4"/>
    <n v="-6"/>
    <n v="-10"/>
    <n v="-11"/>
    <n v="-13"/>
    <n v="-14"/>
    <n v="-16"/>
    <n v="-16"/>
    <n v="-14"/>
    <n v="-13"/>
    <n v="-12"/>
  </r>
  <r>
    <x v="5"/>
    <x v="20"/>
    <s v="DisabledPolicies=Percent Reduction in Nonenergy Nonagriculture Industry Product Demand[cement and other nonmetallic minerals 239]"/>
    <n v="0"/>
    <n v="0"/>
    <n v="0"/>
    <n v="-4"/>
    <n v="-14"/>
    <n v="-29"/>
    <n v="-47"/>
    <n v="-75"/>
    <n v="-109"/>
    <n v="-147"/>
    <n v="-189"/>
    <n v="-231"/>
    <n v="-270"/>
    <n v="-308"/>
    <n v="-343"/>
    <n v="-380"/>
    <n v="-419"/>
    <n v="-457"/>
    <n v="-490"/>
    <n v="-513"/>
    <n v="-537"/>
    <n v="-552"/>
    <n v="-559"/>
    <n v="-567"/>
    <n v="-574"/>
    <n v="-575"/>
    <n v="-579"/>
    <n v="-576"/>
    <n v="-572"/>
    <n v="-571"/>
    <n v="-566"/>
  </r>
  <r>
    <x v="6"/>
    <x v="20"/>
    <s v="DisabledPolicies=Percent Reduction in Nonenergy Nonagriculture Industry Product Demand[cement and other nonmetallic minerals 239]"/>
    <n v="0"/>
    <n v="-1"/>
    <n v="1"/>
    <n v="298"/>
    <n v="815"/>
    <n v="1589"/>
    <n v="2510"/>
    <n v="3559"/>
    <n v="4668"/>
    <n v="5779"/>
    <n v="6788"/>
    <n v="7542"/>
    <n v="7995"/>
    <n v="8235"/>
    <n v="8350"/>
    <n v="8369"/>
    <n v="8317"/>
    <n v="8204"/>
    <n v="7999"/>
    <n v="7700"/>
    <n v="7339"/>
    <n v="6942"/>
    <n v="6541"/>
    <n v="6159"/>
    <n v="5811"/>
    <n v="5511"/>
    <n v="5257"/>
    <n v="5027"/>
    <n v="4819"/>
    <n v="4640"/>
    <n v="4488"/>
  </r>
  <r>
    <x v="7"/>
    <x v="20"/>
    <s v="DisabledPolicies=Percent Reduction in Nonenergy Nonagriculture Industry Product Demand[cement and other nonmetallic minerals 239]"/>
    <n v="0"/>
    <n v="-2"/>
    <n v="-1"/>
    <n v="174"/>
    <n v="729"/>
    <n v="1624"/>
    <n v="2583"/>
    <n v="3467"/>
    <n v="4286"/>
    <n v="5083"/>
    <n v="5787"/>
    <n v="6291"/>
    <n v="6570"/>
    <n v="6675"/>
    <n v="6675"/>
    <n v="6592"/>
    <n v="6436"/>
    <n v="6211"/>
    <n v="5894"/>
    <n v="5495"/>
    <n v="5046"/>
    <n v="4579"/>
    <n v="4126"/>
    <n v="3714"/>
    <n v="3343"/>
    <n v="3013"/>
    <n v="2725"/>
    <n v="2468"/>
    <n v="2243"/>
    <n v="2053"/>
    <n v="1893"/>
  </r>
  <r>
    <x v="8"/>
    <x v="20"/>
    <s v="DisabledPolicies=Percent Reduction in Nonenergy Nonagriculture Industry Product Demand[cement and other nonmetallic minerals 239]"/>
    <n v="0"/>
    <n v="0"/>
    <n v="3"/>
    <n v="89"/>
    <n v="147"/>
    <n v="175"/>
    <n v="200"/>
    <n v="225"/>
    <n v="247"/>
    <n v="273"/>
    <n v="292"/>
    <n v="304"/>
    <n v="308"/>
    <n v="315"/>
    <n v="324"/>
    <n v="328"/>
    <n v="328"/>
    <n v="309"/>
    <n v="280"/>
    <n v="250"/>
    <n v="223"/>
    <n v="199"/>
    <n v="177"/>
    <n v="155"/>
    <n v="138"/>
    <n v="121"/>
    <n v="108"/>
    <n v="98"/>
    <n v="94"/>
    <n v="92"/>
    <n v="93"/>
  </r>
  <r>
    <x v="9"/>
    <x v="20"/>
    <s v="DisabledPolicies=Percent Reduction in Nonenergy Nonagriculture Industry Product Demand[cement and other nonmetallic minerals 239]"/>
    <n v="0"/>
    <n v="0"/>
    <n v="2"/>
    <n v="110"/>
    <n v="245"/>
    <n v="380"/>
    <n v="509"/>
    <n v="635"/>
    <n v="759"/>
    <n v="884"/>
    <n v="991"/>
    <n v="1064"/>
    <n v="1097"/>
    <n v="1111"/>
    <n v="1115"/>
    <n v="1110"/>
    <n v="1093"/>
    <n v="1054"/>
    <n v="991"/>
    <n v="922"/>
    <n v="849"/>
    <n v="778"/>
    <n v="713"/>
    <n v="656"/>
    <n v="604"/>
    <n v="560"/>
    <n v="518"/>
    <n v="484"/>
    <n v="458"/>
    <n v="440"/>
    <n v="424"/>
  </r>
  <r>
    <x v="10"/>
    <x v="20"/>
    <s v="DisabledPolicies=Percent Reduction in Nonenergy Nonagriculture Industry Product Demand[cement and other nonmetallic minerals 239]"/>
    <n v="0"/>
    <n v="1"/>
    <n v="1"/>
    <n v="-173"/>
    <n v="-371"/>
    <n v="-536"/>
    <n v="-809"/>
    <n v="-1125"/>
    <n v="-1462"/>
    <n v="-1821"/>
    <n v="-2178"/>
    <n v="-2476"/>
    <n v="-2737"/>
    <n v="-2961"/>
    <n v="-3170"/>
    <n v="-3375"/>
    <n v="-3556"/>
    <n v="-3684"/>
    <n v="-3695"/>
    <n v="-3677"/>
    <n v="-3599"/>
    <n v="-3472"/>
    <n v="-3365"/>
    <n v="-3247"/>
    <n v="-3124"/>
    <n v="-3011"/>
    <n v="-2903"/>
    <n v="-2786"/>
    <n v="-2679"/>
    <n v="-2589"/>
    <n v="-2519"/>
  </r>
  <r>
    <x v="11"/>
    <x v="20"/>
    <s v="DisabledPolicies=Percent Reduction in Nonenergy Nonagriculture Industry Product Demand[cement and other nonmetallic minerals 239]"/>
    <n v="0"/>
    <n v="0"/>
    <n v="2"/>
    <n v="100"/>
    <n v="154"/>
    <n v="172"/>
    <n v="118"/>
    <n v="68"/>
    <n v="24"/>
    <n v="-19"/>
    <n v="-64"/>
    <n v="-115"/>
    <n v="-175"/>
    <n v="-240"/>
    <n v="-300"/>
    <n v="-361"/>
    <n v="-417"/>
    <n v="-483"/>
    <n v="-551"/>
    <n v="-613"/>
    <n v="-667"/>
    <n v="-704"/>
    <n v="-726"/>
    <n v="-743"/>
    <n v="-753"/>
    <n v="-755"/>
    <n v="-750"/>
    <n v="-739"/>
    <n v="-721"/>
    <n v="-700"/>
    <n v="-674"/>
  </r>
  <r>
    <x v="12"/>
    <x v="20"/>
    <s v="DisabledPolicies=Percent Reduction in Nonenergy Nonagriculture Industry Product Demand[cement and other nonmetallic minerals 239]"/>
    <n v="0"/>
    <n v="0"/>
    <n v="0"/>
    <n v="20"/>
    <n v="64"/>
    <n v="110"/>
    <n v="150"/>
    <n v="191"/>
    <n v="232"/>
    <n v="278"/>
    <n v="312"/>
    <n v="334"/>
    <n v="347"/>
    <n v="356"/>
    <n v="361"/>
    <n v="362"/>
    <n v="359"/>
    <n v="354"/>
    <n v="341"/>
    <n v="325"/>
    <n v="306"/>
    <n v="284"/>
    <n v="264"/>
    <n v="247"/>
    <n v="231"/>
    <n v="217"/>
    <n v="202"/>
    <n v="190"/>
    <n v="179"/>
    <n v="169"/>
    <n v="160"/>
  </r>
  <r>
    <x v="13"/>
    <x v="20"/>
    <s v="DisabledPolicies=Percent Reduction in Nonenergy Nonagriculture Industry Product Demand[cement and other nonmetallic minerals 239]"/>
    <n v="0"/>
    <n v="0"/>
    <n v="4"/>
    <n v="110"/>
    <n v="191"/>
    <n v="237"/>
    <n v="276"/>
    <n v="315"/>
    <n v="350"/>
    <n v="385"/>
    <n v="418"/>
    <n v="452"/>
    <n v="473"/>
    <n v="493"/>
    <n v="509"/>
    <n v="519"/>
    <n v="520"/>
    <n v="489"/>
    <n v="441"/>
    <n v="388"/>
    <n v="338"/>
    <n v="290"/>
    <n v="246"/>
    <n v="207"/>
    <n v="170"/>
    <n v="137"/>
    <n v="113"/>
    <n v="96"/>
    <n v="88"/>
    <n v="84"/>
    <n v="85"/>
  </r>
  <r>
    <x v="14"/>
    <x v="20"/>
    <s v="DisabledPolicies=Percent Reduction in Nonenergy Nonagriculture Industry Product Demand[cement and other nonmetallic minerals 239]"/>
    <n v="0"/>
    <n v="0"/>
    <n v="4"/>
    <n v="68"/>
    <n v="87"/>
    <n v="81"/>
    <n v="68"/>
    <n v="53"/>
    <n v="41"/>
    <n v="31"/>
    <n v="25"/>
    <n v="27"/>
    <n v="25"/>
    <n v="32"/>
    <n v="42"/>
    <n v="50"/>
    <n v="58"/>
    <n v="36"/>
    <n v="10"/>
    <n v="-16"/>
    <n v="-36"/>
    <n v="-50"/>
    <n v="-62"/>
    <n v="-74"/>
    <n v="-83"/>
    <n v="-92"/>
    <n v="-96"/>
    <n v="-97"/>
    <n v="-91"/>
    <n v="-85"/>
    <n v="-77"/>
  </r>
  <r>
    <x v="15"/>
    <x v="20"/>
    <s v="DisabledPolicies=Percent Reduction in Nonenergy Nonagriculture Industry Product Demand[cement and other nonmetallic minerals 239]"/>
    <n v="0"/>
    <n v="0"/>
    <n v="6"/>
    <n v="198"/>
    <n v="286"/>
    <n v="213"/>
    <n v="63"/>
    <n v="-57"/>
    <n v="-156"/>
    <n v="-232"/>
    <n v="-291"/>
    <n v="-341"/>
    <n v="-384"/>
    <n v="-416"/>
    <n v="-433"/>
    <n v="-442"/>
    <n v="-454"/>
    <n v="-488"/>
    <n v="-545"/>
    <n v="-599"/>
    <n v="-641"/>
    <n v="-667"/>
    <n v="-684"/>
    <n v="-697"/>
    <n v="-703"/>
    <n v="-705"/>
    <n v="-701"/>
    <n v="-688"/>
    <n v="-667"/>
    <n v="-639"/>
    <n v="-608"/>
  </r>
  <r>
    <x v="16"/>
    <x v="20"/>
    <s v="DisabledPolicies=Percent Reduction in Nonenergy Nonagriculture Industry Product Demand[cement and other nonmetallic minerals 239]"/>
    <n v="0"/>
    <n v="0"/>
    <n v="3"/>
    <n v="37"/>
    <n v="43"/>
    <n v="24"/>
    <n v="6"/>
    <n v="-13"/>
    <n v="-34"/>
    <n v="-54"/>
    <n v="-73"/>
    <n v="-82"/>
    <n v="-90"/>
    <n v="-92"/>
    <n v="-93"/>
    <n v="-95"/>
    <n v="-98"/>
    <n v="-120"/>
    <n v="-146"/>
    <n v="-170"/>
    <n v="-190"/>
    <n v="-209"/>
    <n v="-227"/>
    <n v="-241"/>
    <n v="-256"/>
    <n v="-269"/>
    <n v="-278"/>
    <n v="-285"/>
    <n v="-286"/>
    <n v="-285"/>
    <n v="-284"/>
  </r>
  <r>
    <x v="17"/>
    <x v="20"/>
    <s v="DisabledPolicies=Percent Reduction in Nonenergy Nonagriculture Industry Product Demand[cement and other nonmetallic minerals 239]"/>
    <n v="0"/>
    <n v="0"/>
    <n v="5"/>
    <n v="88"/>
    <n v="129"/>
    <n v="132"/>
    <n v="133"/>
    <n v="137"/>
    <n v="137"/>
    <n v="140"/>
    <n v="144"/>
    <n v="155"/>
    <n v="162"/>
    <n v="175"/>
    <n v="191"/>
    <n v="205"/>
    <n v="213"/>
    <n v="193"/>
    <n v="164"/>
    <n v="135"/>
    <n v="110"/>
    <n v="87"/>
    <n v="66"/>
    <n v="46"/>
    <n v="28"/>
    <n v="10"/>
    <n v="-2"/>
    <n v="-10"/>
    <n v="-13"/>
    <n v="-11"/>
    <n v="-10"/>
  </r>
  <r>
    <x v="18"/>
    <x v="20"/>
    <s v="DisabledPolicies=Percent Reduction in Nonenergy Nonagriculture Industry Product Demand[cement and other nonmetallic minerals 239]"/>
    <n v="0"/>
    <n v="2"/>
    <n v="83"/>
    <n v="1296"/>
    <n v="1876"/>
    <n v="2004"/>
    <n v="2173"/>
    <n v="2321"/>
    <n v="2426"/>
    <n v="2546"/>
    <n v="2637"/>
    <n v="2708"/>
    <n v="2711"/>
    <n v="2834"/>
    <n v="3004"/>
    <n v="3111"/>
    <n v="3105"/>
    <n v="2687"/>
    <n v="2184"/>
    <n v="1723"/>
    <n v="1299"/>
    <n v="907"/>
    <n v="558"/>
    <n v="238"/>
    <n v="-62"/>
    <n v="-329"/>
    <n v="-537"/>
    <n v="-666"/>
    <n v="-695"/>
    <n v="-690"/>
    <n v="-661"/>
  </r>
  <r>
    <x v="19"/>
    <x v="20"/>
    <s v="DisabledPolicies=Percent Reduction in Nonenergy Nonagriculture Industry Product Demand[cement and other nonmetallic minerals 239]"/>
    <n v="0"/>
    <n v="28"/>
    <n v="219"/>
    <n v="628"/>
    <n v="1187"/>
    <n v="1757"/>
    <n v="2532"/>
    <n v="3279"/>
    <n v="4066"/>
    <n v="4993"/>
    <n v="5844"/>
    <n v="6508"/>
    <n v="6902"/>
    <n v="7580"/>
    <n v="8254"/>
    <n v="8732"/>
    <n v="8915"/>
    <n v="8246"/>
    <n v="7582"/>
    <n v="6984"/>
    <n v="6385"/>
    <n v="5779"/>
    <n v="5173"/>
    <n v="4566"/>
    <n v="4023"/>
    <n v="3532"/>
    <n v="3101"/>
    <n v="2811"/>
    <n v="2712"/>
    <n v="2651"/>
    <n v="2609"/>
  </r>
  <r>
    <x v="20"/>
    <x v="20"/>
    <s v="DisabledPolicies=Percent Reduction in Nonenergy Nonagriculture Industry Product Demand[cement and other nonmetallic minerals 239]"/>
    <n v="0"/>
    <n v="0"/>
    <n v="115"/>
    <n v="2548"/>
    <n v="2778"/>
    <n v="2828"/>
    <n v="3095"/>
    <n v="3315"/>
    <n v="3537"/>
    <n v="3856"/>
    <n v="4089"/>
    <n v="4237"/>
    <n v="4209"/>
    <n v="4381"/>
    <n v="4584"/>
    <n v="4675"/>
    <n v="4695"/>
    <n v="4224"/>
    <n v="3809"/>
    <n v="3475"/>
    <n v="3170"/>
    <n v="2875"/>
    <n v="2620"/>
    <n v="2357"/>
    <n v="2131"/>
    <n v="1921"/>
    <n v="1748"/>
    <n v="1617"/>
    <n v="1595"/>
    <n v="1582"/>
    <n v="1571"/>
  </r>
  <r>
    <x v="21"/>
    <x v="20"/>
    <s v="DisabledPolicies=Percent Reduction in Nonenergy Nonagriculture Industry Product Demand[cement and other nonmetallic minerals 239]"/>
    <n v="0"/>
    <n v="8"/>
    <n v="97"/>
    <n v="1593"/>
    <n v="1734"/>
    <n v="1753"/>
    <n v="1949"/>
    <n v="2167"/>
    <n v="2396"/>
    <n v="2682"/>
    <n v="2907"/>
    <n v="2947"/>
    <n v="3002"/>
    <n v="3209"/>
    <n v="3445"/>
    <n v="3572"/>
    <n v="3585"/>
    <n v="3141"/>
    <n v="2760"/>
    <n v="2430"/>
    <n v="2124"/>
    <n v="1852"/>
    <n v="1566"/>
    <n v="1280"/>
    <n v="1030"/>
    <n v="776"/>
    <n v="618"/>
    <n v="476"/>
    <n v="458"/>
    <n v="447"/>
    <n v="444"/>
  </r>
  <r>
    <x v="22"/>
    <x v="20"/>
    <s v="DisabledPolicies=Percent Reduction in Nonenergy Nonagriculture Industry Product Demand[cement and other nonmetallic minerals 239]"/>
    <n v="0"/>
    <n v="0"/>
    <n v="0"/>
    <n v="-695"/>
    <n v="-1456"/>
    <n v="-2403"/>
    <n v="-3287"/>
    <n v="-4276"/>
    <n v="-5285"/>
    <n v="-6274"/>
    <n v="-7015"/>
    <n v="-7040"/>
    <n v="-6974"/>
    <n v="-6885"/>
    <n v="-6768"/>
    <n v="-6636"/>
    <n v="-6507"/>
    <n v="-6385"/>
    <n v="-6285"/>
    <n v="-6186"/>
    <n v="-6091"/>
    <n v="-5999"/>
    <n v="-5906"/>
    <n v="-5840"/>
    <n v="-5781"/>
    <n v="-5718"/>
    <n v="-5576"/>
    <n v="-5435"/>
    <n v="-5292"/>
    <n v="-5148"/>
    <n v="-5008"/>
  </r>
  <r>
    <x v="23"/>
    <x v="20"/>
    <s v="DisabledPolicies=Percent Reduction in Nonenergy Nonagriculture Industry Product Demand[cement and other nonmetallic minerals 239]"/>
    <n v="0"/>
    <n v="0"/>
    <n v="0"/>
    <n v="696"/>
    <n v="1498"/>
    <n v="2279"/>
    <n v="2983"/>
    <n v="3817"/>
    <n v="4507"/>
    <n v="4939"/>
    <n v="5453"/>
    <n v="5573"/>
    <n v="5780"/>
    <n v="5857"/>
    <n v="5744"/>
    <n v="5733"/>
    <n v="5854"/>
    <n v="5702"/>
    <n v="5777"/>
    <n v="5581"/>
    <n v="5633"/>
    <n v="5484"/>
    <n v="5408"/>
    <n v="5567"/>
    <n v="5330"/>
    <n v="5244"/>
    <n v="5232"/>
    <n v="5126"/>
    <n v="4999"/>
    <n v="4761"/>
    <n v="4742"/>
  </r>
  <r>
    <x v="24"/>
    <x v="20"/>
    <s v="DisabledPolicies=Percent Reduction in Nonenergy Nonagriculture Industry Product Demand[cement and other nonmetallic minerals 239]"/>
    <n v="0"/>
    <n v="-34"/>
    <n v="-55"/>
    <n v="445"/>
    <n v="1078"/>
    <n v="1693"/>
    <n v="2246"/>
    <n v="2723"/>
    <n v="3123"/>
    <n v="3510"/>
    <n v="3828"/>
    <n v="4068"/>
    <n v="4068"/>
    <n v="3938"/>
    <n v="3867"/>
    <n v="3931"/>
    <n v="3990"/>
    <n v="3934"/>
    <n v="3731"/>
    <n v="3495"/>
    <n v="3273"/>
    <n v="3074"/>
    <n v="2903"/>
    <n v="2765"/>
    <n v="2632"/>
    <n v="2489"/>
    <n v="2374"/>
    <n v="2277"/>
    <n v="2212"/>
    <n v="2173"/>
    <n v="2145"/>
  </r>
  <r>
    <x v="25"/>
    <x v="20"/>
    <s v="DisabledPolicies=Percent Reduction in Nonenergy Nonagriculture Industry Product Demand[cement and other nonmetallic minerals 239]"/>
    <n v="0"/>
    <n v="151"/>
    <n v="52"/>
    <n v="505"/>
    <n v="2052"/>
    <n v="3216"/>
    <n v="3951"/>
    <n v="5395"/>
    <n v="6752"/>
    <n v="7721"/>
    <n v="8930"/>
    <n v="9866"/>
    <n v="11040"/>
    <n v="11321"/>
    <n v="12048"/>
    <n v="13037"/>
    <n v="14052"/>
    <n v="15006"/>
    <n v="14713"/>
    <n v="14249"/>
    <n v="13925"/>
    <n v="13527"/>
    <n v="13118"/>
    <n v="12793"/>
    <n v="12427"/>
    <n v="12026"/>
    <n v="11705"/>
    <n v="11415"/>
    <n v="11239"/>
    <n v="11307"/>
    <n v="11395"/>
  </r>
  <r>
    <x v="26"/>
    <x v="20"/>
    <s v="DisabledPolicies=Percent Reduction in Nonenergy Nonagriculture Industry Product Demand[cement and other nonmetallic minerals 239]"/>
    <n v="0"/>
    <n v="-111"/>
    <n v="-233"/>
    <n v="1012"/>
    <n v="3549"/>
    <n v="4038"/>
    <n v="4494"/>
    <n v="4644"/>
    <n v="4407"/>
    <n v="3983"/>
    <n v="3376"/>
    <n v="2952"/>
    <n v="2049"/>
    <n v="1202"/>
    <n v="564"/>
    <n v="223"/>
    <n v="171"/>
    <n v="-159"/>
    <n v="-534"/>
    <n v="-933"/>
    <n v="-1271"/>
    <n v="-1528"/>
    <n v="-1625"/>
    <n v="-1690"/>
    <n v="-1707"/>
    <n v="-1945"/>
    <n v="-2045"/>
    <n v="-2198"/>
    <n v="-2370"/>
    <n v="-2549"/>
    <n v="-2707"/>
  </r>
  <r>
    <x v="27"/>
    <x v="20"/>
    <s v="DisabledPolicies=Percent Reduction in Nonenergy Nonagriculture Industry Product Demand[cement and other nonmetallic minerals 239]"/>
    <n v="0"/>
    <n v="13"/>
    <n v="14"/>
    <n v="325"/>
    <n v="694"/>
    <n v="1121"/>
    <n v="1440"/>
    <n v="1769"/>
    <n v="2124"/>
    <n v="2416"/>
    <n v="2663"/>
    <n v="2865"/>
    <n v="3013"/>
    <n v="3065"/>
    <n v="3070"/>
    <n v="3132"/>
    <n v="3234"/>
    <n v="3300"/>
    <n v="3213"/>
    <n v="2988"/>
    <n v="2755"/>
    <n v="2539"/>
    <n v="2342"/>
    <n v="2168"/>
    <n v="2011"/>
    <n v="1868"/>
    <n v="1741"/>
    <n v="1621"/>
    <n v="1538"/>
    <n v="1495"/>
    <n v="1488"/>
  </r>
  <r>
    <x v="28"/>
    <x v="20"/>
    <s v="DisabledPolicies=Percent Reduction in Nonenergy Nonagriculture Industry Product Demand[cement and other nonmetallic minerals 239]"/>
    <n v="0"/>
    <n v="37"/>
    <n v="252"/>
    <n v="4967"/>
    <n v="5494"/>
    <n v="6181"/>
    <n v="7291"/>
    <n v="8328"/>
    <n v="9545"/>
    <n v="11038"/>
    <n v="12199"/>
    <n v="12980"/>
    <n v="13569"/>
    <n v="15241"/>
    <n v="16538"/>
    <n v="17520"/>
    <n v="18227"/>
    <n v="17283"/>
    <n v="16379"/>
    <n v="15512"/>
    <n v="14662"/>
    <n v="13886"/>
    <n v="12986"/>
    <n v="12020"/>
    <n v="11169"/>
    <n v="10331"/>
    <n v="9658"/>
    <n v="9265"/>
    <n v="9534"/>
    <n v="9875"/>
    <n v="10296"/>
  </r>
  <r>
    <x v="29"/>
    <x v="20"/>
    <s v="DisabledPolicies=Percent Reduction in Nonenergy Nonagriculture Industry Product Demand[cement and other nonmetallic minerals 239]"/>
    <n v="0"/>
    <n v="-6"/>
    <n v="0"/>
    <n v="738"/>
    <n v="2365"/>
    <n v="3903"/>
    <n v="5034"/>
    <n v="5852"/>
    <n v="6558"/>
    <n v="7260"/>
    <n v="7553"/>
    <n v="7404"/>
    <n v="6820"/>
    <n v="6179"/>
    <n v="5504"/>
    <n v="4780"/>
    <n v="4148"/>
    <n v="3915"/>
    <n v="3695"/>
    <n v="3700"/>
    <n v="3840"/>
    <n v="4280"/>
    <n v="5086"/>
    <n v="6118"/>
    <n v="7121"/>
    <n v="8162"/>
    <n v="9054"/>
    <n v="9922"/>
    <n v="10822"/>
    <n v="11746"/>
    <n v="12692"/>
  </r>
  <r>
    <x v="30"/>
    <x v="20"/>
    <s v="DisabledPolicies=Percent Reduction in Nonenergy Nonagriculture Industry Product Demand[cement and other nonmetallic minerals 239]"/>
    <n v="0"/>
    <n v="3"/>
    <n v="43"/>
    <n v="4552"/>
    <n v="9372"/>
    <n v="13963"/>
    <n v="18423"/>
    <n v="22740"/>
    <n v="26844"/>
    <n v="30841"/>
    <n v="34452"/>
    <n v="34509"/>
    <n v="34391"/>
    <n v="34434"/>
    <n v="34332"/>
    <n v="34047"/>
    <n v="33663"/>
    <n v="33170"/>
    <n v="33012"/>
    <n v="32953"/>
    <n v="32913"/>
    <n v="33007"/>
    <n v="33227"/>
    <n v="33575"/>
    <n v="33989"/>
    <n v="34348"/>
    <n v="34015"/>
    <n v="33755"/>
    <n v="33496"/>
    <n v="33165"/>
    <n v="32843"/>
  </r>
  <r>
    <x v="31"/>
    <x v="20"/>
    <s v="DisabledPolicies=Percent Reduction in Nonenergy Nonagriculture Industry Product Demand[cement and other nonmetallic minerals 239]"/>
    <n v="0"/>
    <n v="-8"/>
    <n v="-1"/>
    <n v="925"/>
    <n v="2980"/>
    <n v="5243"/>
    <n v="7436"/>
    <n v="9584"/>
    <n v="11805"/>
    <n v="14131"/>
    <n v="16040"/>
    <n v="17387"/>
    <n v="18191"/>
    <n v="18808"/>
    <n v="19301"/>
    <n v="19659"/>
    <n v="19850"/>
    <n v="19794"/>
    <n v="19259"/>
    <n v="18542"/>
    <n v="17594"/>
    <n v="16596"/>
    <n v="15668"/>
    <n v="14847"/>
    <n v="14089"/>
    <n v="13435"/>
    <n v="12729"/>
    <n v="12085"/>
    <n v="11566"/>
    <n v="11155"/>
    <n v="10818"/>
  </r>
  <r>
    <x v="32"/>
    <x v="20"/>
    <s v="DisabledPolicies=Percent Reduction in Nonenergy Nonagriculture Industry Product Demand[cement and other nonmetallic minerals 239]"/>
    <n v="0"/>
    <n v="-1"/>
    <n v="0"/>
    <n v="109"/>
    <n v="410"/>
    <n v="748"/>
    <n v="1045"/>
    <n v="1302"/>
    <n v="1553"/>
    <n v="1801"/>
    <n v="1969"/>
    <n v="2052"/>
    <n v="2063"/>
    <n v="2050"/>
    <n v="2013"/>
    <n v="1957"/>
    <n v="1879"/>
    <n v="1792"/>
    <n v="1673"/>
    <n v="1543"/>
    <n v="1400"/>
    <n v="1263"/>
    <n v="1136"/>
    <n v="1026"/>
    <n v="927"/>
    <n v="843"/>
    <n v="762"/>
    <n v="691"/>
    <n v="629"/>
    <n v="575"/>
    <n v="530"/>
  </r>
  <r>
    <x v="33"/>
    <x v="20"/>
    <s v="DisabledPolicies=Percent Reduction in Nonenergy Nonagriculture Industry Product Demand[cement and other nonmetallic minerals 239]"/>
    <n v="0"/>
    <n v="0"/>
    <n v="0"/>
    <n v="14"/>
    <n v="39"/>
    <n v="63"/>
    <n v="84"/>
    <n v="101"/>
    <n v="118"/>
    <n v="132"/>
    <n v="143"/>
    <n v="145"/>
    <n v="142"/>
    <n v="140"/>
    <n v="135"/>
    <n v="129"/>
    <n v="124"/>
    <n v="115"/>
    <n v="105"/>
    <n v="95"/>
    <n v="84"/>
    <n v="75"/>
    <n v="68"/>
    <n v="60"/>
    <n v="54"/>
    <n v="48"/>
    <n v="42"/>
    <n v="39"/>
    <n v="34"/>
    <n v="32"/>
    <n v="29"/>
  </r>
  <r>
    <x v="34"/>
    <x v="20"/>
    <s v="DisabledPolicies=Percent Reduction in Nonenergy Nonagriculture Industry Product Demand[cement and other nonmetallic minerals 239]"/>
    <n v="0"/>
    <n v="-1"/>
    <n v="-2"/>
    <n v="107"/>
    <n v="291"/>
    <n v="450"/>
    <n v="584"/>
    <n v="691"/>
    <n v="778"/>
    <n v="853"/>
    <n v="886"/>
    <n v="894"/>
    <n v="861"/>
    <n v="820"/>
    <n v="781"/>
    <n v="742"/>
    <n v="700"/>
    <n v="643"/>
    <n v="570"/>
    <n v="498"/>
    <n v="427"/>
    <n v="363"/>
    <n v="310"/>
    <n v="266"/>
    <n v="228"/>
    <n v="197"/>
    <n v="166"/>
    <n v="142"/>
    <n v="122"/>
    <n v="106"/>
    <n v="95"/>
  </r>
  <r>
    <x v="35"/>
    <x v="20"/>
    <s v="DisabledPolicies=Percent Reduction in Nonenergy Nonagriculture Industry Product Demand[cement and other nonmetallic minerals 239]"/>
    <n v="0"/>
    <n v="-4"/>
    <n v="2"/>
    <n v="477"/>
    <n v="870"/>
    <n v="1016"/>
    <n v="1015"/>
    <n v="847"/>
    <n v="518"/>
    <n v="68"/>
    <n v="-602"/>
    <n v="-1432"/>
    <n v="-2386"/>
    <n v="-3345"/>
    <n v="-4286"/>
    <n v="-5227"/>
    <n v="-6079"/>
    <n v="-6937"/>
    <n v="-7767"/>
    <n v="-8505"/>
    <n v="-9159"/>
    <n v="-9691"/>
    <n v="-10079"/>
    <n v="-10351"/>
    <n v="-10592"/>
    <n v="-10813"/>
    <n v="-11011"/>
    <n v="-11158"/>
    <n v="-11248"/>
    <n v="-11300"/>
    <n v="-11309"/>
  </r>
  <r>
    <x v="36"/>
    <x v="20"/>
    <s v="DisabledPolicies=Percent Reduction in Nonenergy Nonagriculture Industry Product Demand[cement and other nonmetallic minerals 239]"/>
    <n v="0"/>
    <n v="-1"/>
    <n v="2"/>
    <n v="196"/>
    <n v="531"/>
    <n v="900"/>
    <n v="1270"/>
    <n v="1633"/>
    <n v="2003"/>
    <n v="2387"/>
    <n v="2700"/>
    <n v="2892"/>
    <n v="2998"/>
    <n v="3078"/>
    <n v="3130"/>
    <n v="3153"/>
    <n v="3149"/>
    <n v="3102"/>
    <n v="2999"/>
    <n v="2874"/>
    <n v="2717"/>
    <n v="2556"/>
    <n v="2407"/>
    <n v="2274"/>
    <n v="2152"/>
    <n v="2049"/>
    <n v="1945"/>
    <n v="1851"/>
    <n v="1776"/>
    <n v="1713"/>
    <n v="1664"/>
  </r>
  <r>
    <x v="37"/>
    <x v="20"/>
    <s v="DisabledPolicies=Percent Reduction in Nonenergy Nonagriculture Industry Product Demand[cement and other nonmetallic minerals 239]"/>
    <n v="0"/>
    <n v="-3"/>
    <n v="270"/>
    <n v="4731"/>
    <n v="9394"/>
    <n v="13367"/>
    <n v="17525"/>
    <n v="21423"/>
    <n v="25134"/>
    <n v="28914"/>
    <n v="31661"/>
    <n v="32970"/>
    <n v="32931"/>
    <n v="33054"/>
    <n v="33227"/>
    <n v="33091"/>
    <n v="32761"/>
    <n v="30221"/>
    <n v="27176"/>
    <n v="24232"/>
    <n v="21268"/>
    <n v="18536"/>
    <n v="16226"/>
    <n v="14157"/>
    <n v="12245"/>
    <n v="10573"/>
    <n v="8991"/>
    <n v="7752"/>
    <n v="7141"/>
    <n v="6697"/>
    <n v="6473"/>
  </r>
  <r>
    <x v="38"/>
    <x v="20"/>
    <s v="DisabledPolicies=Percent Reduction in Nonenergy Nonagriculture Industry Product Demand[cement and other nonmetallic minerals 239]"/>
    <n v="0"/>
    <n v="6"/>
    <n v="59"/>
    <n v="260"/>
    <n v="573"/>
    <n v="851"/>
    <n v="1216"/>
    <n v="1572"/>
    <n v="1937"/>
    <n v="2346"/>
    <n v="2723"/>
    <n v="2974"/>
    <n v="3108"/>
    <n v="3351"/>
    <n v="3624"/>
    <n v="3825"/>
    <n v="3928"/>
    <n v="3639"/>
    <n v="3338"/>
    <n v="3077"/>
    <n v="2814"/>
    <n v="2554"/>
    <n v="2296"/>
    <n v="2033"/>
    <n v="1802"/>
    <n v="1595"/>
    <n v="1395"/>
    <n v="1257"/>
    <n v="1234"/>
    <n v="1232"/>
    <n v="1240"/>
  </r>
  <r>
    <x v="39"/>
    <x v="20"/>
    <s v="DisabledPolicies=Percent Reduction in Nonenergy Nonagriculture Industry Product Demand[cement and other nonmetallic minerals 239]"/>
    <n v="0"/>
    <n v="-3"/>
    <n v="2"/>
    <n v="235"/>
    <n v="949"/>
    <n v="1815"/>
    <n v="2666"/>
    <n v="3511"/>
    <n v="4424"/>
    <n v="5414"/>
    <n v="6259"/>
    <n v="6879"/>
    <n v="7302"/>
    <n v="7659"/>
    <n v="7936"/>
    <n v="8131"/>
    <n v="8239"/>
    <n v="8288"/>
    <n v="8166"/>
    <n v="7958"/>
    <n v="7635"/>
    <n v="7276"/>
    <n v="6920"/>
    <n v="6596"/>
    <n v="6298"/>
    <n v="6044"/>
    <n v="5776"/>
    <n v="5526"/>
    <n v="5313"/>
    <n v="5137"/>
    <n v="4985"/>
  </r>
  <r>
    <x v="40"/>
    <x v="20"/>
    <s v="DisabledPolicies=Percent Reduction in Nonenergy Nonagriculture Industry Product Demand[cement and other nonmetallic minerals 239]"/>
    <n v="0"/>
    <n v="-18"/>
    <n v="-11"/>
    <n v="713"/>
    <n v="2963"/>
    <n v="5795"/>
    <n v="8604"/>
    <n v="11373"/>
    <n v="14363"/>
    <n v="17631"/>
    <n v="20378"/>
    <n v="22551"/>
    <n v="24022"/>
    <n v="25298"/>
    <n v="26339"/>
    <n v="27153"/>
    <n v="27680"/>
    <n v="28019"/>
    <n v="27723"/>
    <n v="27126"/>
    <n v="26096"/>
    <n v="24926"/>
    <n v="23783"/>
    <n v="22760"/>
    <n v="21816"/>
    <n v="21051"/>
    <n v="20171"/>
    <n v="19352"/>
    <n v="18671"/>
    <n v="18129"/>
    <n v="17679"/>
  </r>
  <r>
    <x v="41"/>
    <x v="20"/>
    <s v="DisabledPolicies=Percent Reduction in Nonenergy Nonagriculture Industry Product Demand[cement and other nonmetallic minerals 239]"/>
    <n v="0"/>
    <n v="-3"/>
    <n v="0"/>
    <n v="231"/>
    <n v="897"/>
    <n v="1723"/>
    <n v="2540"/>
    <n v="3346"/>
    <n v="4218"/>
    <n v="5164"/>
    <n v="5965"/>
    <n v="6570"/>
    <n v="6982"/>
    <n v="7332"/>
    <n v="7611"/>
    <n v="7816"/>
    <n v="7937"/>
    <n v="7996"/>
    <n v="7883"/>
    <n v="7685"/>
    <n v="7375"/>
    <n v="7026"/>
    <n v="6685"/>
    <n v="6377"/>
    <n v="6091"/>
    <n v="5855"/>
    <n v="5596"/>
    <n v="5357"/>
    <n v="5157"/>
    <n v="4994"/>
    <n v="4857"/>
  </r>
  <r>
    <x v="4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DisabledPolicies=Percent Reduction in Nonenergy Nonagriculture Industry Product Demand[iron and steel 241]"/>
    <n v="0"/>
    <n v="59"/>
    <n v="948"/>
    <n v="28343"/>
    <n v="56151"/>
    <n v="81526"/>
    <n v="107538"/>
    <n v="133242"/>
    <n v="158021"/>
    <n v="182490"/>
    <n v="202432"/>
    <n v="212489"/>
    <n v="216275"/>
    <n v="219802"/>
    <n v="222560"/>
    <n v="223733"/>
    <n v="223589"/>
    <n v="215438"/>
    <n v="204083"/>
    <n v="191997"/>
    <n v="179643"/>
    <n v="167890"/>
    <n v="157709"/>
    <n v="148982"/>
    <n v="140879"/>
    <n v="133807"/>
    <n v="126901"/>
    <n v="121268"/>
    <n v="118317"/>
    <n v="116321"/>
    <n v="115455"/>
  </r>
  <r>
    <x v="1"/>
    <x v="21"/>
    <s v="DisabledPolicies=Percent Reduction in Nonenergy Nonagriculture Industry Product Demand[iron and steel 241]"/>
    <n v="0"/>
    <n v="8"/>
    <n v="19"/>
    <n v="720"/>
    <n v="1809"/>
    <n v="3612"/>
    <n v="6351"/>
    <n v="9704"/>
    <n v="12983"/>
    <n v="15921"/>
    <n v="18372"/>
    <n v="19638"/>
    <n v="20235"/>
    <n v="20486"/>
    <n v="20497"/>
    <n v="20259"/>
    <n v="20154"/>
    <n v="19872"/>
    <n v="19491"/>
    <n v="18929"/>
    <n v="18277"/>
    <n v="17573"/>
    <n v="16848"/>
    <n v="16144"/>
    <n v="15540"/>
    <n v="15092"/>
    <n v="14802"/>
    <n v="14436"/>
    <n v="14127"/>
    <n v="13829"/>
    <n v="13573"/>
  </r>
  <r>
    <x v="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1"/>
    <s v="DisabledPolicies=Percent Reduction in Nonenergy Nonagriculture Industry Product Demand[iron and steel 241]"/>
    <n v="0"/>
    <n v="-2"/>
    <n v="-9"/>
    <n v="-60"/>
    <n v="-167"/>
    <n v="-351"/>
    <n v="-572"/>
    <n v="-905"/>
    <n v="-1305"/>
    <n v="-1760"/>
    <n v="-2252"/>
    <n v="-2751"/>
    <n v="-3210"/>
    <n v="-3670"/>
    <n v="-4089"/>
    <n v="-4538"/>
    <n v="-4991"/>
    <n v="-5438"/>
    <n v="-5819"/>
    <n v="-6100"/>
    <n v="-6383"/>
    <n v="-6568"/>
    <n v="-6649"/>
    <n v="-6755"/>
    <n v="-6837"/>
    <n v="-6847"/>
    <n v="-6885"/>
    <n v="-6854"/>
    <n v="-6811"/>
    <n v="-6789"/>
    <n v="-6737"/>
  </r>
  <r>
    <x v="4"/>
    <x v="21"/>
    <s v="DisabledPolicies=Percent Reduction in Nonenergy Nonagriculture Industry Product Demand[iron and steel 241]"/>
    <n v="0"/>
    <n v="0"/>
    <n v="0"/>
    <n v="18"/>
    <n v="25"/>
    <n v="25"/>
    <n v="22"/>
    <n v="20"/>
    <n v="19"/>
    <n v="17"/>
    <n v="15"/>
    <n v="14"/>
    <n v="12"/>
    <n v="10"/>
    <n v="9"/>
    <n v="11"/>
    <n v="9"/>
    <n v="5"/>
    <n v="-2"/>
    <n v="-9"/>
    <n v="-15"/>
    <n v="-19"/>
    <n v="-22"/>
    <n v="-25"/>
    <n v="-28"/>
    <n v="-30"/>
    <n v="-33"/>
    <n v="-33"/>
    <n v="-32"/>
    <n v="-31"/>
    <n v="-30"/>
  </r>
  <r>
    <x v="5"/>
    <x v="21"/>
    <s v="DisabledPolicies=Percent Reduction in Nonenergy Nonagriculture Industry Product Demand[iron and steel 241]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21"/>
    <s v="DisabledPolicies=Percent Reduction in Nonenergy Nonagriculture Industry Product Demand[iron and steel 241]"/>
    <n v="0"/>
    <n v="-1"/>
    <n v="1"/>
    <n v="298"/>
    <n v="815"/>
    <n v="1588"/>
    <n v="2507"/>
    <n v="3555"/>
    <n v="4662"/>
    <n v="5772"/>
    <n v="6779"/>
    <n v="7532"/>
    <n v="7982"/>
    <n v="8221"/>
    <n v="8333"/>
    <n v="8351"/>
    <n v="8298"/>
    <n v="8183"/>
    <n v="7975"/>
    <n v="7675"/>
    <n v="7313"/>
    <n v="6914"/>
    <n v="6512"/>
    <n v="6128"/>
    <n v="5778"/>
    <n v="5477"/>
    <n v="5221"/>
    <n v="4990"/>
    <n v="4780"/>
    <n v="4601"/>
    <n v="4446"/>
  </r>
  <r>
    <x v="7"/>
    <x v="21"/>
    <s v="DisabledPolicies=Percent Reduction in Nonenergy Nonagriculture Industry Product Demand[iron and steel 241]"/>
    <n v="0"/>
    <n v="-2"/>
    <n v="-1"/>
    <n v="174"/>
    <n v="728"/>
    <n v="1621"/>
    <n v="2577"/>
    <n v="3460"/>
    <n v="4277"/>
    <n v="5071"/>
    <n v="5772"/>
    <n v="6275"/>
    <n v="6551"/>
    <n v="6655"/>
    <n v="6652"/>
    <n v="6568"/>
    <n v="6411"/>
    <n v="6183"/>
    <n v="5865"/>
    <n v="5464"/>
    <n v="5015"/>
    <n v="4546"/>
    <n v="4091"/>
    <n v="3678"/>
    <n v="3307"/>
    <n v="2977"/>
    <n v="2687"/>
    <n v="2430"/>
    <n v="2205"/>
    <n v="2013"/>
    <n v="1853"/>
  </r>
  <r>
    <x v="8"/>
    <x v="21"/>
    <s v="DisabledPolicies=Percent Reduction in Nonenergy Nonagriculture Industry Product Demand[iron and steel 241]"/>
    <n v="0"/>
    <n v="0"/>
    <n v="3"/>
    <n v="89"/>
    <n v="147"/>
    <n v="174"/>
    <n v="199"/>
    <n v="223"/>
    <n v="246"/>
    <n v="270"/>
    <n v="289"/>
    <n v="301"/>
    <n v="305"/>
    <n v="312"/>
    <n v="320"/>
    <n v="323"/>
    <n v="323"/>
    <n v="304"/>
    <n v="274"/>
    <n v="245"/>
    <n v="218"/>
    <n v="193"/>
    <n v="170"/>
    <n v="149"/>
    <n v="131"/>
    <n v="115"/>
    <n v="101"/>
    <n v="91"/>
    <n v="88"/>
    <n v="86"/>
    <n v="85"/>
  </r>
  <r>
    <x v="9"/>
    <x v="21"/>
    <s v="DisabledPolicies=Percent Reduction in Nonenergy Nonagriculture Industry Product Demand[iron and steel 241]"/>
    <n v="0"/>
    <n v="0"/>
    <n v="2"/>
    <n v="110"/>
    <n v="244"/>
    <n v="379"/>
    <n v="506"/>
    <n v="632"/>
    <n v="754"/>
    <n v="877"/>
    <n v="985"/>
    <n v="1057"/>
    <n v="1089"/>
    <n v="1102"/>
    <n v="1105"/>
    <n v="1100"/>
    <n v="1083"/>
    <n v="1041"/>
    <n v="979"/>
    <n v="907"/>
    <n v="834"/>
    <n v="764"/>
    <n v="698"/>
    <n v="640"/>
    <n v="588"/>
    <n v="543"/>
    <n v="503"/>
    <n v="466"/>
    <n v="440"/>
    <n v="420"/>
    <n v="405"/>
  </r>
  <r>
    <x v="10"/>
    <x v="21"/>
    <s v="DisabledPolicies=Percent Reduction in Nonenergy Nonagriculture Industry Product Demand[iron and steel 241]"/>
    <n v="0"/>
    <n v="1"/>
    <n v="1"/>
    <n v="-173"/>
    <n v="-371"/>
    <n v="-536"/>
    <n v="-810"/>
    <n v="-1125"/>
    <n v="-1464"/>
    <n v="-1822"/>
    <n v="-2178"/>
    <n v="-2477"/>
    <n v="-2737"/>
    <n v="-2962"/>
    <n v="-3171"/>
    <n v="-3376"/>
    <n v="-3557"/>
    <n v="-3685"/>
    <n v="-3696"/>
    <n v="-3678"/>
    <n v="-3600"/>
    <n v="-3472"/>
    <n v="-3366"/>
    <n v="-3248"/>
    <n v="-3126"/>
    <n v="-3012"/>
    <n v="-2904"/>
    <n v="-2787"/>
    <n v="-2680"/>
    <n v="-2590"/>
    <n v="-2520"/>
  </r>
  <r>
    <x v="11"/>
    <x v="21"/>
    <s v="DisabledPolicies=Percent Reduction in Nonenergy Nonagriculture Industry Product Demand[iron and steel 241]"/>
    <n v="0"/>
    <n v="0"/>
    <n v="2"/>
    <n v="99"/>
    <n v="153"/>
    <n v="171"/>
    <n v="115"/>
    <n v="66"/>
    <n v="21"/>
    <n v="-22"/>
    <n v="-68"/>
    <n v="-121"/>
    <n v="-180"/>
    <n v="-246"/>
    <n v="-305"/>
    <n v="-368"/>
    <n v="-424"/>
    <n v="-490"/>
    <n v="-558"/>
    <n v="-622"/>
    <n v="-675"/>
    <n v="-713"/>
    <n v="-735"/>
    <n v="-753"/>
    <n v="-763"/>
    <n v="-765"/>
    <n v="-761"/>
    <n v="-751"/>
    <n v="-733"/>
    <n v="-712"/>
    <n v="-687"/>
  </r>
  <r>
    <x v="12"/>
    <x v="21"/>
    <s v="DisabledPolicies=Percent Reduction in Nonenergy Nonagriculture Industry Product Demand[iron and steel 241]"/>
    <n v="0"/>
    <n v="0"/>
    <n v="0"/>
    <n v="20"/>
    <n v="64"/>
    <n v="110"/>
    <n v="150"/>
    <n v="191"/>
    <n v="231"/>
    <n v="278"/>
    <n v="312"/>
    <n v="333"/>
    <n v="347"/>
    <n v="355"/>
    <n v="361"/>
    <n v="361"/>
    <n v="358"/>
    <n v="353"/>
    <n v="340"/>
    <n v="324"/>
    <n v="305"/>
    <n v="283"/>
    <n v="263"/>
    <n v="246"/>
    <n v="230"/>
    <n v="215"/>
    <n v="201"/>
    <n v="189"/>
    <n v="178"/>
    <n v="168"/>
    <n v="159"/>
  </r>
  <r>
    <x v="13"/>
    <x v="21"/>
    <s v="DisabledPolicies=Percent Reduction in Nonenergy Nonagriculture Industry Product Demand[iron and steel 241]"/>
    <n v="0"/>
    <n v="0"/>
    <n v="4"/>
    <n v="110"/>
    <n v="190"/>
    <n v="235"/>
    <n v="275"/>
    <n v="313"/>
    <n v="347"/>
    <n v="381"/>
    <n v="413"/>
    <n v="447"/>
    <n v="468"/>
    <n v="485"/>
    <n v="502"/>
    <n v="511"/>
    <n v="512"/>
    <n v="480"/>
    <n v="432"/>
    <n v="379"/>
    <n v="328"/>
    <n v="279"/>
    <n v="236"/>
    <n v="197"/>
    <n v="159"/>
    <n v="125"/>
    <n v="101"/>
    <n v="83"/>
    <n v="74"/>
    <n v="70"/>
    <n v="71"/>
  </r>
  <r>
    <x v="14"/>
    <x v="21"/>
    <s v="DisabledPolicies=Percent Reduction in Nonenergy Nonagriculture Industry Product Demand[iron and steel 241]"/>
    <n v="0"/>
    <n v="0"/>
    <n v="4"/>
    <n v="67"/>
    <n v="86"/>
    <n v="81"/>
    <n v="66"/>
    <n v="51"/>
    <n v="38"/>
    <n v="28"/>
    <n v="22"/>
    <n v="22"/>
    <n v="21"/>
    <n v="28"/>
    <n v="36"/>
    <n v="46"/>
    <n v="52"/>
    <n v="31"/>
    <n v="4"/>
    <n v="-22"/>
    <n v="-42"/>
    <n v="-56"/>
    <n v="-69"/>
    <n v="-81"/>
    <n v="-91"/>
    <n v="-99"/>
    <n v="-104"/>
    <n v="-105"/>
    <n v="-99"/>
    <n v="-93"/>
    <n v="-85"/>
  </r>
  <r>
    <x v="15"/>
    <x v="21"/>
    <s v="DisabledPolicies=Percent Reduction in Nonenergy Nonagriculture Industry Product Demand[iron and steel 241]"/>
    <n v="0"/>
    <n v="0"/>
    <n v="6"/>
    <n v="138"/>
    <n v="164"/>
    <n v="34"/>
    <n v="-171"/>
    <n v="-341"/>
    <n v="-486"/>
    <n v="-606"/>
    <n v="-707"/>
    <n v="-798"/>
    <n v="-880"/>
    <n v="-949"/>
    <n v="-1003"/>
    <n v="-1049"/>
    <n v="-1094"/>
    <n v="-1164"/>
    <n v="-1253"/>
    <n v="-1336"/>
    <n v="-1408"/>
    <n v="-1464"/>
    <n v="-1511"/>
    <n v="-1552"/>
    <n v="-1586"/>
    <n v="-1615"/>
    <n v="-1639"/>
    <n v="-1653"/>
    <n v="-1657"/>
    <n v="-1656"/>
    <n v="-1651"/>
  </r>
  <r>
    <x v="16"/>
    <x v="21"/>
    <s v="DisabledPolicies=Percent Reduction in Nonenergy Nonagriculture Industry Product Demand[iron and steel 241]"/>
    <n v="0"/>
    <n v="0"/>
    <n v="3"/>
    <n v="47"/>
    <n v="65"/>
    <n v="58"/>
    <n v="50"/>
    <n v="41"/>
    <n v="29"/>
    <n v="18"/>
    <n v="7"/>
    <n v="5"/>
    <n v="5"/>
    <n v="10"/>
    <n v="15"/>
    <n v="21"/>
    <n v="22"/>
    <n v="6"/>
    <n v="-13"/>
    <n v="-32"/>
    <n v="-48"/>
    <n v="-64"/>
    <n v="-77"/>
    <n v="-88"/>
    <n v="-100"/>
    <n v="-110"/>
    <n v="-116"/>
    <n v="-120"/>
    <n v="-120"/>
    <n v="-116"/>
    <n v="-113"/>
  </r>
  <r>
    <x v="17"/>
    <x v="21"/>
    <s v="DisabledPolicies=Percent Reduction in Nonenergy Nonagriculture Industry Product Demand[iron and steel 241]"/>
    <n v="0"/>
    <n v="0"/>
    <n v="5"/>
    <n v="88"/>
    <n v="130"/>
    <n v="133"/>
    <n v="134"/>
    <n v="138"/>
    <n v="139"/>
    <n v="142"/>
    <n v="146"/>
    <n v="157"/>
    <n v="164"/>
    <n v="176"/>
    <n v="193"/>
    <n v="207"/>
    <n v="214"/>
    <n v="196"/>
    <n v="166"/>
    <n v="137"/>
    <n v="113"/>
    <n v="89"/>
    <n v="67"/>
    <n v="47"/>
    <n v="30"/>
    <n v="11"/>
    <n v="-1"/>
    <n v="-8"/>
    <n v="-11"/>
    <n v="-11"/>
    <n v="-7"/>
  </r>
  <r>
    <x v="18"/>
    <x v="21"/>
    <s v="DisabledPolicies=Percent Reduction in Nonenergy Nonagriculture Industry Product Demand[iron and steel 241]"/>
    <n v="0"/>
    <n v="2"/>
    <n v="83"/>
    <n v="1294"/>
    <n v="1869"/>
    <n v="1994"/>
    <n v="2160"/>
    <n v="2305"/>
    <n v="2405"/>
    <n v="2522"/>
    <n v="2610"/>
    <n v="2679"/>
    <n v="2677"/>
    <n v="2795"/>
    <n v="2963"/>
    <n v="3067"/>
    <n v="3057"/>
    <n v="2638"/>
    <n v="2131"/>
    <n v="1668"/>
    <n v="1239"/>
    <n v="846"/>
    <n v="493"/>
    <n v="171"/>
    <n v="-131"/>
    <n v="-401"/>
    <n v="-610"/>
    <n v="-742"/>
    <n v="-774"/>
    <n v="-771"/>
    <n v="-744"/>
  </r>
  <r>
    <x v="19"/>
    <x v="21"/>
    <s v="DisabledPolicies=Percent Reduction in Nonenergy Nonagriculture Industry Product Demand[iron and steel 241]"/>
    <n v="0"/>
    <n v="28"/>
    <n v="219"/>
    <n v="627"/>
    <n v="1187"/>
    <n v="1753"/>
    <n v="2528"/>
    <n v="3273"/>
    <n v="4061"/>
    <n v="4984"/>
    <n v="5832"/>
    <n v="6497"/>
    <n v="6887"/>
    <n v="7564"/>
    <n v="8237"/>
    <n v="8716"/>
    <n v="8895"/>
    <n v="8223"/>
    <n v="7558"/>
    <n v="6958"/>
    <n v="6355"/>
    <n v="5748"/>
    <n v="5141"/>
    <n v="4531"/>
    <n v="3987"/>
    <n v="3494"/>
    <n v="3062"/>
    <n v="2771"/>
    <n v="2671"/>
    <n v="2609"/>
    <n v="2567"/>
  </r>
  <r>
    <x v="20"/>
    <x v="21"/>
    <s v="DisabledPolicies=Percent Reduction in Nonenergy Nonagriculture Industry Product Demand[iron and steel 241]"/>
    <n v="0"/>
    <n v="0"/>
    <n v="115"/>
    <n v="2548"/>
    <n v="2778"/>
    <n v="2826"/>
    <n v="3094"/>
    <n v="3314"/>
    <n v="3534"/>
    <n v="3854"/>
    <n v="4087"/>
    <n v="4234"/>
    <n v="4205"/>
    <n v="4378"/>
    <n v="4580"/>
    <n v="4672"/>
    <n v="4691"/>
    <n v="4220"/>
    <n v="3805"/>
    <n v="3468"/>
    <n v="3163"/>
    <n v="2868"/>
    <n v="2612"/>
    <n v="2350"/>
    <n v="2124"/>
    <n v="1914"/>
    <n v="1740"/>
    <n v="1607"/>
    <n v="1585"/>
    <n v="1574"/>
    <n v="1563"/>
  </r>
  <r>
    <x v="21"/>
    <x v="21"/>
    <s v="DisabledPolicies=Percent Reduction in Nonenergy Nonagriculture Industry Product Demand[iron and steel 241]"/>
    <n v="0"/>
    <n v="8"/>
    <n v="97"/>
    <n v="1593"/>
    <n v="1733"/>
    <n v="1751"/>
    <n v="1946"/>
    <n v="2163"/>
    <n v="2391"/>
    <n v="2677"/>
    <n v="2901"/>
    <n v="2939"/>
    <n v="2994"/>
    <n v="3192"/>
    <n v="3429"/>
    <n v="3558"/>
    <n v="3572"/>
    <n v="3128"/>
    <n v="2746"/>
    <n v="2415"/>
    <n v="2109"/>
    <n v="1835"/>
    <n v="1548"/>
    <n v="1264"/>
    <n v="1013"/>
    <n v="758"/>
    <n v="602"/>
    <n v="459"/>
    <n v="439"/>
    <n v="425"/>
    <n v="422"/>
  </r>
  <r>
    <x v="22"/>
    <x v="21"/>
    <s v="DisabledPolicies=Percent Reduction in Nonenergy Nonagriculture Industry Product Demand[iron and steel 241]"/>
    <n v="0"/>
    <n v="0"/>
    <n v="0"/>
    <n v="-695"/>
    <n v="-1456"/>
    <n v="-2404"/>
    <n v="-3288"/>
    <n v="-4276"/>
    <n v="-5286"/>
    <n v="-6275"/>
    <n v="-7017"/>
    <n v="-7040"/>
    <n v="-6974"/>
    <n v="-6885"/>
    <n v="-6770"/>
    <n v="-6637"/>
    <n v="-6509"/>
    <n v="-6386"/>
    <n v="-6286"/>
    <n v="-6188"/>
    <n v="-6093"/>
    <n v="-6002"/>
    <n v="-5908"/>
    <n v="-5842"/>
    <n v="-5783"/>
    <n v="-5720"/>
    <n v="-5579"/>
    <n v="-5436"/>
    <n v="-5295"/>
    <n v="-5151"/>
    <n v="-5012"/>
  </r>
  <r>
    <x v="23"/>
    <x v="21"/>
    <s v="DisabledPolicies=Percent Reduction in Nonenergy Nonagriculture Industry Product Demand[iron and steel 241]"/>
    <n v="0"/>
    <n v="0"/>
    <n v="0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81"/>
    <n v="5632"/>
    <n v="5482"/>
    <n v="5407"/>
    <n v="5565"/>
    <n v="5328"/>
    <n v="5243"/>
    <n v="5229"/>
    <n v="5125"/>
    <n v="4997"/>
    <n v="4759"/>
    <n v="4739"/>
  </r>
  <r>
    <x v="24"/>
    <x v="21"/>
    <s v="DisabledPolicies=Percent Reduction in Nonenergy Nonagriculture Industry Product Demand[iron and steel 241]"/>
    <n v="0"/>
    <n v="-34"/>
    <n v="-55"/>
    <n v="444"/>
    <n v="1076"/>
    <n v="1691"/>
    <n v="2242"/>
    <n v="2718"/>
    <n v="3115"/>
    <n v="3500"/>
    <n v="3816"/>
    <n v="4055"/>
    <n v="4053"/>
    <n v="3921"/>
    <n v="3848"/>
    <n v="3911"/>
    <n v="3968"/>
    <n v="3912"/>
    <n v="3708"/>
    <n v="3470"/>
    <n v="3247"/>
    <n v="3046"/>
    <n v="2874"/>
    <n v="2735"/>
    <n v="2600"/>
    <n v="2458"/>
    <n v="2342"/>
    <n v="2245"/>
    <n v="2177"/>
    <n v="2137"/>
    <n v="2109"/>
  </r>
  <r>
    <x v="25"/>
    <x v="21"/>
    <s v="DisabledPolicies=Percent Reduction in Nonenergy Nonagriculture Industry Product Demand[iron and steel 241]"/>
    <n v="0"/>
    <n v="151"/>
    <n v="52"/>
    <n v="505"/>
    <n v="2049"/>
    <n v="3214"/>
    <n v="3946"/>
    <n v="5388"/>
    <n v="6745"/>
    <n v="7712"/>
    <n v="8918"/>
    <n v="9853"/>
    <n v="11022"/>
    <n v="11304"/>
    <n v="12019"/>
    <n v="13008"/>
    <n v="14023"/>
    <n v="14975"/>
    <n v="14679"/>
    <n v="14213"/>
    <n v="13885"/>
    <n v="13484"/>
    <n v="13069"/>
    <n v="12742"/>
    <n v="12373"/>
    <n v="11969"/>
    <n v="11643"/>
    <n v="11351"/>
    <n v="11168"/>
    <n v="11231"/>
    <n v="11308"/>
  </r>
  <r>
    <x v="26"/>
    <x v="21"/>
    <s v="DisabledPolicies=Percent Reduction in Nonenergy Nonagriculture Industry Product Demand[iron and steel 241]"/>
    <n v="0"/>
    <n v="-111"/>
    <n v="-233"/>
    <n v="1011"/>
    <n v="3546"/>
    <n v="4034"/>
    <n v="4486"/>
    <n v="4634"/>
    <n v="4394"/>
    <n v="3967"/>
    <n v="3360"/>
    <n v="2934"/>
    <n v="2031"/>
    <n v="1181"/>
    <n v="543"/>
    <n v="199"/>
    <n v="144"/>
    <n v="-188"/>
    <n v="-568"/>
    <n v="-971"/>
    <n v="-1313"/>
    <n v="-1574"/>
    <n v="-1673"/>
    <n v="-1744"/>
    <n v="-1762"/>
    <n v="-2005"/>
    <n v="-2108"/>
    <n v="-2261"/>
    <n v="-2438"/>
    <n v="-2622"/>
    <n v="-2784"/>
  </r>
  <r>
    <x v="27"/>
    <x v="21"/>
    <s v="DisabledPolicies=Percent Reduction in Nonenergy Nonagriculture Industry Product Demand[iron and steel 241]"/>
    <n v="0"/>
    <n v="13"/>
    <n v="14"/>
    <n v="324"/>
    <n v="693"/>
    <n v="1119"/>
    <n v="1437"/>
    <n v="1765"/>
    <n v="2119"/>
    <n v="2410"/>
    <n v="2655"/>
    <n v="2856"/>
    <n v="3003"/>
    <n v="3053"/>
    <n v="3056"/>
    <n v="3117"/>
    <n v="3216"/>
    <n v="3282"/>
    <n v="3195"/>
    <n v="2967"/>
    <n v="2733"/>
    <n v="2515"/>
    <n v="2316"/>
    <n v="2140"/>
    <n v="1981"/>
    <n v="1837"/>
    <n v="1709"/>
    <n v="1586"/>
    <n v="1501"/>
    <n v="1456"/>
    <n v="1446"/>
  </r>
  <r>
    <x v="28"/>
    <x v="21"/>
    <s v="DisabledPolicies=Percent Reduction in Nonenergy Nonagriculture Industry Product Demand[iron and steel 241]"/>
    <n v="0"/>
    <n v="37"/>
    <n v="252"/>
    <n v="4965"/>
    <n v="5490"/>
    <n v="6173"/>
    <n v="7281"/>
    <n v="8316"/>
    <n v="9529"/>
    <n v="11019"/>
    <n v="12175"/>
    <n v="12951"/>
    <n v="13537"/>
    <n v="15203"/>
    <n v="16498"/>
    <n v="17476"/>
    <n v="18178"/>
    <n v="17226"/>
    <n v="16316"/>
    <n v="15439"/>
    <n v="14581"/>
    <n v="13794"/>
    <n v="12887"/>
    <n v="11912"/>
    <n v="11054"/>
    <n v="10206"/>
    <n v="9525"/>
    <n v="9121"/>
    <n v="9377"/>
    <n v="9707"/>
    <n v="10119"/>
  </r>
  <r>
    <x v="29"/>
    <x v="21"/>
    <s v="DisabledPolicies=Percent Reduction in Nonenergy Nonagriculture Industry Product Demand[iron and steel 241]"/>
    <n v="0"/>
    <n v="-6"/>
    <n v="0"/>
    <n v="746"/>
    <n v="2377"/>
    <n v="3918"/>
    <n v="5053"/>
    <n v="5872"/>
    <n v="6581"/>
    <n v="7282"/>
    <n v="7576"/>
    <n v="7430"/>
    <n v="6847"/>
    <n v="6203"/>
    <n v="5530"/>
    <n v="4805"/>
    <n v="4173"/>
    <n v="3940"/>
    <n v="3720"/>
    <n v="3725"/>
    <n v="3861"/>
    <n v="4299"/>
    <n v="5104"/>
    <n v="6135"/>
    <n v="7135"/>
    <n v="8172"/>
    <n v="9062"/>
    <n v="9928"/>
    <n v="10823"/>
    <n v="11745"/>
    <n v="12689"/>
  </r>
  <r>
    <x v="30"/>
    <x v="21"/>
    <s v="DisabledPolicies=Percent Reduction in Nonenergy Nonagriculture Industry Product Demand[iron and steel 241]"/>
    <n v="0"/>
    <n v="3"/>
    <n v="43"/>
    <n v="4551"/>
    <n v="9369"/>
    <n v="13957"/>
    <n v="18415"/>
    <n v="22730"/>
    <n v="26831"/>
    <n v="30824"/>
    <n v="34434"/>
    <n v="34489"/>
    <n v="34368"/>
    <n v="34407"/>
    <n v="34305"/>
    <n v="34015"/>
    <n v="33628"/>
    <n v="33132"/>
    <n v="32972"/>
    <n v="32910"/>
    <n v="32868"/>
    <n v="32957"/>
    <n v="33175"/>
    <n v="33519"/>
    <n v="33930"/>
    <n v="34285"/>
    <n v="33951"/>
    <n v="33686"/>
    <n v="33424"/>
    <n v="33089"/>
    <n v="32766"/>
  </r>
  <r>
    <x v="31"/>
    <x v="21"/>
    <s v="DisabledPolicies=Percent Reduction in Nonenergy Nonagriculture Industry Product Demand[iron and steel 241]"/>
    <n v="0"/>
    <n v="-8"/>
    <n v="-1"/>
    <n v="924"/>
    <n v="2978"/>
    <n v="5236"/>
    <n v="7424"/>
    <n v="9569"/>
    <n v="11784"/>
    <n v="14103"/>
    <n v="16008"/>
    <n v="17350"/>
    <n v="18151"/>
    <n v="18759"/>
    <n v="19247"/>
    <n v="19598"/>
    <n v="19784"/>
    <n v="19721"/>
    <n v="19180"/>
    <n v="18456"/>
    <n v="17501"/>
    <n v="16497"/>
    <n v="15561"/>
    <n v="14733"/>
    <n v="13968"/>
    <n v="13305"/>
    <n v="12592"/>
    <n v="11942"/>
    <n v="11415"/>
    <n v="10994"/>
    <n v="10650"/>
  </r>
  <r>
    <x v="32"/>
    <x v="21"/>
    <s v="DisabledPolicies=Percent Reduction in Nonenergy Nonagriculture Industry Product Demand[iron and steel 241]"/>
    <n v="0"/>
    <n v="-1"/>
    <n v="0"/>
    <n v="109"/>
    <n v="410"/>
    <n v="747"/>
    <n v="1044"/>
    <n v="1301"/>
    <n v="1552"/>
    <n v="1798"/>
    <n v="1967"/>
    <n v="2049"/>
    <n v="2061"/>
    <n v="2046"/>
    <n v="2010"/>
    <n v="1953"/>
    <n v="1875"/>
    <n v="1787"/>
    <n v="1668"/>
    <n v="1538"/>
    <n v="1396"/>
    <n v="1257"/>
    <n v="1132"/>
    <n v="1021"/>
    <n v="921"/>
    <n v="838"/>
    <n v="757"/>
    <n v="685"/>
    <n v="623"/>
    <n v="570"/>
    <n v="525"/>
  </r>
  <r>
    <x v="33"/>
    <x v="21"/>
    <s v="DisabledPolicies=Percent Reduction in Nonenergy Nonagriculture Industry Product Demand[iron and steel 241]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5"/>
    <n v="84"/>
    <n v="75"/>
    <n v="66"/>
    <n v="60"/>
    <n v="53"/>
    <n v="48"/>
    <n v="42"/>
    <n v="37"/>
    <n v="34"/>
    <n v="31"/>
    <n v="28"/>
  </r>
  <r>
    <x v="34"/>
    <x v="21"/>
    <s v="DisabledPolicies=Percent Reduction in Nonenergy Nonagriculture Industry Product Demand[iron and steel 241]"/>
    <n v="0"/>
    <n v="-1"/>
    <n v="-2"/>
    <n v="107"/>
    <n v="290"/>
    <n v="449"/>
    <n v="583"/>
    <n v="689"/>
    <n v="776"/>
    <n v="851"/>
    <n v="884"/>
    <n v="890"/>
    <n v="857"/>
    <n v="817"/>
    <n v="777"/>
    <n v="737"/>
    <n v="696"/>
    <n v="638"/>
    <n v="565"/>
    <n v="493"/>
    <n v="423"/>
    <n v="357"/>
    <n v="305"/>
    <n v="262"/>
    <n v="224"/>
    <n v="193"/>
    <n v="161"/>
    <n v="136"/>
    <n v="117"/>
    <n v="101"/>
    <n v="90"/>
  </r>
  <r>
    <x v="35"/>
    <x v="21"/>
    <s v="DisabledPolicies=Percent Reduction in Nonenergy Nonagriculture Industry Product Demand[iron and steel 241]"/>
    <n v="0"/>
    <n v="-4"/>
    <n v="2"/>
    <n v="476"/>
    <n v="868"/>
    <n v="1013"/>
    <n v="1010"/>
    <n v="839"/>
    <n v="509"/>
    <n v="57"/>
    <n v="-614"/>
    <n v="-1445"/>
    <n v="-2400"/>
    <n v="-3360"/>
    <n v="-4304"/>
    <n v="-5245"/>
    <n v="-6100"/>
    <n v="-6959"/>
    <n v="-7790"/>
    <n v="-8529"/>
    <n v="-9185"/>
    <n v="-9720"/>
    <n v="-10109"/>
    <n v="-10382"/>
    <n v="-10625"/>
    <n v="-10846"/>
    <n v="-11044"/>
    <n v="-11193"/>
    <n v="-11285"/>
    <n v="-11338"/>
    <n v="-11348"/>
  </r>
  <r>
    <x v="36"/>
    <x v="21"/>
    <s v="DisabledPolicies=Percent Reduction in Nonenergy Nonagriculture Industry Product Demand[iron and steel 241]"/>
    <n v="0"/>
    <n v="-1"/>
    <n v="2"/>
    <n v="196"/>
    <n v="531"/>
    <n v="900"/>
    <n v="1268"/>
    <n v="1631"/>
    <n v="2001"/>
    <n v="2383"/>
    <n v="2696"/>
    <n v="2886"/>
    <n v="2991"/>
    <n v="3071"/>
    <n v="3123"/>
    <n v="3144"/>
    <n v="3139"/>
    <n v="3091"/>
    <n v="2988"/>
    <n v="2860"/>
    <n v="2704"/>
    <n v="2542"/>
    <n v="2392"/>
    <n v="2257"/>
    <n v="2134"/>
    <n v="2031"/>
    <n v="1926"/>
    <n v="1831"/>
    <n v="1755"/>
    <n v="1691"/>
    <n v="1641"/>
  </r>
  <r>
    <x v="37"/>
    <x v="21"/>
    <s v="DisabledPolicies=Percent Reduction in Nonenergy Nonagriculture Industry Product Demand[iron and steel 241]"/>
    <n v="0"/>
    <n v="-3"/>
    <n v="270"/>
    <n v="4725"/>
    <n v="9375"/>
    <n v="13333"/>
    <n v="17478"/>
    <n v="21362"/>
    <n v="25057"/>
    <n v="28818"/>
    <n v="31552"/>
    <n v="32843"/>
    <n v="32791"/>
    <n v="32892"/>
    <n v="33052"/>
    <n v="32900"/>
    <n v="32557"/>
    <n v="29998"/>
    <n v="26936"/>
    <n v="23975"/>
    <n v="20991"/>
    <n v="18237"/>
    <n v="15914"/>
    <n v="13825"/>
    <n v="11898"/>
    <n v="10205"/>
    <n v="8607"/>
    <n v="7352"/>
    <n v="6720"/>
    <n v="6257"/>
    <n v="6019"/>
  </r>
  <r>
    <x v="38"/>
    <x v="21"/>
    <s v="DisabledPolicies=Percent Reduction in Nonenergy Nonagriculture Industry Product Demand[iron and steel 241]"/>
    <n v="0"/>
    <n v="6"/>
    <n v="59"/>
    <n v="260"/>
    <n v="573"/>
    <n v="850"/>
    <n v="1214"/>
    <n v="1571"/>
    <n v="1935"/>
    <n v="2342"/>
    <n v="2718"/>
    <n v="2969"/>
    <n v="3102"/>
    <n v="3344"/>
    <n v="3618"/>
    <n v="3817"/>
    <n v="3920"/>
    <n v="3629"/>
    <n v="3329"/>
    <n v="3064"/>
    <n v="2801"/>
    <n v="2539"/>
    <n v="2281"/>
    <n v="2016"/>
    <n v="1786"/>
    <n v="1577"/>
    <n v="1375"/>
    <n v="1236"/>
    <n v="1212"/>
    <n v="1210"/>
    <n v="1217"/>
  </r>
  <r>
    <x v="39"/>
    <x v="21"/>
    <s v="DisabledPolicies=Percent Reduction in Nonenergy Nonagriculture Industry Product Demand[iron and steel 241]"/>
    <n v="0"/>
    <n v="-3"/>
    <n v="2"/>
    <n v="236"/>
    <n v="949"/>
    <n v="1814"/>
    <n v="2664"/>
    <n v="3508"/>
    <n v="4420"/>
    <n v="5408"/>
    <n v="6252"/>
    <n v="6871"/>
    <n v="7293"/>
    <n v="7647"/>
    <n v="7923"/>
    <n v="8117"/>
    <n v="8222"/>
    <n v="8270"/>
    <n v="8147"/>
    <n v="7937"/>
    <n v="7612"/>
    <n v="7251"/>
    <n v="6894"/>
    <n v="6567"/>
    <n v="6267"/>
    <n v="6011"/>
    <n v="5741"/>
    <n v="5490"/>
    <n v="5275"/>
    <n v="5097"/>
    <n v="4944"/>
  </r>
  <r>
    <x v="40"/>
    <x v="21"/>
    <s v="DisabledPolicies=Percent Reduction in Nonenergy Nonagriculture Industry Product Demand[iron and steel 241]"/>
    <n v="0"/>
    <n v="-18"/>
    <n v="-11"/>
    <n v="715"/>
    <n v="2964"/>
    <n v="5790"/>
    <n v="8596"/>
    <n v="11362"/>
    <n v="14349"/>
    <n v="17608"/>
    <n v="20352"/>
    <n v="22519"/>
    <n v="23986"/>
    <n v="25253"/>
    <n v="26291"/>
    <n v="27097"/>
    <n v="27616"/>
    <n v="27950"/>
    <n v="27648"/>
    <n v="27043"/>
    <n v="26005"/>
    <n v="24825"/>
    <n v="23675"/>
    <n v="22642"/>
    <n v="21690"/>
    <n v="20915"/>
    <n v="20026"/>
    <n v="19200"/>
    <n v="18507"/>
    <n v="17954"/>
    <n v="17497"/>
  </r>
  <r>
    <x v="41"/>
    <x v="21"/>
    <s v="DisabledPolicies=Percent Reduction in Nonenergy Nonagriculture Industry Product Demand[iron and steel 241]"/>
    <n v="0"/>
    <n v="-3"/>
    <n v="0"/>
    <n v="231"/>
    <n v="897"/>
    <n v="1721"/>
    <n v="2538"/>
    <n v="3343"/>
    <n v="4213"/>
    <n v="5157"/>
    <n v="5957"/>
    <n v="6560"/>
    <n v="6971"/>
    <n v="7319"/>
    <n v="7596"/>
    <n v="7800"/>
    <n v="7919"/>
    <n v="7976"/>
    <n v="7861"/>
    <n v="7662"/>
    <n v="7349"/>
    <n v="6999"/>
    <n v="6656"/>
    <n v="6344"/>
    <n v="6057"/>
    <n v="5818"/>
    <n v="5556"/>
    <n v="5315"/>
    <n v="5113"/>
    <n v="4948"/>
    <n v="4809"/>
  </r>
  <r>
    <x v="4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59"/>
    <n v="948"/>
    <n v="28263"/>
    <n v="55955"/>
    <n v="81202"/>
    <n v="107590"/>
    <n v="133512"/>
    <n v="158144"/>
    <n v="182174"/>
    <n v="201721"/>
    <n v="211595"/>
    <n v="215070"/>
    <n v="218701"/>
    <n v="221643"/>
    <n v="223014"/>
    <n v="223152"/>
    <n v="215275"/>
    <n v="204246"/>
    <n v="192528"/>
    <n v="180538"/>
    <n v="169210"/>
    <n v="159452"/>
    <n v="151170"/>
    <n v="143568"/>
    <n v="136977"/>
    <n v="130512"/>
    <n v="125135"/>
    <n v="122616"/>
    <n v="121108"/>
    <n v="120657"/>
  </r>
  <r>
    <x v="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8"/>
    <n v="19"/>
    <n v="720"/>
    <n v="1810"/>
    <n v="3614"/>
    <n v="6368"/>
    <n v="9755"/>
    <n v="13066"/>
    <n v="16008"/>
    <n v="18438"/>
    <n v="19679"/>
    <n v="20261"/>
    <n v="20511"/>
    <n v="20532"/>
    <n v="20314"/>
    <n v="20237"/>
    <n v="19985"/>
    <n v="19637"/>
    <n v="19107"/>
    <n v="18484"/>
    <n v="17810"/>
    <n v="17113"/>
    <n v="16432"/>
    <n v="15853"/>
    <n v="15432"/>
    <n v="15165"/>
    <n v="14822"/>
    <n v="14531"/>
    <n v="14247"/>
    <n v="14009"/>
  </r>
  <r>
    <x v="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-9"/>
    <n v="-60"/>
    <n v="-165"/>
    <n v="-347"/>
    <n v="-563"/>
    <n v="-880"/>
    <n v="-1265"/>
    <n v="-1708"/>
    <n v="-2192"/>
    <n v="-2683"/>
    <n v="-3136"/>
    <n v="-3591"/>
    <n v="-4006"/>
    <n v="-4452"/>
    <n v="-4903"/>
    <n v="-5342"/>
    <n v="-5720"/>
    <n v="-5996"/>
    <n v="-6267"/>
    <n v="-6442"/>
    <n v="-6514"/>
    <n v="-6605"/>
    <n v="-6673"/>
    <n v="-6671"/>
    <n v="-6694"/>
    <n v="-6653"/>
    <n v="-6598"/>
    <n v="-6569"/>
    <n v="-6508"/>
  </r>
  <r>
    <x v="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8"/>
    <n v="25"/>
    <n v="25"/>
    <n v="21"/>
    <n v="19"/>
    <n v="19"/>
    <n v="17"/>
    <n v="15"/>
    <n v="13"/>
    <n v="11"/>
    <n v="9"/>
    <n v="10"/>
    <n v="9"/>
    <n v="8"/>
    <n v="3"/>
    <n v="-4"/>
    <n v="-11"/>
    <n v="-17"/>
    <n v="-20"/>
    <n v="-24"/>
    <n v="-27"/>
    <n v="-30"/>
    <n v="-32"/>
    <n v="-33"/>
    <n v="-34"/>
    <n v="-34"/>
    <n v="-33"/>
    <n v="-32"/>
  </r>
  <r>
    <x v="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-4"/>
    <n v="-13"/>
    <n v="-29"/>
    <n v="-47"/>
    <n v="-73"/>
    <n v="-106"/>
    <n v="-142"/>
    <n v="-184"/>
    <n v="-226"/>
    <n v="-264"/>
    <n v="-302"/>
    <n v="-336"/>
    <n v="-373"/>
    <n v="-412"/>
    <n v="-449"/>
    <n v="-481"/>
    <n v="-505"/>
    <n v="-527"/>
    <n v="-542"/>
    <n v="-548"/>
    <n v="-555"/>
    <n v="-561"/>
    <n v="-561"/>
    <n v="-563"/>
    <n v="-560"/>
    <n v="-555"/>
    <n v="-553"/>
    <n v="-548"/>
  </r>
  <r>
    <x v="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1"/>
    <n v="298"/>
    <n v="815"/>
    <n v="1589"/>
    <n v="2521"/>
    <n v="3589"/>
    <n v="4706"/>
    <n v="5810"/>
    <n v="6801"/>
    <n v="7545"/>
    <n v="7992"/>
    <n v="8233"/>
    <n v="8353"/>
    <n v="8383"/>
    <n v="8344"/>
    <n v="8245"/>
    <n v="8052"/>
    <n v="7767"/>
    <n v="7418"/>
    <n v="7033"/>
    <n v="6644"/>
    <n v="6273"/>
    <n v="5933"/>
    <n v="5644"/>
    <n v="5400"/>
    <n v="5178"/>
    <n v="4977"/>
    <n v="4804"/>
    <n v="4657"/>
  </r>
  <r>
    <x v="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-1"/>
    <n v="173"/>
    <n v="727"/>
    <n v="1619"/>
    <n v="2587"/>
    <n v="3487"/>
    <n v="4306"/>
    <n v="5086"/>
    <n v="5767"/>
    <n v="6259"/>
    <n v="6534"/>
    <n v="6641"/>
    <n v="6650"/>
    <n v="6579"/>
    <n v="6437"/>
    <n v="6220"/>
    <n v="5914"/>
    <n v="5523"/>
    <n v="5082"/>
    <n v="4621"/>
    <n v="4174"/>
    <n v="3768"/>
    <n v="3400"/>
    <n v="3076"/>
    <n v="2791"/>
    <n v="2535"/>
    <n v="2311"/>
    <n v="2124"/>
    <n v="1965"/>
  </r>
  <r>
    <x v="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89"/>
    <n v="146"/>
    <n v="174"/>
    <n v="198"/>
    <n v="223"/>
    <n v="246"/>
    <n v="270"/>
    <n v="289"/>
    <n v="301"/>
    <n v="305"/>
    <n v="311"/>
    <n v="319"/>
    <n v="323"/>
    <n v="323"/>
    <n v="304"/>
    <n v="276"/>
    <n v="246"/>
    <n v="220"/>
    <n v="196"/>
    <n v="173"/>
    <n v="153"/>
    <n v="136"/>
    <n v="120"/>
    <n v="107"/>
    <n v="97"/>
    <n v="92"/>
    <n v="92"/>
    <n v="92"/>
  </r>
  <r>
    <x v="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2"/>
    <n v="109"/>
    <n v="243"/>
    <n v="377"/>
    <n v="506"/>
    <n v="633"/>
    <n v="757"/>
    <n v="878"/>
    <n v="983"/>
    <n v="1054"/>
    <n v="1085"/>
    <n v="1098"/>
    <n v="1102"/>
    <n v="1098"/>
    <n v="1084"/>
    <n v="1045"/>
    <n v="983"/>
    <n v="914"/>
    <n v="843"/>
    <n v="774"/>
    <n v="711"/>
    <n v="653"/>
    <n v="604"/>
    <n v="560"/>
    <n v="522"/>
    <n v="487"/>
    <n v="461"/>
    <n v="443"/>
    <n v="429"/>
  </r>
  <r>
    <x v="1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"/>
    <n v="1"/>
    <n v="-172"/>
    <n v="-368"/>
    <n v="-530"/>
    <n v="-791"/>
    <n v="-1092"/>
    <n v="-1420"/>
    <n v="-1774"/>
    <n v="-2131"/>
    <n v="-2427"/>
    <n v="-2688"/>
    <n v="-2917"/>
    <n v="-3133"/>
    <n v="-3345"/>
    <n v="-3535"/>
    <n v="-3671"/>
    <n v="-3692"/>
    <n v="-3686"/>
    <n v="-3617"/>
    <n v="-3500"/>
    <n v="-3400"/>
    <n v="-3285"/>
    <n v="-3167"/>
    <n v="-3061"/>
    <n v="-2956"/>
    <n v="-2842"/>
    <n v="-2739"/>
    <n v="-2653"/>
    <n v="-2574"/>
  </r>
  <r>
    <x v="1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2"/>
    <n v="99"/>
    <n v="153"/>
    <n v="171"/>
    <n v="117"/>
    <n v="69"/>
    <n v="27"/>
    <n v="-16"/>
    <n v="-61"/>
    <n v="-114"/>
    <n v="-175"/>
    <n v="-239"/>
    <n v="-299"/>
    <n v="-361"/>
    <n v="-415"/>
    <n v="-481"/>
    <n v="-547"/>
    <n v="-609"/>
    <n v="-662"/>
    <n v="-698"/>
    <n v="-718"/>
    <n v="-733"/>
    <n v="-742"/>
    <n v="-743"/>
    <n v="-737"/>
    <n v="-727"/>
    <n v="-708"/>
    <n v="-687"/>
    <n v="-660"/>
  </r>
  <r>
    <x v="1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20"/>
    <n v="64"/>
    <n v="110"/>
    <n v="152"/>
    <n v="193"/>
    <n v="234"/>
    <n v="278"/>
    <n v="312"/>
    <n v="333"/>
    <n v="347"/>
    <n v="356"/>
    <n v="362"/>
    <n v="364"/>
    <n v="362"/>
    <n v="357"/>
    <n v="345"/>
    <n v="329"/>
    <n v="310"/>
    <n v="289"/>
    <n v="270"/>
    <n v="253"/>
    <n v="237"/>
    <n v="223"/>
    <n v="210"/>
    <n v="198"/>
    <n v="186"/>
    <n v="177"/>
    <n v="169"/>
  </r>
  <r>
    <x v="1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4"/>
    <n v="109"/>
    <n v="189"/>
    <n v="233"/>
    <n v="268"/>
    <n v="303"/>
    <n v="337"/>
    <n v="374"/>
    <n v="407"/>
    <n v="441"/>
    <n v="460"/>
    <n v="479"/>
    <n v="494"/>
    <n v="505"/>
    <n v="506"/>
    <n v="478"/>
    <n v="429"/>
    <n v="378"/>
    <n v="328"/>
    <n v="280"/>
    <n v="238"/>
    <n v="200"/>
    <n v="164"/>
    <n v="133"/>
    <n v="109"/>
    <n v="92"/>
    <n v="84"/>
    <n v="82"/>
    <n v="82"/>
  </r>
  <r>
    <x v="1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4"/>
    <n v="67"/>
    <n v="86"/>
    <n v="80"/>
    <n v="65"/>
    <n v="48"/>
    <n v="36"/>
    <n v="29"/>
    <n v="22"/>
    <n v="23"/>
    <n v="21"/>
    <n v="28"/>
    <n v="37"/>
    <n v="46"/>
    <n v="53"/>
    <n v="32"/>
    <n v="7"/>
    <n v="-20"/>
    <n v="-39"/>
    <n v="-53"/>
    <n v="-66"/>
    <n v="-77"/>
    <n v="-87"/>
    <n v="-94"/>
    <n v="-100"/>
    <n v="-99"/>
    <n v="-94"/>
    <n v="-87"/>
    <n v="-81"/>
  </r>
  <r>
    <x v="1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6"/>
    <n v="137"/>
    <n v="163"/>
    <n v="32"/>
    <n v="-172"/>
    <n v="-343"/>
    <n v="-486"/>
    <n v="-606"/>
    <n v="-705"/>
    <n v="-796"/>
    <n v="-879"/>
    <n v="-948"/>
    <n v="-1003"/>
    <n v="-1049"/>
    <n v="-1093"/>
    <n v="-1162"/>
    <n v="-1252"/>
    <n v="-1334"/>
    <n v="-1406"/>
    <n v="-1461"/>
    <n v="-1507"/>
    <n v="-1547"/>
    <n v="-1582"/>
    <n v="-1610"/>
    <n v="-1633"/>
    <n v="-1647"/>
    <n v="-1651"/>
    <n v="-1648"/>
    <n v="-1643"/>
  </r>
  <r>
    <x v="1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37"/>
    <n v="42"/>
    <n v="23"/>
    <n v="1"/>
    <n v="-19"/>
    <n v="-40"/>
    <n v="-59"/>
    <n v="-77"/>
    <n v="-86"/>
    <n v="-95"/>
    <n v="-98"/>
    <n v="-98"/>
    <n v="-98"/>
    <n v="-103"/>
    <n v="-126"/>
    <n v="-151"/>
    <n v="-174"/>
    <n v="-195"/>
    <n v="-214"/>
    <n v="-230"/>
    <n v="-245"/>
    <n v="-260"/>
    <n v="-273"/>
    <n v="-282"/>
    <n v="-287"/>
    <n v="-288"/>
    <n v="-288"/>
    <n v="-285"/>
  </r>
  <r>
    <x v="1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5"/>
    <n v="87"/>
    <n v="129"/>
    <n v="131"/>
    <n v="130"/>
    <n v="130"/>
    <n v="131"/>
    <n v="136"/>
    <n v="140"/>
    <n v="151"/>
    <n v="157"/>
    <n v="170"/>
    <n v="186"/>
    <n v="201"/>
    <n v="207"/>
    <n v="188"/>
    <n v="159"/>
    <n v="132"/>
    <n v="107"/>
    <n v="83"/>
    <n v="63"/>
    <n v="43"/>
    <n v="25"/>
    <n v="8"/>
    <n v="-4"/>
    <n v="-12"/>
    <n v="-14"/>
    <n v="-14"/>
    <n v="-10"/>
  </r>
  <r>
    <x v="1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"/>
    <n v="83"/>
    <n v="1290"/>
    <n v="1859"/>
    <n v="1977"/>
    <n v="2121"/>
    <n v="2249"/>
    <n v="2347"/>
    <n v="2476"/>
    <n v="2579"/>
    <n v="2647"/>
    <n v="2634"/>
    <n v="2749"/>
    <n v="2921"/>
    <n v="3028"/>
    <n v="3023"/>
    <n v="2605"/>
    <n v="2105"/>
    <n v="1648"/>
    <n v="1227"/>
    <n v="842"/>
    <n v="497"/>
    <n v="183"/>
    <n v="-111"/>
    <n v="-370"/>
    <n v="-572"/>
    <n v="-705"/>
    <n v="-728"/>
    <n v="-713"/>
    <n v="-681"/>
  </r>
  <r>
    <x v="1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8"/>
    <n v="219"/>
    <n v="626"/>
    <n v="1181"/>
    <n v="1743"/>
    <n v="2518"/>
    <n v="3269"/>
    <n v="4053"/>
    <n v="4970"/>
    <n v="5814"/>
    <n v="6474"/>
    <n v="6858"/>
    <n v="7535"/>
    <n v="8215"/>
    <n v="8702"/>
    <n v="8892"/>
    <n v="8231"/>
    <n v="7574"/>
    <n v="6985"/>
    <n v="6391"/>
    <n v="5794"/>
    <n v="5198"/>
    <n v="4599"/>
    <n v="4067"/>
    <n v="3586"/>
    <n v="3163"/>
    <n v="2877"/>
    <n v="2784"/>
    <n v="2736"/>
    <n v="2702"/>
  </r>
  <r>
    <x v="2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15"/>
    <n v="2547"/>
    <n v="2777"/>
    <n v="2824"/>
    <n v="3090"/>
    <n v="3310"/>
    <n v="3532"/>
    <n v="3853"/>
    <n v="4087"/>
    <n v="4235"/>
    <n v="4205"/>
    <n v="4378"/>
    <n v="4583"/>
    <n v="4675"/>
    <n v="4697"/>
    <n v="4227"/>
    <n v="3814"/>
    <n v="3482"/>
    <n v="3177"/>
    <n v="2886"/>
    <n v="2633"/>
    <n v="2373"/>
    <n v="2150"/>
    <n v="1944"/>
    <n v="1771"/>
    <n v="1641"/>
    <n v="1621"/>
    <n v="1612"/>
    <n v="1601"/>
  </r>
  <r>
    <x v="2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8"/>
    <n v="97"/>
    <n v="1593"/>
    <n v="1731"/>
    <n v="1748"/>
    <n v="1938"/>
    <n v="2154"/>
    <n v="2388"/>
    <n v="2679"/>
    <n v="2909"/>
    <n v="2949"/>
    <n v="3002"/>
    <n v="3209"/>
    <n v="3445"/>
    <n v="3576"/>
    <n v="3590"/>
    <n v="3147"/>
    <n v="2771"/>
    <n v="2448"/>
    <n v="2145"/>
    <n v="1874"/>
    <n v="1597"/>
    <n v="1316"/>
    <n v="1069"/>
    <n v="820"/>
    <n v="668"/>
    <n v="524"/>
    <n v="506"/>
    <n v="498"/>
    <n v="496"/>
  </r>
  <r>
    <x v="2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-696"/>
    <n v="-1457"/>
    <n v="-2405"/>
    <n v="-3391"/>
    <n v="-4421"/>
    <n v="-5412"/>
    <n v="-6327"/>
    <n v="-7022"/>
    <n v="-7042"/>
    <n v="-6977"/>
    <n v="-6888"/>
    <n v="-6770"/>
    <n v="-6638"/>
    <n v="-6509"/>
    <n v="-6387"/>
    <n v="-6287"/>
    <n v="-6189"/>
    <n v="-6092"/>
    <n v="-6001"/>
    <n v="-5908"/>
    <n v="-5841"/>
    <n v="-5781"/>
    <n v="-5718"/>
    <n v="-5576"/>
    <n v="-5435"/>
    <n v="-5291"/>
    <n v="-5149"/>
    <n v="-5008"/>
  </r>
  <r>
    <x v="2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653"/>
    <n v="1397"/>
    <n v="2133"/>
    <n v="2793"/>
    <n v="3576"/>
    <n v="4180"/>
    <n v="4599"/>
    <n v="5068"/>
    <n v="5146"/>
    <n v="5152"/>
    <n v="5299"/>
    <n v="5167"/>
    <n v="5132"/>
    <n v="5241"/>
    <n v="5074"/>
    <n v="5156"/>
    <n v="4972"/>
    <n v="5019"/>
    <n v="4873"/>
    <n v="4802"/>
    <n v="4957"/>
    <n v="4729"/>
    <n v="4654"/>
    <n v="4621"/>
    <n v="4429"/>
    <n v="4402"/>
    <n v="4190"/>
    <n v="4175"/>
  </r>
  <r>
    <x v="2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4"/>
    <n v="-55"/>
    <n v="444"/>
    <n v="1075"/>
    <n v="1688"/>
    <n v="2250"/>
    <n v="2737"/>
    <n v="3139"/>
    <n v="3515"/>
    <n v="3821"/>
    <n v="4056"/>
    <n v="4056"/>
    <n v="3927"/>
    <n v="3860"/>
    <n v="3932"/>
    <n v="3997"/>
    <n v="3947"/>
    <n v="3752"/>
    <n v="3523"/>
    <n v="3306"/>
    <n v="3113"/>
    <n v="2949"/>
    <n v="2817"/>
    <n v="2690"/>
    <n v="2553"/>
    <n v="2443"/>
    <n v="2349"/>
    <n v="2284"/>
    <n v="2249"/>
    <n v="2223"/>
  </r>
  <r>
    <x v="2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51"/>
    <n v="52"/>
    <n v="505"/>
    <n v="2048"/>
    <n v="3211"/>
    <n v="3949"/>
    <n v="5388"/>
    <n v="6751"/>
    <n v="7723"/>
    <n v="8934"/>
    <n v="9875"/>
    <n v="11051"/>
    <n v="11339"/>
    <n v="12071"/>
    <n v="13063"/>
    <n v="14086"/>
    <n v="15050"/>
    <n v="14766"/>
    <n v="14312"/>
    <n v="14004"/>
    <n v="13617"/>
    <n v="13222"/>
    <n v="12919"/>
    <n v="12571"/>
    <n v="12189"/>
    <n v="11893"/>
    <n v="11616"/>
    <n v="11462"/>
    <n v="11545"/>
    <n v="11653"/>
  </r>
  <r>
    <x v="2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11"/>
    <n v="-233"/>
    <n v="1011"/>
    <n v="3547"/>
    <n v="4036"/>
    <n v="4489"/>
    <n v="4648"/>
    <n v="4425"/>
    <n v="4012"/>
    <n v="3412"/>
    <n v="2992"/>
    <n v="2096"/>
    <n v="1253"/>
    <n v="616"/>
    <n v="280"/>
    <n v="232"/>
    <n v="-92"/>
    <n v="-457"/>
    <n v="-847"/>
    <n v="-1171"/>
    <n v="-1415"/>
    <n v="-1495"/>
    <n v="-1543"/>
    <n v="-1541"/>
    <n v="-1769"/>
    <n v="-1852"/>
    <n v="-1987"/>
    <n v="-2149"/>
    <n v="-2314"/>
    <n v="-2463"/>
  </r>
  <r>
    <x v="2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3"/>
    <n v="14"/>
    <n v="324"/>
    <n v="692"/>
    <n v="1119"/>
    <n v="1440"/>
    <n v="1774"/>
    <n v="2134"/>
    <n v="2427"/>
    <n v="2673"/>
    <n v="2875"/>
    <n v="3024"/>
    <n v="3078"/>
    <n v="3087"/>
    <n v="3151"/>
    <n v="3255"/>
    <n v="3327"/>
    <n v="3245"/>
    <n v="3025"/>
    <n v="2799"/>
    <n v="2589"/>
    <n v="2399"/>
    <n v="2235"/>
    <n v="2087"/>
    <n v="1954"/>
    <n v="1837"/>
    <n v="1724"/>
    <n v="1650"/>
    <n v="1613"/>
    <n v="1613"/>
  </r>
  <r>
    <x v="2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37"/>
    <n v="252"/>
    <n v="4965"/>
    <n v="5492"/>
    <n v="6175"/>
    <n v="7291"/>
    <n v="8352"/>
    <n v="9587"/>
    <n v="11087"/>
    <n v="12246"/>
    <n v="13025"/>
    <n v="13614"/>
    <n v="15289"/>
    <n v="16594"/>
    <n v="17587"/>
    <n v="18308"/>
    <n v="17376"/>
    <n v="16490"/>
    <n v="15640"/>
    <n v="14810"/>
    <n v="14063"/>
    <n v="13197"/>
    <n v="12268"/>
    <n v="11462"/>
    <n v="10665"/>
    <n v="10039"/>
    <n v="9691"/>
    <n v="9997"/>
    <n v="10383"/>
    <n v="10843"/>
  </r>
  <r>
    <x v="2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6"/>
    <n v="0"/>
    <n v="740"/>
    <n v="2365"/>
    <n v="3902"/>
    <n v="5129"/>
    <n v="5985"/>
    <n v="6658"/>
    <n v="7272"/>
    <n v="7517"/>
    <n v="7368"/>
    <n v="6792"/>
    <n v="6165"/>
    <n v="5538"/>
    <n v="4861"/>
    <n v="4280"/>
    <n v="4091"/>
    <n v="3919"/>
    <n v="3973"/>
    <n v="4160"/>
    <n v="4652"/>
    <n v="5506"/>
    <n v="6586"/>
    <n v="7645"/>
    <n v="8737"/>
    <n v="9676"/>
    <n v="10581"/>
    <n v="11511"/>
    <n v="12486"/>
    <n v="13481"/>
  </r>
  <r>
    <x v="3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3"/>
    <n v="43"/>
    <n v="4551"/>
    <n v="9342"/>
    <n v="13878"/>
    <n v="18286"/>
    <n v="22514"/>
    <n v="26505"/>
    <n v="30364"/>
    <n v="33846"/>
    <n v="33771"/>
    <n v="33512"/>
    <n v="33392"/>
    <n v="33148"/>
    <n v="32716"/>
    <n v="32191"/>
    <n v="31565"/>
    <n v="31288"/>
    <n v="31119"/>
    <n v="30975"/>
    <n v="30975"/>
    <n v="31104"/>
    <n v="31363"/>
    <n v="31696"/>
    <n v="31975"/>
    <n v="31554"/>
    <n v="31207"/>
    <n v="30861"/>
    <n v="30469"/>
    <n v="30088"/>
  </r>
  <r>
    <x v="3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8"/>
    <n v="-1"/>
    <n v="924"/>
    <n v="2979"/>
    <n v="5237"/>
    <n v="7508"/>
    <n v="9692"/>
    <n v="11891"/>
    <n v="14145"/>
    <n v="16013"/>
    <n v="17358"/>
    <n v="18172"/>
    <n v="18801"/>
    <n v="19328"/>
    <n v="19722"/>
    <n v="19952"/>
    <n v="19934"/>
    <n v="19435"/>
    <n v="18755"/>
    <n v="17845"/>
    <n v="16889"/>
    <n v="15998"/>
    <n v="15215"/>
    <n v="14504"/>
    <n v="13891"/>
    <n v="13227"/>
    <n v="12621"/>
    <n v="12124"/>
    <n v="11752"/>
    <n v="11453"/>
  </r>
  <r>
    <x v="3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0"/>
    <n v="109"/>
    <n v="411"/>
    <n v="748"/>
    <n v="1059"/>
    <n v="1321"/>
    <n v="1568"/>
    <n v="1804"/>
    <n v="1966"/>
    <n v="2051"/>
    <n v="2063"/>
    <n v="2053"/>
    <n v="2020"/>
    <n v="1966"/>
    <n v="1894"/>
    <n v="1810"/>
    <n v="1692"/>
    <n v="1565"/>
    <n v="1424"/>
    <n v="1287"/>
    <n v="1163"/>
    <n v="1053"/>
    <n v="956"/>
    <n v="873"/>
    <n v="793"/>
    <n v="722"/>
    <n v="660"/>
    <n v="607"/>
    <n v="562"/>
  </r>
  <r>
    <x v="3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4"/>
    <n v="39"/>
    <n v="63"/>
    <n v="85"/>
    <n v="103"/>
    <n v="118"/>
    <n v="133"/>
    <n v="142"/>
    <n v="144"/>
    <n v="142"/>
    <n v="139"/>
    <n v="134"/>
    <n v="130"/>
    <n v="124"/>
    <n v="116"/>
    <n v="106"/>
    <n v="96"/>
    <n v="86"/>
    <n v="77"/>
    <n v="68"/>
    <n v="62"/>
    <n v="55"/>
    <n v="49"/>
    <n v="44"/>
    <n v="40"/>
    <n v="36"/>
    <n v="33"/>
    <n v="30"/>
  </r>
  <r>
    <x v="3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-2"/>
    <n v="106"/>
    <n v="290"/>
    <n v="449"/>
    <n v="590"/>
    <n v="699"/>
    <n v="785"/>
    <n v="857"/>
    <n v="887"/>
    <n v="894"/>
    <n v="862"/>
    <n v="824"/>
    <n v="786"/>
    <n v="748"/>
    <n v="709"/>
    <n v="653"/>
    <n v="581"/>
    <n v="511"/>
    <n v="442"/>
    <n v="377"/>
    <n v="327"/>
    <n v="286"/>
    <n v="248"/>
    <n v="218"/>
    <n v="188"/>
    <n v="162"/>
    <n v="144"/>
    <n v="130"/>
    <n v="118"/>
  </r>
  <r>
    <x v="3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4"/>
    <n v="2"/>
    <n v="476"/>
    <n v="867"/>
    <n v="1011"/>
    <n v="1022"/>
    <n v="861"/>
    <n v="529"/>
    <n v="67"/>
    <n v="-611"/>
    <n v="-1443"/>
    <n v="-2399"/>
    <n v="-3356"/>
    <n v="-4294"/>
    <n v="-5230"/>
    <n v="-6077"/>
    <n v="-6928"/>
    <n v="-7753"/>
    <n v="-8484"/>
    <n v="-9130"/>
    <n v="-9654"/>
    <n v="-10034"/>
    <n v="-10298"/>
    <n v="-10529"/>
    <n v="-10741"/>
    <n v="-10931"/>
    <n v="-11075"/>
    <n v="-11161"/>
    <n v="-11207"/>
    <n v="-11211"/>
  </r>
  <r>
    <x v="3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2"/>
    <n v="196"/>
    <n v="530"/>
    <n v="899"/>
    <n v="1280"/>
    <n v="1647"/>
    <n v="2015"/>
    <n v="2387"/>
    <n v="2692"/>
    <n v="2883"/>
    <n v="2989"/>
    <n v="3071"/>
    <n v="3129"/>
    <n v="3154"/>
    <n v="3156"/>
    <n v="3115"/>
    <n v="3018"/>
    <n v="2897"/>
    <n v="2746"/>
    <n v="2591"/>
    <n v="2447"/>
    <n v="2319"/>
    <n v="2202"/>
    <n v="2105"/>
    <n v="2006"/>
    <n v="1916"/>
    <n v="1844"/>
    <n v="1787"/>
    <n v="1742"/>
  </r>
  <r>
    <x v="3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270"/>
    <n v="4715"/>
    <n v="9355"/>
    <n v="13305"/>
    <n v="17563"/>
    <n v="21529"/>
    <n v="25227"/>
    <n v="28928"/>
    <n v="31622"/>
    <n v="32916"/>
    <n v="32851"/>
    <n v="33005"/>
    <n v="33227"/>
    <n v="33138"/>
    <n v="32872"/>
    <n v="30388"/>
    <n v="27412"/>
    <n v="24539"/>
    <n v="21647"/>
    <n v="18995"/>
    <n v="16772"/>
    <n v="14789"/>
    <n v="12983"/>
    <n v="11397"/>
    <n v="9903"/>
    <n v="8711"/>
    <n v="8174"/>
    <n v="7811"/>
    <n v="7652"/>
  </r>
  <r>
    <x v="3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6"/>
    <n v="59"/>
    <n v="260"/>
    <n v="572"/>
    <n v="849"/>
    <n v="1218"/>
    <n v="1578"/>
    <n v="1940"/>
    <n v="2343"/>
    <n v="2716"/>
    <n v="2966"/>
    <n v="3100"/>
    <n v="3344"/>
    <n v="3621"/>
    <n v="3822"/>
    <n v="3928"/>
    <n v="3642"/>
    <n v="3345"/>
    <n v="3086"/>
    <n v="2826"/>
    <n v="2570"/>
    <n v="2316"/>
    <n v="2057"/>
    <n v="1832"/>
    <n v="1631"/>
    <n v="1433"/>
    <n v="1301"/>
    <n v="1280"/>
    <n v="1285"/>
    <n v="1296"/>
  </r>
  <r>
    <x v="3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2"/>
    <n v="236"/>
    <n v="951"/>
    <n v="1816"/>
    <n v="2700"/>
    <n v="3559"/>
    <n v="4461"/>
    <n v="5421"/>
    <n v="6248"/>
    <n v="6868"/>
    <n v="7298"/>
    <n v="7661"/>
    <n v="7955"/>
    <n v="8166"/>
    <n v="8290"/>
    <n v="8356"/>
    <n v="8249"/>
    <n v="8054"/>
    <n v="7746"/>
    <n v="7401"/>
    <n v="7059"/>
    <n v="6748"/>
    <n v="6464"/>
    <n v="6225"/>
    <n v="5971"/>
    <n v="5736"/>
    <n v="5530"/>
    <n v="5367"/>
    <n v="5228"/>
  </r>
  <r>
    <x v="4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8"/>
    <n v="-11"/>
    <n v="716"/>
    <n v="2968"/>
    <n v="5801"/>
    <n v="8728"/>
    <n v="11552"/>
    <n v="14518"/>
    <n v="17684"/>
    <n v="20378"/>
    <n v="22555"/>
    <n v="24054"/>
    <n v="25354"/>
    <n v="26458"/>
    <n v="27334"/>
    <n v="27928"/>
    <n v="28333"/>
    <n v="28099"/>
    <n v="27567"/>
    <n v="26599"/>
    <n v="25496"/>
    <n v="24419"/>
    <n v="23462"/>
    <n v="22594"/>
    <n v="21901"/>
    <n v="21096"/>
    <n v="20350"/>
    <n v="19714"/>
    <n v="19246"/>
    <n v="18868"/>
  </r>
  <r>
    <x v="4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0"/>
    <n v="231"/>
    <n v="898"/>
    <n v="1723"/>
    <n v="2573"/>
    <n v="3394"/>
    <n v="4257"/>
    <n v="5174"/>
    <n v="5960"/>
    <n v="6565"/>
    <n v="6983"/>
    <n v="7339"/>
    <n v="7634"/>
    <n v="7855"/>
    <n v="7993"/>
    <n v="8069"/>
    <n v="7971"/>
    <n v="7790"/>
    <n v="7495"/>
    <n v="7163"/>
    <n v="6837"/>
    <n v="6544"/>
    <n v="6276"/>
    <n v="6057"/>
    <n v="5815"/>
    <n v="5591"/>
    <n v="5400"/>
    <n v="5255"/>
    <n v="5134"/>
  </r>
  <r>
    <x v="4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59"/>
    <n v="948"/>
    <n v="28339"/>
    <n v="56486"/>
    <n v="82555"/>
    <n v="109321"/>
    <n v="135839"/>
    <n v="161106"/>
    <n v="186226"/>
    <n v="206816"/>
    <n v="217505"/>
    <n v="221843"/>
    <n v="225919"/>
    <n v="229091"/>
    <n v="230758"/>
    <n v="231198"/>
    <n v="223499"/>
    <n v="212512"/>
    <n v="200560"/>
    <n v="188278"/>
    <n v="176570"/>
    <n v="166445"/>
    <n v="157903"/>
    <n v="150053"/>
    <n v="143260"/>
    <n v="136660"/>
    <n v="131218"/>
    <n v="128628"/>
    <n v="127177"/>
    <n v="126795"/>
  </r>
  <r>
    <x v="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8"/>
    <n v="19"/>
    <n v="721"/>
    <n v="1818"/>
    <n v="3615"/>
    <n v="6342"/>
    <n v="9678"/>
    <n v="12941"/>
    <n v="15846"/>
    <n v="18255"/>
    <n v="19478"/>
    <n v="20028"/>
    <n v="20227"/>
    <n v="20199"/>
    <n v="19904"/>
    <n v="19754"/>
    <n v="19410"/>
    <n v="18981"/>
    <n v="18359"/>
    <n v="17649"/>
    <n v="16888"/>
    <n v="16116"/>
    <n v="15377"/>
    <n v="14747"/>
    <n v="14283"/>
    <n v="13983"/>
    <n v="13628"/>
    <n v="13310"/>
    <n v="13024"/>
    <n v="12769"/>
  </r>
  <r>
    <x v="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-9"/>
    <n v="-53"/>
    <n v="-153"/>
    <n v="-331"/>
    <n v="-547"/>
    <n v="-873"/>
    <n v="-1266"/>
    <n v="-1718"/>
    <n v="-2205"/>
    <n v="-2701"/>
    <n v="-3157"/>
    <n v="-3615"/>
    <n v="-4034"/>
    <n v="-4483"/>
    <n v="-4938"/>
    <n v="-5382"/>
    <n v="-5765"/>
    <n v="-6046"/>
    <n v="-6329"/>
    <n v="-6513"/>
    <n v="-6594"/>
    <n v="-6700"/>
    <n v="-6782"/>
    <n v="-6794"/>
    <n v="-6830"/>
    <n v="-6800"/>
    <n v="-6757"/>
    <n v="-6739"/>
    <n v="-6686"/>
  </r>
  <r>
    <x v="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8"/>
    <n v="25"/>
    <n v="25"/>
    <n v="22"/>
    <n v="19"/>
    <n v="18"/>
    <n v="15"/>
    <n v="13"/>
    <n v="11"/>
    <n v="8"/>
    <n v="5"/>
    <n v="5"/>
    <n v="4"/>
    <n v="3"/>
    <n v="-3"/>
    <n v="-10"/>
    <n v="-19"/>
    <n v="-25"/>
    <n v="-29"/>
    <n v="-33"/>
    <n v="-36"/>
    <n v="-40"/>
    <n v="-42"/>
    <n v="-44"/>
    <n v="-47"/>
    <n v="-46"/>
    <n v="-45"/>
    <n v="-43"/>
  </r>
  <r>
    <x v="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-4"/>
    <n v="-12"/>
    <n v="-28"/>
    <n v="-45"/>
    <n v="-73"/>
    <n v="-106"/>
    <n v="-143"/>
    <n v="-185"/>
    <n v="-227"/>
    <n v="-266"/>
    <n v="-303"/>
    <n v="-338"/>
    <n v="-376"/>
    <n v="-415"/>
    <n v="-452"/>
    <n v="-484"/>
    <n v="-509"/>
    <n v="-533"/>
    <n v="-548"/>
    <n v="-555"/>
    <n v="-563"/>
    <n v="-570"/>
    <n v="-571"/>
    <n v="-575"/>
    <n v="-572"/>
    <n v="-569"/>
    <n v="-567"/>
    <n v="-563"/>
  </r>
  <r>
    <x v="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1"/>
    <n v="299"/>
    <n v="817"/>
    <n v="1594"/>
    <n v="2517"/>
    <n v="3568"/>
    <n v="4675"/>
    <n v="5785"/>
    <n v="6787"/>
    <n v="7535"/>
    <n v="7976"/>
    <n v="8204"/>
    <n v="8305"/>
    <n v="8311"/>
    <n v="8243"/>
    <n v="8114"/>
    <n v="7890"/>
    <n v="7575"/>
    <n v="7192"/>
    <n v="6775"/>
    <n v="6357"/>
    <n v="5959"/>
    <n v="5599"/>
    <n v="5288"/>
    <n v="5028"/>
    <n v="4794"/>
    <n v="4581"/>
    <n v="4399"/>
    <n v="4247"/>
  </r>
  <r>
    <x v="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-1"/>
    <n v="175"/>
    <n v="730"/>
    <n v="1629"/>
    <n v="2595"/>
    <n v="3493"/>
    <n v="4324"/>
    <n v="5133"/>
    <n v="5846"/>
    <n v="6359"/>
    <n v="6644"/>
    <n v="6751"/>
    <n v="6750"/>
    <n v="6667"/>
    <n v="6509"/>
    <n v="6277"/>
    <n v="5955"/>
    <n v="5548"/>
    <n v="5092"/>
    <n v="4616"/>
    <n v="4155"/>
    <n v="3735"/>
    <n v="3357"/>
    <n v="3023"/>
    <n v="2730"/>
    <n v="2467"/>
    <n v="2238"/>
    <n v="2044"/>
    <n v="1883"/>
  </r>
  <r>
    <x v="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88"/>
    <n v="147"/>
    <n v="175"/>
    <n v="202"/>
    <n v="227"/>
    <n v="249"/>
    <n v="273"/>
    <n v="292"/>
    <n v="305"/>
    <n v="307"/>
    <n v="315"/>
    <n v="322"/>
    <n v="326"/>
    <n v="325"/>
    <n v="306"/>
    <n v="277"/>
    <n v="245"/>
    <n v="217"/>
    <n v="191"/>
    <n v="168"/>
    <n v="147"/>
    <n v="128"/>
    <n v="111"/>
    <n v="97"/>
    <n v="86"/>
    <n v="83"/>
    <n v="81"/>
    <n v="82"/>
  </r>
  <r>
    <x v="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"/>
    <n v="109"/>
    <n v="244"/>
    <n v="380"/>
    <n v="509"/>
    <n v="638"/>
    <n v="762"/>
    <n v="885"/>
    <n v="993"/>
    <n v="1064"/>
    <n v="1097"/>
    <n v="1109"/>
    <n v="1111"/>
    <n v="1106"/>
    <n v="1089"/>
    <n v="1046"/>
    <n v="982"/>
    <n v="908"/>
    <n v="833"/>
    <n v="759"/>
    <n v="692"/>
    <n v="632"/>
    <n v="580"/>
    <n v="533"/>
    <n v="491"/>
    <n v="454"/>
    <n v="428"/>
    <n v="408"/>
    <n v="392"/>
  </r>
  <r>
    <x v="1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"/>
    <n v="1"/>
    <n v="-172"/>
    <n v="-368"/>
    <n v="-531"/>
    <n v="-804"/>
    <n v="-1119"/>
    <n v="-1455"/>
    <n v="-1813"/>
    <n v="-2170"/>
    <n v="-2466"/>
    <n v="-2725"/>
    <n v="-2949"/>
    <n v="-3159"/>
    <n v="-3364"/>
    <n v="-3544"/>
    <n v="-3673"/>
    <n v="-3685"/>
    <n v="-3668"/>
    <n v="-3591"/>
    <n v="-3464"/>
    <n v="-3358"/>
    <n v="-3238"/>
    <n v="-3117"/>
    <n v="-3004"/>
    <n v="-2897"/>
    <n v="-2779"/>
    <n v="-2672"/>
    <n v="-2583"/>
    <n v="-2512"/>
  </r>
  <r>
    <x v="1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"/>
    <n v="99"/>
    <n v="154"/>
    <n v="173"/>
    <n v="115"/>
    <n v="64"/>
    <n v="13"/>
    <n v="-35"/>
    <n v="-88"/>
    <n v="-145"/>
    <n v="-212"/>
    <n v="-284"/>
    <n v="-352"/>
    <n v="-422"/>
    <n v="-483"/>
    <n v="-557"/>
    <n v="-632"/>
    <n v="-702"/>
    <n v="-764"/>
    <n v="-808"/>
    <n v="-836"/>
    <n v="-858"/>
    <n v="-875"/>
    <n v="-880"/>
    <n v="-878"/>
    <n v="-871"/>
    <n v="-856"/>
    <n v="-838"/>
    <n v="-813"/>
  </r>
  <r>
    <x v="1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20"/>
    <n v="65"/>
    <n v="111"/>
    <n v="151"/>
    <n v="193"/>
    <n v="234"/>
    <n v="281"/>
    <n v="316"/>
    <n v="339"/>
    <n v="353"/>
    <n v="362"/>
    <n v="367"/>
    <n v="369"/>
    <n v="366"/>
    <n v="361"/>
    <n v="349"/>
    <n v="332"/>
    <n v="312"/>
    <n v="291"/>
    <n v="271"/>
    <n v="254"/>
    <n v="238"/>
    <n v="224"/>
    <n v="209"/>
    <n v="197"/>
    <n v="186"/>
    <n v="176"/>
    <n v="167"/>
  </r>
  <r>
    <x v="1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"/>
    <n v="109"/>
    <n v="190"/>
    <n v="236"/>
    <n v="278"/>
    <n v="318"/>
    <n v="353"/>
    <n v="387"/>
    <n v="419"/>
    <n v="453"/>
    <n v="474"/>
    <n v="493"/>
    <n v="507"/>
    <n v="516"/>
    <n v="518"/>
    <n v="485"/>
    <n v="436"/>
    <n v="380"/>
    <n v="329"/>
    <n v="278"/>
    <n v="231"/>
    <n v="191"/>
    <n v="154"/>
    <n v="119"/>
    <n v="94"/>
    <n v="76"/>
    <n v="67"/>
    <n v="64"/>
    <n v="65"/>
  </r>
  <r>
    <x v="1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"/>
    <n v="68"/>
    <n v="86"/>
    <n v="81"/>
    <n v="67"/>
    <n v="51"/>
    <n v="34"/>
    <n v="23"/>
    <n v="13"/>
    <n v="12"/>
    <n v="9"/>
    <n v="12"/>
    <n v="20"/>
    <n v="28"/>
    <n v="34"/>
    <n v="11"/>
    <n v="-18"/>
    <n v="-47"/>
    <n v="-69"/>
    <n v="-87"/>
    <n v="-100"/>
    <n v="-113"/>
    <n v="-124"/>
    <n v="-133"/>
    <n v="-139"/>
    <n v="-140"/>
    <n v="-135"/>
    <n v="-129"/>
    <n v="-122"/>
  </r>
  <r>
    <x v="1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"/>
    <n v="137"/>
    <n v="163"/>
    <n v="34"/>
    <n v="-170"/>
    <n v="-344"/>
    <n v="-494"/>
    <n v="-620"/>
    <n v="-727"/>
    <n v="-822"/>
    <n v="-910"/>
    <n v="-985"/>
    <n v="-1042"/>
    <n v="-1092"/>
    <n v="-1139"/>
    <n v="-1212"/>
    <n v="-1303"/>
    <n v="-1392"/>
    <n v="-1467"/>
    <n v="-1526"/>
    <n v="-1577"/>
    <n v="-1620"/>
    <n v="-1656"/>
    <n v="-1687"/>
    <n v="-1711"/>
    <n v="-1726"/>
    <n v="-1730"/>
    <n v="-1729"/>
    <n v="-1723"/>
  </r>
  <r>
    <x v="1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36"/>
    <n v="42"/>
    <n v="25"/>
    <n v="8"/>
    <n v="-10"/>
    <n v="-32"/>
    <n v="-52"/>
    <n v="-69"/>
    <n v="-78"/>
    <n v="-86"/>
    <n v="-89"/>
    <n v="-87"/>
    <n v="-88"/>
    <n v="-92"/>
    <n v="-113"/>
    <n v="-138"/>
    <n v="-162"/>
    <n v="-184"/>
    <n v="-203"/>
    <n v="-220"/>
    <n v="-236"/>
    <n v="-252"/>
    <n v="-265"/>
    <n v="-274"/>
    <n v="-279"/>
    <n v="-281"/>
    <n v="-281"/>
    <n v="-278"/>
  </r>
  <r>
    <x v="1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"/>
    <n v="87"/>
    <n v="129"/>
    <n v="133"/>
    <n v="136"/>
    <n v="140"/>
    <n v="140"/>
    <n v="142"/>
    <n v="148"/>
    <n v="159"/>
    <n v="167"/>
    <n v="179"/>
    <n v="197"/>
    <n v="211"/>
    <n v="219"/>
    <n v="201"/>
    <n v="171"/>
    <n v="143"/>
    <n v="118"/>
    <n v="94"/>
    <n v="72"/>
    <n v="51"/>
    <n v="33"/>
    <n v="15"/>
    <n v="3"/>
    <n v="-6"/>
    <n v="-9"/>
    <n v="-7"/>
    <n v="-5"/>
  </r>
  <r>
    <x v="1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"/>
    <n v="83"/>
    <n v="1291"/>
    <n v="1869"/>
    <n v="2019"/>
    <n v="2212"/>
    <n v="2377"/>
    <n v="2475"/>
    <n v="2599"/>
    <n v="2703"/>
    <n v="2787"/>
    <n v="2801"/>
    <n v="2935"/>
    <n v="3122"/>
    <n v="3246"/>
    <n v="3261"/>
    <n v="2852"/>
    <n v="2357"/>
    <n v="1893"/>
    <n v="1461"/>
    <n v="1060"/>
    <n v="699"/>
    <n v="372"/>
    <n v="66"/>
    <n v="-206"/>
    <n v="-418"/>
    <n v="-558"/>
    <n v="-591"/>
    <n v="-582"/>
    <n v="-553"/>
  </r>
  <r>
    <x v="1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8"/>
    <n v="219"/>
    <n v="627"/>
    <n v="1196"/>
    <n v="1806"/>
    <n v="2617"/>
    <n v="3379"/>
    <n v="4147"/>
    <n v="5086"/>
    <n v="5967"/>
    <n v="6661"/>
    <n v="7082"/>
    <n v="7791"/>
    <n v="8495"/>
    <n v="9007"/>
    <n v="9231"/>
    <n v="8581"/>
    <n v="7935"/>
    <n v="7337"/>
    <n v="6733"/>
    <n v="6123"/>
    <n v="5515"/>
    <n v="4908"/>
    <n v="4370"/>
    <n v="3884"/>
    <n v="3458"/>
    <n v="3169"/>
    <n v="3071"/>
    <n v="3024"/>
    <n v="2990"/>
  </r>
  <r>
    <x v="2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15"/>
    <n v="2546"/>
    <n v="2779"/>
    <n v="2853"/>
    <n v="3143"/>
    <n v="3376"/>
    <n v="3580"/>
    <n v="3909"/>
    <n v="4155"/>
    <n v="4315"/>
    <n v="4295"/>
    <n v="4480"/>
    <n v="4697"/>
    <n v="4800"/>
    <n v="4839"/>
    <n v="4372"/>
    <n v="3965"/>
    <n v="3627"/>
    <n v="3320"/>
    <n v="3021"/>
    <n v="2762"/>
    <n v="2499"/>
    <n v="2273"/>
    <n v="2064"/>
    <n v="1890"/>
    <n v="1758"/>
    <n v="1736"/>
    <n v="1726"/>
    <n v="1716"/>
  </r>
  <r>
    <x v="2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8"/>
    <n v="97"/>
    <n v="1555"/>
    <n v="1707"/>
    <n v="1754"/>
    <n v="1977"/>
    <n v="2212"/>
    <n v="2442"/>
    <n v="2740"/>
    <n v="2980"/>
    <n v="3039"/>
    <n v="3105"/>
    <n v="3327"/>
    <n v="3585"/>
    <n v="3738"/>
    <n v="3771"/>
    <n v="3338"/>
    <n v="2971"/>
    <n v="2643"/>
    <n v="2337"/>
    <n v="2062"/>
    <n v="1773"/>
    <n v="1489"/>
    <n v="1235"/>
    <n v="978"/>
    <n v="823"/>
    <n v="679"/>
    <n v="660"/>
    <n v="651"/>
    <n v="649"/>
  </r>
  <r>
    <x v="2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-695"/>
    <n v="-1455"/>
    <n v="-2404"/>
    <n v="-3285"/>
    <n v="-4272"/>
    <n v="-5280"/>
    <n v="-6270"/>
    <n v="-7011"/>
    <n v="-7034"/>
    <n v="-6968"/>
    <n v="-6877"/>
    <n v="-6761"/>
    <n v="-6628"/>
    <n v="-6499"/>
    <n v="-6376"/>
    <n v="-6276"/>
    <n v="-6178"/>
    <n v="-6081"/>
    <n v="-5991"/>
    <n v="-5898"/>
    <n v="-5832"/>
    <n v="-5774"/>
    <n v="-5711"/>
    <n v="-5569"/>
    <n v="-5427"/>
    <n v="-5285"/>
    <n v="-5142"/>
    <n v="-5001"/>
  </r>
  <r>
    <x v="2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696"/>
    <n v="1498"/>
    <n v="2280"/>
    <n v="2984"/>
    <n v="3815"/>
    <n v="4497"/>
    <n v="4932"/>
    <n v="5446"/>
    <n v="5562"/>
    <n v="5772"/>
    <n v="5843"/>
    <n v="5725"/>
    <n v="5711"/>
    <n v="5830"/>
    <n v="5680"/>
    <n v="5748"/>
    <n v="5550"/>
    <n v="5604"/>
    <n v="5448"/>
    <n v="5369"/>
    <n v="5526"/>
    <n v="5288"/>
    <n v="5202"/>
    <n v="5183"/>
    <n v="4968"/>
    <n v="4935"/>
    <n v="4714"/>
    <n v="4695"/>
  </r>
  <r>
    <x v="2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4"/>
    <n v="-55"/>
    <n v="448"/>
    <n v="1081"/>
    <n v="1697"/>
    <n v="2252"/>
    <n v="2735"/>
    <n v="3125"/>
    <n v="3498"/>
    <n v="3804"/>
    <n v="4030"/>
    <n v="4010"/>
    <n v="3860"/>
    <n v="3757"/>
    <n v="3798"/>
    <n v="3840"/>
    <n v="3764"/>
    <n v="3541"/>
    <n v="3285"/>
    <n v="3040"/>
    <n v="2823"/>
    <n v="2636"/>
    <n v="2485"/>
    <n v="2341"/>
    <n v="2190"/>
    <n v="2068"/>
    <n v="1965"/>
    <n v="1894"/>
    <n v="1852"/>
    <n v="1821"/>
  </r>
  <r>
    <x v="2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51"/>
    <n v="52"/>
    <n v="520"/>
    <n v="2131"/>
    <n v="3311"/>
    <n v="4111"/>
    <n v="5607"/>
    <n v="7080"/>
    <n v="8063"/>
    <n v="9342"/>
    <n v="10358"/>
    <n v="11614"/>
    <n v="11974"/>
    <n v="12773"/>
    <n v="13810"/>
    <n v="14919"/>
    <n v="15980"/>
    <n v="15746"/>
    <n v="15353"/>
    <n v="15077"/>
    <n v="14730"/>
    <n v="14373"/>
    <n v="14110"/>
    <n v="13810"/>
    <n v="13473"/>
    <n v="13239"/>
    <n v="13017"/>
    <n v="12936"/>
    <n v="13084"/>
    <n v="13270"/>
  </r>
  <r>
    <x v="2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11"/>
    <n v="-233"/>
    <n v="1059"/>
    <n v="3644"/>
    <n v="4190"/>
    <n v="4706"/>
    <n v="4954"/>
    <n v="4778"/>
    <n v="4402"/>
    <n v="3835"/>
    <n v="3443"/>
    <n v="2557"/>
    <n v="1708"/>
    <n v="1043"/>
    <n v="727"/>
    <n v="688"/>
    <n v="386"/>
    <n v="34"/>
    <n v="-345"/>
    <n v="-660"/>
    <n v="-895"/>
    <n v="-963"/>
    <n v="-996"/>
    <n v="-981"/>
    <n v="-1192"/>
    <n v="-1262"/>
    <n v="-1382"/>
    <n v="-1525"/>
    <n v="-1668"/>
    <n v="-1792"/>
  </r>
  <r>
    <x v="2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3"/>
    <n v="14"/>
    <n v="327"/>
    <n v="707"/>
    <n v="1146"/>
    <n v="1478"/>
    <n v="1824"/>
    <n v="2202"/>
    <n v="2512"/>
    <n v="2770"/>
    <n v="2992"/>
    <n v="3159"/>
    <n v="3229"/>
    <n v="3252"/>
    <n v="3326"/>
    <n v="3442"/>
    <n v="3527"/>
    <n v="3457"/>
    <n v="3243"/>
    <n v="3019"/>
    <n v="2811"/>
    <n v="2619"/>
    <n v="2454"/>
    <n v="2308"/>
    <n v="2175"/>
    <n v="2061"/>
    <n v="1955"/>
    <n v="1885"/>
    <n v="1858"/>
    <n v="1865"/>
  </r>
  <r>
    <x v="2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37"/>
    <n v="252"/>
    <n v="4934"/>
    <n v="5494"/>
    <n v="6260"/>
    <n v="7437"/>
    <n v="8514"/>
    <n v="9704"/>
    <n v="11264"/>
    <n v="12480"/>
    <n v="13313"/>
    <n v="13942"/>
    <n v="15686"/>
    <n v="17062"/>
    <n v="18150"/>
    <n v="18960"/>
    <n v="18093"/>
    <n v="17270"/>
    <n v="16441"/>
    <n v="15628"/>
    <n v="14881"/>
    <n v="14017"/>
    <n v="13101"/>
    <n v="12316"/>
    <n v="11543"/>
    <n v="10943"/>
    <n v="10634"/>
    <n v="10969"/>
    <n v="11415"/>
    <n v="11929"/>
  </r>
  <r>
    <x v="2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6"/>
    <n v="0"/>
    <n v="749"/>
    <n v="2386"/>
    <n v="3959"/>
    <n v="5131"/>
    <n v="6011"/>
    <n v="6777"/>
    <n v="7542"/>
    <n v="7895"/>
    <n v="7802"/>
    <n v="7277"/>
    <n v="6683"/>
    <n v="6048"/>
    <n v="5363"/>
    <n v="4768"/>
    <n v="4576"/>
    <n v="4390"/>
    <n v="4416"/>
    <n v="4568"/>
    <n v="5018"/>
    <n v="5832"/>
    <n v="6877"/>
    <n v="7900"/>
    <n v="8960"/>
    <n v="9869"/>
    <n v="10750"/>
    <n v="11652"/>
    <n v="12610"/>
    <n v="13588"/>
  </r>
  <r>
    <x v="3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3"/>
    <n v="43"/>
    <n v="4557"/>
    <n v="9385"/>
    <n v="14001"/>
    <n v="18486"/>
    <n v="22830"/>
    <n v="26944"/>
    <n v="30965"/>
    <n v="34591"/>
    <n v="34662"/>
    <n v="34559"/>
    <n v="34610"/>
    <n v="34515"/>
    <n v="34250"/>
    <n v="33873"/>
    <n v="33380"/>
    <n v="33221"/>
    <n v="33149"/>
    <n v="33104"/>
    <n v="33192"/>
    <n v="33408"/>
    <n v="33754"/>
    <n v="34168"/>
    <n v="34525"/>
    <n v="34186"/>
    <n v="33924"/>
    <n v="33651"/>
    <n v="33336"/>
    <n v="33020"/>
  </r>
  <r>
    <x v="3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8"/>
    <n v="-1"/>
    <n v="934"/>
    <n v="3000"/>
    <n v="5298"/>
    <n v="7529"/>
    <n v="9738"/>
    <n v="12011"/>
    <n v="14394"/>
    <n v="16355"/>
    <n v="17751"/>
    <n v="18602"/>
    <n v="19259"/>
    <n v="19780"/>
    <n v="20170"/>
    <n v="20390"/>
    <n v="20366"/>
    <n v="19856"/>
    <n v="19150"/>
    <n v="18210"/>
    <n v="17215"/>
    <n v="16288"/>
    <n v="15476"/>
    <n v="14731"/>
    <n v="14091"/>
    <n v="13396"/>
    <n v="12766"/>
    <n v="12248"/>
    <n v="11859"/>
    <n v="11546"/>
  </r>
  <r>
    <x v="3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0"/>
    <n v="110"/>
    <n v="411"/>
    <n v="754"/>
    <n v="1054"/>
    <n v="1319"/>
    <n v="1576"/>
    <n v="1828"/>
    <n v="2000"/>
    <n v="2088"/>
    <n v="2100"/>
    <n v="2090"/>
    <n v="2054"/>
    <n v="1997"/>
    <n v="1921"/>
    <n v="1833"/>
    <n v="1712"/>
    <n v="1582"/>
    <n v="1438"/>
    <n v="1299"/>
    <n v="1171"/>
    <n v="1059"/>
    <n v="959"/>
    <n v="874"/>
    <n v="792"/>
    <n v="719"/>
    <n v="656"/>
    <n v="603"/>
    <n v="556"/>
  </r>
  <r>
    <x v="3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4"/>
    <n v="39"/>
    <n v="63"/>
    <n v="85"/>
    <n v="103"/>
    <n v="120"/>
    <n v="135"/>
    <n v="145"/>
    <n v="148"/>
    <n v="146"/>
    <n v="143"/>
    <n v="139"/>
    <n v="133"/>
    <n v="126"/>
    <n v="119"/>
    <n v="109"/>
    <n v="98"/>
    <n v="88"/>
    <n v="78"/>
    <n v="71"/>
    <n v="63"/>
    <n v="56"/>
    <n v="51"/>
    <n v="45"/>
    <n v="40"/>
    <n v="37"/>
    <n v="33"/>
    <n v="31"/>
  </r>
  <r>
    <x v="3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-2"/>
    <n v="108"/>
    <n v="295"/>
    <n v="457"/>
    <n v="596"/>
    <n v="709"/>
    <n v="800"/>
    <n v="879"/>
    <n v="914"/>
    <n v="925"/>
    <n v="893"/>
    <n v="855"/>
    <n v="815"/>
    <n v="775"/>
    <n v="735"/>
    <n v="677"/>
    <n v="603"/>
    <n v="532"/>
    <n v="459"/>
    <n v="392"/>
    <n v="338"/>
    <n v="294"/>
    <n v="255"/>
    <n v="224"/>
    <n v="192"/>
    <n v="164"/>
    <n v="144"/>
    <n v="129"/>
    <n v="116"/>
  </r>
  <r>
    <x v="3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4"/>
    <n v="2"/>
    <n v="482"/>
    <n v="885"/>
    <n v="1047"/>
    <n v="1063"/>
    <n v="915"/>
    <n v="600"/>
    <n v="163"/>
    <n v="-495"/>
    <n v="-1315"/>
    <n v="-2263"/>
    <n v="-3214"/>
    <n v="-4154"/>
    <n v="-5088"/>
    <n v="-5937"/>
    <n v="-6790"/>
    <n v="-7617"/>
    <n v="-8358"/>
    <n v="-9016"/>
    <n v="-9552"/>
    <n v="-9944"/>
    <n v="-10218"/>
    <n v="-10459"/>
    <n v="-10682"/>
    <n v="-10880"/>
    <n v="-11029"/>
    <n v="-11123"/>
    <n v="-11173"/>
    <n v="-11182"/>
  </r>
  <r>
    <x v="3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2"/>
    <n v="197"/>
    <n v="533"/>
    <n v="908"/>
    <n v="1283"/>
    <n v="1654"/>
    <n v="2032"/>
    <n v="2423"/>
    <n v="2741"/>
    <n v="2940"/>
    <n v="3052"/>
    <n v="3137"/>
    <n v="3193"/>
    <n v="3217"/>
    <n v="3216"/>
    <n v="3172"/>
    <n v="3072"/>
    <n v="2945"/>
    <n v="2787"/>
    <n v="2625"/>
    <n v="2475"/>
    <n v="2341"/>
    <n v="2219"/>
    <n v="2119"/>
    <n v="2013"/>
    <n v="1920"/>
    <n v="1845"/>
    <n v="1785"/>
    <n v="1737"/>
  </r>
  <r>
    <x v="3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270"/>
    <n v="4683"/>
    <n v="9415"/>
    <n v="13554"/>
    <n v="17887"/>
    <n v="21975"/>
    <n v="25782"/>
    <n v="29713"/>
    <n v="32621"/>
    <n v="34065"/>
    <n v="34157"/>
    <n v="34402"/>
    <n v="34661"/>
    <n v="34626"/>
    <n v="34426"/>
    <n v="31971"/>
    <n v="28998"/>
    <n v="26068"/>
    <n v="23104"/>
    <n v="20358"/>
    <n v="18044"/>
    <n v="15985"/>
    <n v="14101"/>
    <n v="12451"/>
    <n v="10897"/>
    <n v="9658"/>
    <n v="9072"/>
    <n v="8679"/>
    <n v="8501"/>
  </r>
  <r>
    <x v="3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6"/>
    <n v="59"/>
    <n v="261"/>
    <n v="578"/>
    <n v="873"/>
    <n v="1254"/>
    <n v="1624"/>
    <n v="1987"/>
    <n v="2406"/>
    <n v="2799"/>
    <n v="3068"/>
    <n v="3220"/>
    <n v="3482"/>
    <n v="3776"/>
    <n v="3995"/>
    <n v="4121"/>
    <n v="3845"/>
    <n v="3558"/>
    <n v="3300"/>
    <n v="3040"/>
    <n v="2782"/>
    <n v="2524"/>
    <n v="2266"/>
    <n v="2041"/>
    <n v="1840"/>
    <n v="1645"/>
    <n v="1515"/>
    <n v="1496"/>
    <n v="1505"/>
    <n v="1520"/>
  </r>
  <r>
    <x v="3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2"/>
    <n v="238"/>
    <n v="952"/>
    <n v="1829"/>
    <n v="2690"/>
    <n v="3553"/>
    <n v="4482"/>
    <n v="5491"/>
    <n v="6352"/>
    <n v="6988"/>
    <n v="7427"/>
    <n v="7797"/>
    <n v="8085"/>
    <n v="8291"/>
    <n v="8408"/>
    <n v="8467"/>
    <n v="8353"/>
    <n v="8149"/>
    <n v="7828"/>
    <n v="7471"/>
    <n v="7116"/>
    <n v="6794"/>
    <n v="6500"/>
    <n v="6251"/>
    <n v="5986"/>
    <n v="5741"/>
    <n v="5525"/>
    <n v="5357"/>
    <n v="5213"/>
  </r>
  <r>
    <x v="4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8"/>
    <n v="-11"/>
    <n v="726"/>
    <n v="2978"/>
    <n v="5844"/>
    <n v="8692"/>
    <n v="11528"/>
    <n v="14580"/>
    <n v="17921"/>
    <n v="20729"/>
    <n v="22960"/>
    <n v="24491"/>
    <n v="25815"/>
    <n v="26896"/>
    <n v="27749"/>
    <n v="28313"/>
    <n v="28690"/>
    <n v="28431"/>
    <n v="27855"/>
    <n v="26838"/>
    <n v="25679"/>
    <n v="24545"/>
    <n v="23535"/>
    <n v="22611"/>
    <n v="21868"/>
    <n v="21004"/>
    <n v="20212"/>
    <n v="19526"/>
    <n v="19021"/>
    <n v="18606"/>
  </r>
  <r>
    <x v="4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0"/>
    <n v="235"/>
    <n v="901"/>
    <n v="1735"/>
    <n v="2563"/>
    <n v="3389"/>
    <n v="4275"/>
    <n v="5242"/>
    <n v="6060"/>
    <n v="6681"/>
    <n v="7106"/>
    <n v="7472"/>
    <n v="7762"/>
    <n v="7978"/>
    <n v="8107"/>
    <n v="8177"/>
    <n v="8072"/>
    <n v="7880"/>
    <n v="7572"/>
    <n v="7226"/>
    <n v="6886"/>
    <n v="6579"/>
    <n v="6299"/>
    <n v="6068"/>
    <n v="5812"/>
    <n v="5578"/>
    <n v="5376"/>
    <n v="5223"/>
    <n v="5094"/>
  </r>
  <r>
    <x v="4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DisabledPolicies=Renewable Portfolio Std Percentage"/>
    <n v="0"/>
    <n v="0"/>
    <n v="0"/>
    <n v="26401"/>
    <n v="53084"/>
    <n v="81081"/>
    <n v="108578"/>
    <n v="134538"/>
    <n v="159017"/>
    <n v="182212"/>
    <n v="201210"/>
    <n v="209848"/>
    <n v="213116"/>
    <n v="216197"/>
    <n v="217413"/>
    <n v="215341"/>
    <n v="211990"/>
    <n v="203875"/>
    <n v="194959"/>
    <n v="186143"/>
    <n v="177416"/>
    <n v="168881"/>
    <n v="161165"/>
    <n v="155066"/>
    <n v="148923"/>
    <n v="143519"/>
    <n v="138760"/>
    <n v="135422"/>
    <n v="132576"/>
    <n v="130053"/>
    <n v="127645"/>
  </r>
  <r>
    <x v="1"/>
    <x v="24"/>
    <s v="DisabledPolicies=Renewable Portfolio Std Percentage"/>
    <n v="0"/>
    <n v="0"/>
    <n v="0"/>
    <n v="718"/>
    <n v="1808"/>
    <n v="3511"/>
    <n v="6226"/>
    <n v="9651"/>
    <n v="12952"/>
    <n v="15930"/>
    <n v="18456"/>
    <n v="19744"/>
    <n v="20328"/>
    <n v="20560"/>
    <n v="20662"/>
    <n v="20729"/>
    <n v="20684"/>
    <n v="20522"/>
    <n v="20217"/>
    <n v="19761"/>
    <n v="19217"/>
    <n v="18601"/>
    <n v="17943"/>
    <n v="17281"/>
    <n v="16699"/>
    <n v="16254"/>
    <n v="15733"/>
    <n v="15321"/>
    <n v="14926"/>
    <n v="14601"/>
    <n v="14298"/>
  </r>
  <r>
    <x v="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4"/>
    <s v="DisabledPolicies=Renewable Portfolio Std Percentage"/>
    <n v="0"/>
    <n v="0"/>
    <n v="0"/>
    <n v="-45"/>
    <n v="-156"/>
    <n v="-351"/>
    <n v="-570"/>
    <n v="-899"/>
    <n v="-1289"/>
    <n v="-1728"/>
    <n v="-2198"/>
    <n v="-2675"/>
    <n v="-3112"/>
    <n v="-3545"/>
    <n v="-3941"/>
    <n v="-4384"/>
    <n v="-4845"/>
    <n v="-5296"/>
    <n v="-5685"/>
    <n v="-5973"/>
    <n v="-6262"/>
    <n v="-6457"/>
    <n v="-6555"/>
    <n v="-6680"/>
    <n v="-6786"/>
    <n v="-6820"/>
    <n v="-6871"/>
    <n v="-6841"/>
    <n v="-6795"/>
    <n v="-6774"/>
    <n v="-6723"/>
  </r>
  <r>
    <x v="4"/>
    <x v="24"/>
    <s v="DisabledPolicies=Renewable Portfolio Std Percentage"/>
    <n v="0"/>
    <n v="0"/>
    <n v="0"/>
    <n v="16"/>
    <n v="23"/>
    <n v="24"/>
    <n v="22"/>
    <n v="21"/>
    <n v="19"/>
    <n v="14"/>
    <n v="11"/>
    <n v="8"/>
    <n v="5"/>
    <n v="1"/>
    <n v="-1"/>
    <n v="-4"/>
    <n v="-7"/>
    <n v="-12"/>
    <n v="-16"/>
    <n v="-21"/>
    <n v="-23"/>
    <n v="-25"/>
    <n v="-26"/>
    <n v="-28"/>
    <n v="-29"/>
    <n v="-30"/>
    <n v="-30"/>
    <n v="-31"/>
    <n v="-30"/>
    <n v="-30"/>
    <n v="-31"/>
  </r>
  <r>
    <x v="5"/>
    <x v="24"/>
    <s v="DisabledPolicies=Renewable Portfolio Std Percentage"/>
    <n v="0"/>
    <n v="0"/>
    <n v="0"/>
    <n v="-3"/>
    <n v="-13"/>
    <n v="-29"/>
    <n v="-47"/>
    <n v="-75"/>
    <n v="-108"/>
    <n v="-144"/>
    <n v="-184"/>
    <n v="-225"/>
    <n v="-262"/>
    <n v="-297"/>
    <n v="-331"/>
    <n v="-368"/>
    <n v="-406"/>
    <n v="-444"/>
    <n v="-478"/>
    <n v="-503"/>
    <n v="-527"/>
    <n v="-543"/>
    <n v="-551"/>
    <n v="-562"/>
    <n v="-570"/>
    <n v="-573"/>
    <n v="-578"/>
    <n v="-576"/>
    <n v="-572"/>
    <n v="-570"/>
    <n v="-566"/>
  </r>
  <r>
    <x v="6"/>
    <x v="24"/>
    <s v="DisabledPolicies=Renewable Portfolio Std Percentage"/>
    <n v="0"/>
    <n v="0"/>
    <n v="0"/>
    <n v="296"/>
    <n v="806"/>
    <n v="1574"/>
    <n v="2485"/>
    <n v="3543"/>
    <n v="4669"/>
    <n v="5793"/>
    <n v="6816"/>
    <n v="7582"/>
    <n v="8037"/>
    <n v="8277"/>
    <n v="8397"/>
    <n v="8440"/>
    <n v="8408"/>
    <n v="8295"/>
    <n v="8092"/>
    <n v="7812"/>
    <n v="7483"/>
    <n v="7123"/>
    <n v="6750"/>
    <n v="6386"/>
    <n v="6045"/>
    <n v="5747"/>
    <n v="5477"/>
    <n v="5229"/>
    <n v="5014"/>
    <n v="4829"/>
    <n v="4665"/>
  </r>
  <r>
    <x v="7"/>
    <x v="24"/>
    <s v="DisabledPolicies=Renewable Portfolio Std Percentage"/>
    <n v="0"/>
    <n v="0"/>
    <n v="0"/>
    <n v="173"/>
    <n v="713"/>
    <n v="1606"/>
    <n v="2566"/>
    <n v="3453"/>
    <n v="4296"/>
    <n v="5107"/>
    <n v="5816"/>
    <n v="6321"/>
    <n v="6597"/>
    <n v="6704"/>
    <n v="6704"/>
    <n v="6611"/>
    <n v="6439"/>
    <n v="6184"/>
    <n v="5845"/>
    <n v="5444"/>
    <n v="5014"/>
    <n v="4575"/>
    <n v="4146"/>
    <n v="3751"/>
    <n v="3388"/>
    <n v="3062"/>
    <n v="2778"/>
    <n v="2528"/>
    <n v="2311"/>
    <n v="2126"/>
    <n v="1963"/>
  </r>
  <r>
    <x v="8"/>
    <x v="24"/>
    <s v="DisabledPolicies=Renewable Portfolio Std Percentage"/>
    <n v="0"/>
    <n v="0"/>
    <n v="0"/>
    <n v="80"/>
    <n v="134"/>
    <n v="171"/>
    <n v="204"/>
    <n v="229"/>
    <n v="247"/>
    <n v="263"/>
    <n v="274"/>
    <n v="278"/>
    <n v="276"/>
    <n v="277"/>
    <n v="276"/>
    <n v="271"/>
    <n v="260"/>
    <n v="243"/>
    <n v="222"/>
    <n v="206"/>
    <n v="191"/>
    <n v="175"/>
    <n v="162"/>
    <n v="149"/>
    <n v="138"/>
    <n v="128"/>
    <n v="121"/>
    <n v="116"/>
    <n v="112"/>
    <n v="108"/>
    <n v="104"/>
  </r>
  <r>
    <x v="9"/>
    <x v="24"/>
    <s v="DisabledPolicies=Renewable Portfolio Std Percentage"/>
    <n v="0"/>
    <n v="0"/>
    <n v="0"/>
    <n v="104"/>
    <n v="230"/>
    <n v="372"/>
    <n v="506"/>
    <n v="636"/>
    <n v="760"/>
    <n v="878"/>
    <n v="979"/>
    <n v="1045"/>
    <n v="1073"/>
    <n v="1083"/>
    <n v="1081"/>
    <n v="1066"/>
    <n v="1038"/>
    <n v="995"/>
    <n v="939"/>
    <n v="881"/>
    <n v="822"/>
    <n v="765"/>
    <n v="709"/>
    <n v="660"/>
    <n v="614"/>
    <n v="573"/>
    <n v="538"/>
    <n v="508"/>
    <n v="482"/>
    <n v="461"/>
    <n v="441"/>
  </r>
  <r>
    <x v="10"/>
    <x v="24"/>
    <s v="DisabledPolicies=Renewable Portfolio Std Percentage"/>
    <n v="0"/>
    <n v="0"/>
    <n v="0"/>
    <n v="-176"/>
    <n v="-372"/>
    <n v="-536"/>
    <n v="-808"/>
    <n v="-1125"/>
    <n v="-1464"/>
    <n v="-1823"/>
    <n v="-2182"/>
    <n v="-2480"/>
    <n v="-2740"/>
    <n v="-2966"/>
    <n v="-3175"/>
    <n v="-3381"/>
    <n v="-3563"/>
    <n v="-3690"/>
    <n v="-3700"/>
    <n v="-3680"/>
    <n v="-3600"/>
    <n v="-3471"/>
    <n v="-3362"/>
    <n v="-3242"/>
    <n v="-3120"/>
    <n v="-3006"/>
    <n v="-2897"/>
    <n v="-2779"/>
    <n v="-2672"/>
    <n v="-2583"/>
    <n v="-2514"/>
  </r>
  <r>
    <x v="11"/>
    <x v="24"/>
    <s v="DisabledPolicies=Renewable Portfolio Std Percentage"/>
    <n v="0"/>
    <n v="0"/>
    <n v="0"/>
    <n v="96"/>
    <n v="147"/>
    <n v="165"/>
    <n v="113"/>
    <n v="67"/>
    <n v="24"/>
    <n v="-20"/>
    <n v="-66"/>
    <n v="-121"/>
    <n v="-183"/>
    <n v="-250"/>
    <n v="-310"/>
    <n v="-372"/>
    <n v="-433"/>
    <n v="-502"/>
    <n v="-563"/>
    <n v="-613"/>
    <n v="-653"/>
    <n v="-681"/>
    <n v="-700"/>
    <n v="-714"/>
    <n v="-724"/>
    <n v="-727"/>
    <n v="-728"/>
    <n v="-717"/>
    <n v="-701"/>
    <n v="-684"/>
    <n v="-665"/>
  </r>
  <r>
    <x v="12"/>
    <x v="24"/>
    <s v="DisabledPolicies=Renewable Portfolio Std Percentage"/>
    <n v="0"/>
    <n v="0"/>
    <n v="0"/>
    <n v="20"/>
    <n v="64"/>
    <n v="111"/>
    <n v="149"/>
    <n v="191"/>
    <n v="233"/>
    <n v="279"/>
    <n v="314"/>
    <n v="338"/>
    <n v="350"/>
    <n v="361"/>
    <n v="365"/>
    <n v="367"/>
    <n v="363"/>
    <n v="355"/>
    <n v="342"/>
    <n v="326"/>
    <n v="307"/>
    <n v="287"/>
    <n v="268"/>
    <n v="251"/>
    <n v="234"/>
    <n v="220"/>
    <n v="207"/>
    <n v="195"/>
    <n v="184"/>
    <n v="175"/>
    <n v="166"/>
  </r>
  <r>
    <x v="13"/>
    <x v="24"/>
    <s v="DisabledPolicies=Renewable Portfolio Std Percentage"/>
    <n v="0"/>
    <n v="0"/>
    <n v="0"/>
    <n v="97"/>
    <n v="170"/>
    <n v="227"/>
    <n v="280"/>
    <n v="321"/>
    <n v="350"/>
    <n v="372"/>
    <n v="392"/>
    <n v="414"/>
    <n v="426"/>
    <n v="438"/>
    <n v="443"/>
    <n v="437"/>
    <n v="423"/>
    <n v="394"/>
    <n v="360"/>
    <n v="325"/>
    <n v="294"/>
    <n v="262"/>
    <n v="232"/>
    <n v="206"/>
    <n v="179"/>
    <n v="155"/>
    <n v="139"/>
    <n v="130"/>
    <n v="122"/>
    <n v="115"/>
    <n v="108"/>
  </r>
  <r>
    <x v="14"/>
    <x v="24"/>
    <s v="DisabledPolicies=Renewable Portfolio Std Percentage"/>
    <n v="0"/>
    <n v="0"/>
    <n v="0"/>
    <n v="57"/>
    <n v="70"/>
    <n v="78"/>
    <n v="71"/>
    <n v="60"/>
    <n v="42"/>
    <n v="20"/>
    <n v="1"/>
    <n v="-10"/>
    <n v="-19"/>
    <n v="-19"/>
    <n v="-21"/>
    <n v="-24"/>
    <n v="-30"/>
    <n v="-46"/>
    <n v="-58"/>
    <n v="-66"/>
    <n v="-71"/>
    <n v="-75"/>
    <n v="-80"/>
    <n v="-82"/>
    <n v="-85"/>
    <n v="-87"/>
    <n v="-86"/>
    <n v="-81"/>
    <n v="-77"/>
    <n v="-75"/>
    <n v="-74"/>
  </r>
  <r>
    <x v="15"/>
    <x v="24"/>
    <s v="DisabledPolicies=Renewable Portfolio Std Percentage"/>
    <n v="0"/>
    <n v="0"/>
    <n v="0"/>
    <n v="121"/>
    <n v="139"/>
    <n v="25"/>
    <n v="-163"/>
    <n v="-328"/>
    <n v="-485"/>
    <n v="-625"/>
    <n v="-744"/>
    <n v="-852"/>
    <n v="-945"/>
    <n v="-1028"/>
    <n v="-1097"/>
    <n v="-1162"/>
    <n v="-1222"/>
    <n v="-1289"/>
    <n v="-1358"/>
    <n v="-1416"/>
    <n v="-1464"/>
    <n v="-1502"/>
    <n v="-1536"/>
    <n v="-1564"/>
    <n v="-1588"/>
    <n v="-1607"/>
    <n v="-1619"/>
    <n v="-1626"/>
    <n v="-1631"/>
    <n v="-1634"/>
    <n v="-1638"/>
  </r>
  <r>
    <x v="16"/>
    <x v="24"/>
    <s v="DisabledPolicies=Renewable Portfolio Std Percentage"/>
    <n v="0"/>
    <n v="0"/>
    <n v="0"/>
    <n v="29"/>
    <n v="32"/>
    <n v="21"/>
    <n v="10"/>
    <n v="-10"/>
    <n v="-34"/>
    <n v="-62"/>
    <n v="-88"/>
    <n v="-106"/>
    <n v="-120"/>
    <n v="-128"/>
    <n v="-137"/>
    <n v="-147"/>
    <n v="-160"/>
    <n v="-179"/>
    <n v="-196"/>
    <n v="-210"/>
    <n v="-221"/>
    <n v="-232"/>
    <n v="-242"/>
    <n v="-249"/>
    <n v="-257"/>
    <n v="-264"/>
    <n v="-268"/>
    <n v="-268"/>
    <n v="-269"/>
    <n v="-273"/>
    <n v="-274"/>
  </r>
  <r>
    <x v="17"/>
    <x v="24"/>
    <s v="DisabledPolicies=Renewable Portfolio Std Percentage"/>
    <n v="0"/>
    <n v="0"/>
    <n v="0"/>
    <n v="75"/>
    <n v="111"/>
    <n v="125"/>
    <n v="138"/>
    <n v="143"/>
    <n v="137"/>
    <n v="128"/>
    <n v="119"/>
    <n v="114"/>
    <n v="111"/>
    <n v="114"/>
    <n v="118"/>
    <n v="119"/>
    <n v="112"/>
    <n v="97"/>
    <n v="84"/>
    <n v="72"/>
    <n v="63"/>
    <n v="54"/>
    <n v="46"/>
    <n v="38"/>
    <n v="32"/>
    <n v="26"/>
    <n v="21"/>
    <n v="21"/>
    <n v="18"/>
    <n v="15"/>
    <n v="12"/>
  </r>
  <r>
    <x v="18"/>
    <x v="24"/>
    <s v="DisabledPolicies=Renewable Portfolio Std Percentage"/>
    <n v="0"/>
    <n v="0"/>
    <n v="0"/>
    <n v="1114"/>
    <n v="1611"/>
    <n v="1941"/>
    <n v="2248"/>
    <n v="2375"/>
    <n v="2389"/>
    <n v="2338"/>
    <n v="2234"/>
    <n v="2112"/>
    <n v="1969"/>
    <n v="1951"/>
    <n v="1919"/>
    <n v="1785"/>
    <n v="1588"/>
    <n v="1246"/>
    <n v="954"/>
    <n v="724"/>
    <n v="524"/>
    <n v="336"/>
    <n v="167"/>
    <n v="42"/>
    <n v="-85"/>
    <n v="-201"/>
    <n v="-273"/>
    <n v="-287"/>
    <n v="-327"/>
    <n v="-371"/>
    <n v="-411"/>
  </r>
  <r>
    <x v="19"/>
    <x v="24"/>
    <s v="DisabledPolicies=Renewable Portfolio Std Percentage"/>
    <n v="0"/>
    <n v="0"/>
    <n v="0"/>
    <n v="232"/>
    <n v="735"/>
    <n v="1788"/>
    <n v="2730"/>
    <n v="3374"/>
    <n v="3958"/>
    <n v="4519"/>
    <n v="4938"/>
    <n v="5170"/>
    <n v="5251"/>
    <n v="5607"/>
    <n v="5821"/>
    <n v="5834"/>
    <n v="5729"/>
    <n v="5387"/>
    <n v="5223"/>
    <n v="5085"/>
    <n v="4913"/>
    <n v="4693"/>
    <n v="4451"/>
    <n v="4266"/>
    <n v="4090"/>
    <n v="3925"/>
    <n v="3785"/>
    <n v="3697"/>
    <n v="3505"/>
    <n v="3340"/>
    <n v="3169"/>
  </r>
  <r>
    <x v="20"/>
    <x v="24"/>
    <s v="DisabledPolicies=Renewable Portfolio Std Percentage"/>
    <n v="0"/>
    <n v="0"/>
    <n v="0"/>
    <n v="2327"/>
    <n v="2475"/>
    <n v="2849"/>
    <n v="3237"/>
    <n v="3383"/>
    <n v="3491"/>
    <n v="3600"/>
    <n v="3618"/>
    <n v="3566"/>
    <n v="3422"/>
    <n v="3501"/>
    <n v="3542"/>
    <n v="3467"/>
    <n v="3361"/>
    <n v="3083"/>
    <n v="2928"/>
    <n v="2823"/>
    <n v="2723"/>
    <n v="2607"/>
    <n v="2505"/>
    <n v="2433"/>
    <n v="2363"/>
    <n v="2288"/>
    <n v="2227"/>
    <n v="2195"/>
    <n v="2103"/>
    <n v="2022"/>
    <n v="1933"/>
  </r>
  <r>
    <x v="21"/>
    <x v="24"/>
    <s v="DisabledPolicies=Renewable Portfolio Std Percentage"/>
    <n v="0"/>
    <n v="0"/>
    <n v="0"/>
    <n v="1399"/>
    <n v="1492"/>
    <n v="1761"/>
    <n v="2053"/>
    <n v="2203"/>
    <n v="2328"/>
    <n v="2438"/>
    <n v="2506"/>
    <n v="2349"/>
    <n v="2260"/>
    <n v="2303"/>
    <n v="2319"/>
    <n v="2212"/>
    <n v="2080"/>
    <n v="1791"/>
    <n v="1617"/>
    <n v="1499"/>
    <n v="1385"/>
    <n v="1288"/>
    <n v="1161"/>
    <n v="1052"/>
    <n v="955"/>
    <n v="840"/>
    <n v="807"/>
    <n v="788"/>
    <n v="733"/>
    <n v="681"/>
    <n v="623"/>
  </r>
  <r>
    <x v="22"/>
    <x v="24"/>
    <s v="DisabledPolicies=Renewable Portfolio Std Percentage"/>
    <n v="0"/>
    <n v="0"/>
    <n v="0"/>
    <n v="-699"/>
    <n v="-1461"/>
    <n v="-2414"/>
    <n v="-3286"/>
    <n v="-4270"/>
    <n v="-5280"/>
    <n v="-6270"/>
    <n v="-7016"/>
    <n v="-7041"/>
    <n v="-6979"/>
    <n v="-6889"/>
    <n v="-6773"/>
    <n v="-6646"/>
    <n v="-6529"/>
    <n v="-6413"/>
    <n v="-6310"/>
    <n v="-6204"/>
    <n v="-6101"/>
    <n v="-6004"/>
    <n v="-5906"/>
    <n v="-5836"/>
    <n v="-5775"/>
    <n v="-5710"/>
    <n v="-5567"/>
    <n v="-5420"/>
    <n v="-5277"/>
    <n v="-5135"/>
    <n v="-4996"/>
  </r>
  <r>
    <x v="23"/>
    <x v="24"/>
    <s v="DisabledPolicies=Renewable Portfolio Std Percentage"/>
    <n v="0"/>
    <n v="0"/>
    <n v="0"/>
    <n v="696"/>
    <n v="1496"/>
    <n v="2276"/>
    <n v="2984"/>
    <n v="3822"/>
    <n v="4506"/>
    <n v="4941"/>
    <n v="5457"/>
    <n v="5581"/>
    <n v="5787"/>
    <n v="5859"/>
    <n v="5739"/>
    <n v="5729"/>
    <n v="5847"/>
    <n v="5698"/>
    <n v="5771"/>
    <n v="5581"/>
    <n v="5637"/>
    <n v="5484"/>
    <n v="5414"/>
    <n v="5571"/>
    <n v="5334"/>
    <n v="5246"/>
    <n v="5228"/>
    <n v="5127"/>
    <n v="5002"/>
    <n v="4766"/>
    <n v="4741"/>
  </r>
  <r>
    <x v="24"/>
    <x v="24"/>
    <s v="DisabledPolicies=Renewable Portfolio Std Percentage"/>
    <n v="0"/>
    <n v="0"/>
    <n v="0"/>
    <n v="521"/>
    <n v="1043"/>
    <n v="1673"/>
    <n v="2251"/>
    <n v="2767"/>
    <n v="3244"/>
    <n v="3704"/>
    <n v="4110"/>
    <n v="4416"/>
    <n v="4495"/>
    <n v="4540"/>
    <n v="4564"/>
    <n v="4541"/>
    <n v="4525"/>
    <n v="4363"/>
    <n v="4147"/>
    <n v="3912"/>
    <n v="3687"/>
    <n v="3468"/>
    <n v="3230"/>
    <n v="3021"/>
    <n v="2808"/>
    <n v="2580"/>
    <n v="2458"/>
    <n v="2376"/>
    <n v="2319"/>
    <n v="2266"/>
    <n v="2210"/>
  </r>
  <r>
    <x v="25"/>
    <x v="24"/>
    <s v="DisabledPolicies=Renewable Portfolio Std Percentage"/>
    <n v="0"/>
    <n v="0"/>
    <n v="0"/>
    <n v="319"/>
    <n v="2291"/>
    <n v="2792"/>
    <n v="4018"/>
    <n v="5585"/>
    <n v="6784"/>
    <n v="7881"/>
    <n v="9053"/>
    <n v="10092"/>
    <n v="11228"/>
    <n v="11668"/>
    <n v="12645"/>
    <n v="13520"/>
    <n v="14075"/>
    <n v="14711"/>
    <n v="14554"/>
    <n v="14543"/>
    <n v="14485"/>
    <n v="14330"/>
    <n v="14106"/>
    <n v="13731"/>
    <n v="13443"/>
    <n v="12976"/>
    <n v="12562"/>
    <n v="12448"/>
    <n v="12546"/>
    <n v="12413"/>
    <n v="12361"/>
  </r>
  <r>
    <x v="26"/>
    <x v="24"/>
    <s v="DisabledPolicies=Renewable Portfolio Std Percentage"/>
    <n v="0"/>
    <n v="0"/>
    <n v="0"/>
    <n v="1398"/>
    <n v="3628"/>
    <n v="4063"/>
    <n v="4504"/>
    <n v="4772"/>
    <n v="4869"/>
    <n v="4843"/>
    <n v="4725"/>
    <n v="4707"/>
    <n v="4191"/>
    <n v="3734"/>
    <n v="3313"/>
    <n v="2837"/>
    <n v="2692"/>
    <n v="2004"/>
    <n v="1361"/>
    <n v="646"/>
    <n v="49"/>
    <n v="-496"/>
    <n v="-911"/>
    <n v="-1244"/>
    <n v="-1510"/>
    <n v="-1900"/>
    <n v="-2034"/>
    <n v="-2192"/>
    <n v="-2327"/>
    <n v="-2475"/>
    <n v="-2652"/>
  </r>
  <r>
    <x v="27"/>
    <x v="24"/>
    <s v="DisabledPolicies=Renewable Portfolio Std Percentage"/>
    <n v="0"/>
    <n v="0"/>
    <n v="0"/>
    <n v="310"/>
    <n v="699"/>
    <n v="1088"/>
    <n v="1397"/>
    <n v="1790"/>
    <n v="2157"/>
    <n v="2465"/>
    <n v="2741"/>
    <n v="2965"/>
    <n v="3133"/>
    <n v="3215"/>
    <n v="3277"/>
    <n v="3362"/>
    <n v="3391"/>
    <n v="3368"/>
    <n v="3257"/>
    <n v="3092"/>
    <n v="2939"/>
    <n v="2783"/>
    <n v="2629"/>
    <n v="2467"/>
    <n v="2305"/>
    <n v="2151"/>
    <n v="1990"/>
    <n v="1885"/>
    <n v="1846"/>
    <n v="1811"/>
    <n v="1766"/>
  </r>
  <r>
    <x v="28"/>
    <x v="24"/>
    <s v="DisabledPolicies=Renewable Portfolio Std Percentage"/>
    <n v="0"/>
    <n v="0"/>
    <n v="0"/>
    <n v="4475"/>
    <n v="4963"/>
    <n v="6343"/>
    <n v="7603"/>
    <n v="8442"/>
    <n v="9319"/>
    <n v="10154"/>
    <n v="10720"/>
    <n v="10943"/>
    <n v="11168"/>
    <n v="12043"/>
    <n v="12488"/>
    <n v="12667"/>
    <n v="12695"/>
    <n v="12121"/>
    <n v="11905"/>
    <n v="11814"/>
    <n v="11745"/>
    <n v="11712"/>
    <n v="11563"/>
    <n v="11513"/>
    <n v="11510"/>
    <n v="11532"/>
    <n v="11759"/>
    <n v="11944"/>
    <n v="12030"/>
    <n v="12168"/>
    <n v="12198"/>
  </r>
  <r>
    <x v="29"/>
    <x v="24"/>
    <s v="DisabledPolicies=Renewable Portfolio Std Percentage"/>
    <n v="0"/>
    <n v="0"/>
    <n v="0"/>
    <n v="755"/>
    <n v="2311"/>
    <n v="3891"/>
    <n v="4974"/>
    <n v="5877"/>
    <n v="6676"/>
    <n v="7427"/>
    <n v="7803"/>
    <n v="7684"/>
    <n v="7163"/>
    <n v="6593"/>
    <n v="5951"/>
    <n v="5169"/>
    <n v="4458"/>
    <n v="4033"/>
    <n v="3742"/>
    <n v="3756"/>
    <n v="4011"/>
    <n v="4564"/>
    <n v="5433"/>
    <n v="6517"/>
    <n v="7514"/>
    <n v="8537"/>
    <n v="9497"/>
    <n v="10442"/>
    <n v="11447"/>
    <n v="12442"/>
    <n v="13361"/>
  </r>
  <r>
    <x v="30"/>
    <x v="24"/>
    <s v="DisabledPolicies=Renewable Portfolio Std Percentage"/>
    <n v="0"/>
    <n v="0"/>
    <n v="0"/>
    <n v="4464"/>
    <n v="9242"/>
    <n v="13966"/>
    <n v="18464"/>
    <n v="22752"/>
    <n v="26820"/>
    <n v="30714"/>
    <n v="34282"/>
    <n v="34293"/>
    <n v="34199"/>
    <n v="34250"/>
    <n v="34104"/>
    <n v="33787"/>
    <n v="33558"/>
    <n v="33190"/>
    <n v="33029"/>
    <n v="32891"/>
    <n v="32832"/>
    <n v="32897"/>
    <n v="33090"/>
    <n v="33472"/>
    <n v="33849"/>
    <n v="34205"/>
    <n v="33923"/>
    <n v="33594"/>
    <n v="33230"/>
    <n v="32965"/>
    <n v="32662"/>
  </r>
  <r>
    <x v="31"/>
    <x v="24"/>
    <s v="DisabledPolicies=Renewable Portfolio Std Percentage"/>
    <n v="0"/>
    <n v="0"/>
    <n v="0"/>
    <n v="937"/>
    <n v="2917"/>
    <n v="5226"/>
    <n v="7395"/>
    <n v="9616"/>
    <n v="11924"/>
    <n v="14303"/>
    <n v="16305"/>
    <n v="17692"/>
    <n v="18573"/>
    <n v="19289"/>
    <n v="19834"/>
    <n v="20125"/>
    <n v="20226"/>
    <n v="20007"/>
    <n v="19426"/>
    <n v="18728"/>
    <n v="17881"/>
    <n v="16974"/>
    <n v="16081"/>
    <n v="15286"/>
    <n v="14501"/>
    <n v="13808"/>
    <n v="13153"/>
    <n v="12583"/>
    <n v="12138"/>
    <n v="11766"/>
    <n v="11390"/>
  </r>
  <r>
    <x v="32"/>
    <x v="24"/>
    <s v="DisabledPolicies=Renewable Portfolio Std Percentage"/>
    <n v="0"/>
    <n v="0"/>
    <n v="0"/>
    <n v="114"/>
    <n v="402"/>
    <n v="751"/>
    <n v="1035"/>
    <n v="1303"/>
    <n v="1566"/>
    <n v="1817"/>
    <n v="1993"/>
    <n v="2077"/>
    <n v="2092"/>
    <n v="2083"/>
    <n v="2048"/>
    <n v="1987"/>
    <n v="1906"/>
    <n v="1806"/>
    <n v="1679"/>
    <n v="1548"/>
    <n v="1411"/>
    <n v="1277"/>
    <n v="1155"/>
    <n v="1045"/>
    <n v="944"/>
    <n v="859"/>
    <n v="780"/>
    <n v="710"/>
    <n v="650"/>
    <n v="600"/>
    <n v="552"/>
  </r>
  <r>
    <x v="33"/>
    <x v="24"/>
    <s v="DisabledPolicies=Renewable Portfolio Std Percentage"/>
    <n v="0"/>
    <n v="0"/>
    <n v="0"/>
    <n v="13"/>
    <n v="38"/>
    <n v="62"/>
    <n v="83"/>
    <n v="102"/>
    <n v="118"/>
    <n v="133"/>
    <n v="143"/>
    <n v="146"/>
    <n v="144"/>
    <n v="139"/>
    <n v="135"/>
    <n v="130"/>
    <n v="123"/>
    <n v="114"/>
    <n v="104"/>
    <n v="94"/>
    <n v="84"/>
    <n v="77"/>
    <n v="68"/>
    <n v="61"/>
    <n v="55"/>
    <n v="50"/>
    <n v="44"/>
    <n v="41"/>
    <n v="37"/>
    <n v="34"/>
    <n v="31"/>
  </r>
  <r>
    <x v="34"/>
    <x v="24"/>
    <s v="DisabledPolicies=Renewable Portfolio Std Percentage"/>
    <n v="0"/>
    <n v="0"/>
    <n v="0"/>
    <n v="110"/>
    <n v="282"/>
    <n v="448"/>
    <n v="583"/>
    <n v="697"/>
    <n v="793"/>
    <n v="876"/>
    <n v="920"/>
    <n v="933"/>
    <n v="909"/>
    <n v="879"/>
    <n v="844"/>
    <n v="794"/>
    <n v="742"/>
    <n v="673"/>
    <n v="597"/>
    <n v="525"/>
    <n v="457"/>
    <n v="393"/>
    <n v="338"/>
    <n v="292"/>
    <n v="248"/>
    <n v="212"/>
    <n v="182"/>
    <n v="160"/>
    <n v="141"/>
    <n v="126"/>
    <n v="112"/>
  </r>
  <r>
    <x v="35"/>
    <x v="24"/>
    <s v="DisabledPolicies=Renewable Portfolio Std Percentage"/>
    <n v="0"/>
    <n v="0"/>
    <n v="0"/>
    <n v="468"/>
    <n v="825"/>
    <n v="1003"/>
    <n v="1015"/>
    <n v="863"/>
    <n v="552"/>
    <n v="110"/>
    <n v="-539"/>
    <n v="-1364"/>
    <n v="-2302"/>
    <n v="-3237"/>
    <n v="-4183"/>
    <n v="-5182"/>
    <n v="-6098"/>
    <n v="-7009"/>
    <n v="-7850"/>
    <n v="-8584"/>
    <n v="-9219"/>
    <n v="-9740"/>
    <n v="-10134"/>
    <n v="-10411"/>
    <n v="-10668"/>
    <n v="-10904"/>
    <n v="-11085"/>
    <n v="-11206"/>
    <n v="-11283"/>
    <n v="-11332"/>
    <n v="-11356"/>
  </r>
  <r>
    <x v="36"/>
    <x v="24"/>
    <s v="DisabledPolicies=Renewable Portfolio Std Percentage"/>
    <n v="0"/>
    <n v="0"/>
    <n v="0"/>
    <n v="193"/>
    <n v="516"/>
    <n v="899"/>
    <n v="1263"/>
    <n v="1636"/>
    <n v="2017"/>
    <n v="2400"/>
    <n v="2720"/>
    <n v="2909"/>
    <n v="3020"/>
    <n v="3105"/>
    <n v="3157"/>
    <n v="3171"/>
    <n v="3155"/>
    <n v="3094"/>
    <n v="2991"/>
    <n v="2872"/>
    <n v="2735"/>
    <n v="2593"/>
    <n v="2456"/>
    <n v="2334"/>
    <n v="2215"/>
    <n v="2116"/>
    <n v="2016"/>
    <n v="1932"/>
    <n v="1864"/>
    <n v="1804"/>
    <n v="1747"/>
  </r>
  <r>
    <x v="37"/>
    <x v="24"/>
    <s v="DisabledPolicies=Renewable Portfolio Std Percentage"/>
    <n v="0"/>
    <n v="0"/>
    <n v="0"/>
    <n v="4202"/>
    <n v="8523"/>
    <n v="13351"/>
    <n v="17873"/>
    <n v="21712"/>
    <n v="25300"/>
    <n v="28705"/>
    <n v="31238"/>
    <n v="32131"/>
    <n v="31987"/>
    <n v="32134"/>
    <n v="32005"/>
    <n v="31028"/>
    <n v="29904"/>
    <n v="27511"/>
    <n v="25124"/>
    <n v="22935"/>
    <n v="20747"/>
    <n v="18686"/>
    <n v="16842"/>
    <n v="15300"/>
    <n v="13754"/>
    <n v="12332"/>
    <n v="11223"/>
    <n v="10560"/>
    <n v="9867"/>
    <n v="9222"/>
    <n v="8620"/>
  </r>
  <r>
    <x v="38"/>
    <x v="24"/>
    <s v="DisabledPolicies=Renewable Portfolio Std Percentage"/>
    <n v="0"/>
    <n v="0"/>
    <n v="0"/>
    <n v="147"/>
    <n v="430"/>
    <n v="862"/>
    <n v="1293"/>
    <n v="1614"/>
    <n v="1916"/>
    <n v="2210"/>
    <n v="2445"/>
    <n v="2548"/>
    <n v="2578"/>
    <n v="2720"/>
    <n v="2824"/>
    <n v="2828"/>
    <n v="2781"/>
    <n v="2616"/>
    <n v="2519"/>
    <n v="2450"/>
    <n v="2368"/>
    <n v="2272"/>
    <n v="2161"/>
    <n v="2074"/>
    <n v="1996"/>
    <n v="1923"/>
    <n v="1847"/>
    <n v="1827"/>
    <n v="1751"/>
    <n v="1692"/>
    <n v="1622"/>
  </r>
  <r>
    <x v="39"/>
    <x v="24"/>
    <s v="DisabledPolicies=Renewable Portfolio Std Percentage"/>
    <n v="0"/>
    <n v="0"/>
    <n v="0"/>
    <n v="243"/>
    <n v="932"/>
    <n v="1820"/>
    <n v="2642"/>
    <n v="3512"/>
    <n v="4454"/>
    <n v="5451"/>
    <n v="6313"/>
    <n v="6933"/>
    <n v="7367"/>
    <n v="7733"/>
    <n v="8012"/>
    <n v="8204"/>
    <n v="8305"/>
    <n v="8307"/>
    <n v="8158"/>
    <n v="7944"/>
    <n v="7654"/>
    <n v="7328"/>
    <n v="6995"/>
    <n v="6693"/>
    <n v="6400"/>
    <n v="6150"/>
    <n v="5900"/>
    <n v="5665"/>
    <n v="5477"/>
    <n v="5325"/>
    <n v="5169"/>
  </r>
  <r>
    <x v="40"/>
    <x v="24"/>
    <s v="DisabledPolicies=Renewable Portfolio Std Percentage"/>
    <n v="0"/>
    <n v="0"/>
    <n v="0"/>
    <n v="766"/>
    <n v="2910"/>
    <n v="5820"/>
    <n v="8520"/>
    <n v="11384"/>
    <n v="14515"/>
    <n v="17861"/>
    <n v="20750"/>
    <n v="22986"/>
    <n v="24566"/>
    <n v="25953"/>
    <n v="27067"/>
    <n v="27868"/>
    <n v="28378"/>
    <n v="28502"/>
    <n v="28081"/>
    <n v="27423"/>
    <n v="26478"/>
    <n v="25397"/>
    <n v="24283"/>
    <n v="23291"/>
    <n v="22298"/>
    <n v="21482"/>
    <n v="20669"/>
    <n v="19913"/>
    <n v="19344"/>
    <n v="18916"/>
    <n v="18462"/>
  </r>
  <r>
    <x v="41"/>
    <x v="24"/>
    <s v="DisabledPolicies=Renewable Portfolio Std Percentage"/>
    <n v="0"/>
    <n v="0"/>
    <n v="0"/>
    <n v="239"/>
    <n v="878"/>
    <n v="1728"/>
    <n v="2517"/>
    <n v="3349"/>
    <n v="4252"/>
    <n v="5210"/>
    <n v="6035"/>
    <n v="6645"/>
    <n v="7073"/>
    <n v="7442"/>
    <n v="7728"/>
    <n v="7926"/>
    <n v="8037"/>
    <n v="8045"/>
    <n v="7905"/>
    <n v="7701"/>
    <n v="7421"/>
    <n v="7106"/>
    <n v="6784"/>
    <n v="6495"/>
    <n v="6209"/>
    <n v="5971"/>
    <n v="5732"/>
    <n v="5511"/>
    <n v="5338"/>
    <n v="5200"/>
    <n v="5059"/>
  </r>
  <r>
    <x v="4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59"/>
    <n v="948"/>
    <n v="28283"/>
    <n v="56002"/>
    <n v="81106"/>
    <n v="106848"/>
    <n v="132544"/>
    <n v="157256"/>
    <n v="181629"/>
    <n v="201427"/>
    <n v="211363"/>
    <n v="215088"/>
    <n v="218573"/>
    <n v="221231"/>
    <n v="222897"/>
    <n v="223470"/>
    <n v="215829"/>
    <n v="204780"/>
    <n v="192839"/>
    <n v="180450"/>
    <n v="168592"/>
    <n v="158202"/>
    <n v="149264"/>
    <n v="140931"/>
    <n v="133652"/>
    <n v="126547"/>
    <n v="120733"/>
    <n v="117646"/>
    <n v="115544"/>
    <n v="114573"/>
  </r>
  <r>
    <x v="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8"/>
    <n v="19"/>
    <n v="770"/>
    <n v="1866"/>
    <n v="3664"/>
    <n v="6361"/>
    <n v="9690"/>
    <n v="12961"/>
    <n v="15897"/>
    <n v="18344"/>
    <n v="19588"/>
    <n v="20174"/>
    <n v="20420"/>
    <n v="20434"/>
    <n v="20190"/>
    <n v="20098"/>
    <n v="19827"/>
    <n v="19467"/>
    <n v="18918"/>
    <n v="18268"/>
    <n v="17565"/>
    <n v="16838"/>
    <n v="16129"/>
    <n v="15519"/>
    <n v="15069"/>
    <n v="14776"/>
    <n v="14407"/>
    <n v="14097"/>
    <n v="13797"/>
    <n v="13541"/>
  </r>
  <r>
    <x v="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-9"/>
    <n v="-61"/>
    <n v="-168"/>
    <n v="-351"/>
    <n v="-573"/>
    <n v="-905"/>
    <n v="-1305"/>
    <n v="-1760"/>
    <n v="-2252"/>
    <n v="-2751"/>
    <n v="-3210"/>
    <n v="-3670"/>
    <n v="-4089"/>
    <n v="-4539"/>
    <n v="-4993"/>
    <n v="-5438"/>
    <n v="-5819"/>
    <n v="-6101"/>
    <n v="-6382"/>
    <n v="-6566"/>
    <n v="-6648"/>
    <n v="-6754"/>
    <n v="-6837"/>
    <n v="-6847"/>
    <n v="-6885"/>
    <n v="-6854"/>
    <n v="-6812"/>
    <n v="-6790"/>
    <n v="-6738"/>
  </r>
  <r>
    <x v="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8"/>
    <n v="25"/>
    <n v="25"/>
    <n v="21"/>
    <n v="18"/>
    <n v="18"/>
    <n v="16"/>
    <n v="14"/>
    <n v="13"/>
    <n v="11"/>
    <n v="9"/>
    <n v="8"/>
    <n v="9"/>
    <n v="8"/>
    <n v="3"/>
    <n v="-4"/>
    <n v="-11"/>
    <n v="-17"/>
    <n v="-21"/>
    <n v="-25"/>
    <n v="-27"/>
    <n v="-31"/>
    <n v="-33"/>
    <n v="-35"/>
    <n v="-37"/>
    <n v="-36"/>
    <n v="-34"/>
    <n v="-34"/>
  </r>
  <r>
    <x v="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-5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1"/>
    <n v="302"/>
    <n v="817"/>
    <n v="1588"/>
    <n v="2503"/>
    <n v="3544"/>
    <n v="4644"/>
    <n v="5751"/>
    <n v="6755"/>
    <n v="7505"/>
    <n v="7950"/>
    <n v="8184"/>
    <n v="8293"/>
    <n v="8313"/>
    <n v="8272"/>
    <n v="8168"/>
    <n v="7966"/>
    <n v="7673"/>
    <n v="7313"/>
    <n v="6915"/>
    <n v="6511"/>
    <n v="6126"/>
    <n v="5774"/>
    <n v="5471"/>
    <n v="5213"/>
    <n v="4978"/>
    <n v="4768"/>
    <n v="4587"/>
    <n v="4432"/>
  </r>
  <r>
    <x v="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-1"/>
    <n v="174"/>
    <n v="719"/>
    <n v="1604"/>
    <n v="2559"/>
    <n v="3439"/>
    <n v="4251"/>
    <n v="5042"/>
    <n v="5740"/>
    <n v="6240"/>
    <n v="6513"/>
    <n v="6613"/>
    <n v="6608"/>
    <n v="6529"/>
    <n v="6389"/>
    <n v="6174"/>
    <n v="5861"/>
    <n v="5465"/>
    <n v="5020"/>
    <n v="4551"/>
    <n v="4096"/>
    <n v="3682"/>
    <n v="3307"/>
    <n v="2975"/>
    <n v="2683"/>
    <n v="2423"/>
    <n v="2197"/>
    <n v="2005"/>
    <n v="1843"/>
  </r>
  <r>
    <x v="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88"/>
    <n v="146"/>
    <n v="173"/>
    <n v="197"/>
    <n v="221"/>
    <n v="244"/>
    <n v="268"/>
    <n v="287"/>
    <n v="299"/>
    <n v="303"/>
    <n v="310"/>
    <n v="317"/>
    <n v="323"/>
    <n v="324"/>
    <n v="306"/>
    <n v="278"/>
    <n v="248"/>
    <n v="221"/>
    <n v="196"/>
    <n v="173"/>
    <n v="152"/>
    <n v="133"/>
    <n v="117"/>
    <n v="101"/>
    <n v="92"/>
    <n v="87"/>
    <n v="86"/>
    <n v="85"/>
  </r>
  <r>
    <x v="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2"/>
    <n v="110"/>
    <n v="242"/>
    <n v="376"/>
    <n v="502"/>
    <n v="627"/>
    <n v="749"/>
    <n v="872"/>
    <n v="978"/>
    <n v="1049"/>
    <n v="1081"/>
    <n v="1092"/>
    <n v="1095"/>
    <n v="1091"/>
    <n v="1078"/>
    <n v="1039"/>
    <n v="979"/>
    <n v="908"/>
    <n v="835"/>
    <n v="763"/>
    <n v="698"/>
    <n v="640"/>
    <n v="586"/>
    <n v="540"/>
    <n v="498"/>
    <n v="463"/>
    <n v="436"/>
    <n v="416"/>
    <n v="399"/>
  </r>
  <r>
    <x v="1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"/>
    <n v="1"/>
    <n v="-173"/>
    <n v="-370"/>
    <n v="-535"/>
    <n v="-810"/>
    <n v="-1126"/>
    <n v="-1464"/>
    <n v="-1822"/>
    <n v="-2181"/>
    <n v="-2478"/>
    <n v="-2738"/>
    <n v="-2963"/>
    <n v="-3172"/>
    <n v="-3377"/>
    <n v="-3558"/>
    <n v="-3685"/>
    <n v="-3696"/>
    <n v="-3678"/>
    <n v="-3600"/>
    <n v="-3472"/>
    <n v="-3366"/>
    <n v="-3248"/>
    <n v="-3127"/>
    <n v="-3013"/>
    <n v="-2905"/>
    <n v="-2788"/>
    <n v="-2681"/>
    <n v="-2591"/>
    <n v="-2521"/>
  </r>
  <r>
    <x v="1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2"/>
    <n v="101"/>
    <n v="155"/>
    <n v="171"/>
    <n v="114"/>
    <n v="63"/>
    <n v="19"/>
    <n v="-26"/>
    <n v="-71"/>
    <n v="-124"/>
    <n v="-184"/>
    <n v="-250"/>
    <n v="-310"/>
    <n v="-373"/>
    <n v="-426"/>
    <n v="-491"/>
    <n v="-559"/>
    <n v="-620"/>
    <n v="-676"/>
    <n v="-713"/>
    <n v="-736"/>
    <n v="-754"/>
    <n v="-765"/>
    <n v="-767"/>
    <n v="-763"/>
    <n v="-753"/>
    <n v="-735"/>
    <n v="-715"/>
    <n v="-689"/>
  </r>
  <r>
    <x v="1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20"/>
    <n v="63"/>
    <n v="110"/>
    <n v="149"/>
    <n v="190"/>
    <n v="230"/>
    <n v="277"/>
    <n v="311"/>
    <n v="332"/>
    <n v="345"/>
    <n v="354"/>
    <n v="359"/>
    <n v="361"/>
    <n v="358"/>
    <n v="353"/>
    <n v="341"/>
    <n v="325"/>
    <n v="305"/>
    <n v="283"/>
    <n v="264"/>
    <n v="246"/>
    <n v="230"/>
    <n v="215"/>
    <n v="201"/>
    <n v="189"/>
    <n v="177"/>
    <n v="167"/>
    <n v="159"/>
  </r>
  <r>
    <x v="1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4"/>
    <n v="109"/>
    <n v="190"/>
    <n v="232"/>
    <n v="268"/>
    <n v="306"/>
    <n v="341"/>
    <n v="374"/>
    <n v="405"/>
    <n v="438"/>
    <n v="459"/>
    <n v="477"/>
    <n v="492"/>
    <n v="503"/>
    <n v="507"/>
    <n v="478"/>
    <n v="432"/>
    <n v="380"/>
    <n v="330"/>
    <n v="281"/>
    <n v="236"/>
    <n v="197"/>
    <n v="159"/>
    <n v="124"/>
    <n v="99"/>
    <n v="81"/>
    <n v="72"/>
    <n v="67"/>
    <n v="68"/>
  </r>
  <r>
    <x v="1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4"/>
    <n v="67"/>
    <n v="86"/>
    <n v="79"/>
    <n v="64"/>
    <n v="50"/>
    <n v="38"/>
    <n v="29"/>
    <n v="23"/>
    <n v="25"/>
    <n v="24"/>
    <n v="31"/>
    <n v="40"/>
    <n v="52"/>
    <n v="58"/>
    <n v="38"/>
    <n v="12"/>
    <n v="-16"/>
    <n v="-37"/>
    <n v="-52"/>
    <n v="-66"/>
    <n v="-79"/>
    <n v="-89"/>
    <n v="-99"/>
    <n v="-104"/>
    <n v="-105"/>
    <n v="-99"/>
    <n v="-93"/>
    <n v="-86"/>
  </r>
  <r>
    <x v="1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6"/>
    <n v="137"/>
    <n v="161"/>
    <n v="31"/>
    <n v="-177"/>
    <n v="-348"/>
    <n v="-492"/>
    <n v="-612"/>
    <n v="-713"/>
    <n v="-805"/>
    <n v="-886"/>
    <n v="-956"/>
    <n v="-1010"/>
    <n v="-1056"/>
    <n v="-1099"/>
    <n v="-1165"/>
    <n v="-1253"/>
    <n v="-1336"/>
    <n v="-1407"/>
    <n v="-1464"/>
    <n v="-1513"/>
    <n v="-1554"/>
    <n v="-1590"/>
    <n v="-1619"/>
    <n v="-1643"/>
    <n v="-1659"/>
    <n v="-1662"/>
    <n v="-1661"/>
    <n v="-1657"/>
  </r>
  <r>
    <x v="1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37"/>
    <n v="42"/>
    <n v="23"/>
    <n v="3"/>
    <n v="-16"/>
    <n v="-38"/>
    <n v="-60"/>
    <n v="-79"/>
    <n v="-89"/>
    <n v="-97"/>
    <n v="-101"/>
    <n v="-101"/>
    <n v="-103"/>
    <n v="-105"/>
    <n v="-125"/>
    <n v="-149"/>
    <n v="-171"/>
    <n v="-192"/>
    <n v="-211"/>
    <n v="-228"/>
    <n v="-243"/>
    <n v="-259"/>
    <n v="-273"/>
    <n v="-282"/>
    <n v="-288"/>
    <n v="-290"/>
    <n v="-289"/>
    <n v="-288"/>
  </r>
  <r>
    <x v="1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5"/>
    <n v="87"/>
    <n v="129"/>
    <n v="130"/>
    <n v="130"/>
    <n v="134"/>
    <n v="134"/>
    <n v="138"/>
    <n v="142"/>
    <n v="152"/>
    <n v="159"/>
    <n v="171"/>
    <n v="188"/>
    <n v="202"/>
    <n v="211"/>
    <n v="194"/>
    <n v="166"/>
    <n v="137"/>
    <n v="112"/>
    <n v="88"/>
    <n v="66"/>
    <n v="45"/>
    <n v="27"/>
    <n v="8"/>
    <n v="-5"/>
    <n v="-13"/>
    <n v="-16"/>
    <n v="-16"/>
    <n v="-13"/>
  </r>
  <r>
    <x v="1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"/>
    <n v="83"/>
    <n v="1291"/>
    <n v="1861"/>
    <n v="1963"/>
    <n v="2102"/>
    <n v="2244"/>
    <n v="2338"/>
    <n v="2443"/>
    <n v="2517"/>
    <n v="2571"/>
    <n v="2567"/>
    <n v="2680"/>
    <n v="2841"/>
    <n v="2951"/>
    <n v="2996"/>
    <n v="2626"/>
    <n v="2149"/>
    <n v="1699"/>
    <n v="1274"/>
    <n v="878"/>
    <n v="520"/>
    <n v="190"/>
    <n v="-120"/>
    <n v="-395"/>
    <n v="-611"/>
    <n v="-748"/>
    <n v="-784"/>
    <n v="-783"/>
    <n v="-759"/>
  </r>
  <r>
    <x v="1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8"/>
    <n v="219"/>
    <n v="626"/>
    <n v="1176"/>
    <n v="1708"/>
    <n v="2522"/>
    <n v="3310"/>
    <n v="4123"/>
    <n v="5065"/>
    <n v="5944"/>
    <n v="6639"/>
    <n v="7066"/>
    <n v="7777"/>
    <n v="8491"/>
    <n v="9010"/>
    <n v="9206"/>
    <n v="8539"/>
    <n v="7852"/>
    <n v="7221"/>
    <n v="6584"/>
    <n v="5944"/>
    <n v="5307"/>
    <n v="4672"/>
    <n v="4106"/>
    <n v="3593"/>
    <n v="3144"/>
    <n v="2839"/>
    <n v="2727"/>
    <n v="2659"/>
    <n v="2609"/>
  </r>
  <r>
    <x v="2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15"/>
    <n v="2547"/>
    <n v="2779"/>
    <n v="2798"/>
    <n v="3089"/>
    <n v="3334"/>
    <n v="3569"/>
    <n v="3895"/>
    <n v="4138"/>
    <n v="4296"/>
    <n v="4279"/>
    <n v="4460"/>
    <n v="4676"/>
    <n v="4783"/>
    <n v="4802"/>
    <n v="4332"/>
    <n v="3905"/>
    <n v="3552"/>
    <n v="3232"/>
    <n v="2921"/>
    <n v="2652"/>
    <n v="2378"/>
    <n v="2142"/>
    <n v="1926"/>
    <n v="1744"/>
    <n v="1607"/>
    <n v="1581"/>
    <n v="1567"/>
    <n v="1554"/>
  </r>
  <r>
    <x v="2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8"/>
    <n v="97"/>
    <n v="1592"/>
    <n v="1720"/>
    <n v="1702"/>
    <n v="1837"/>
    <n v="2030"/>
    <n v="2227"/>
    <n v="2474"/>
    <n v="2648"/>
    <n v="2651"/>
    <n v="2679"/>
    <n v="2845"/>
    <n v="3041"/>
    <n v="3159"/>
    <n v="3279"/>
    <n v="2922"/>
    <n v="2591"/>
    <n v="2300"/>
    <n v="2013"/>
    <n v="1760"/>
    <n v="1477"/>
    <n v="1197"/>
    <n v="949"/>
    <n v="695"/>
    <n v="539"/>
    <n v="397"/>
    <n v="379"/>
    <n v="366"/>
    <n v="365"/>
  </r>
  <r>
    <x v="2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-695"/>
    <n v="-1455"/>
    <n v="-2403"/>
    <n v="-3289"/>
    <n v="-4278"/>
    <n v="-5288"/>
    <n v="-6278"/>
    <n v="-7021"/>
    <n v="-7044"/>
    <n v="-6979"/>
    <n v="-6890"/>
    <n v="-6774"/>
    <n v="-6641"/>
    <n v="-6513"/>
    <n v="-6389"/>
    <n v="-6287"/>
    <n v="-6189"/>
    <n v="-6093"/>
    <n v="-6002"/>
    <n v="-5908"/>
    <n v="-5842"/>
    <n v="-5784"/>
    <n v="-5721"/>
    <n v="-5580"/>
    <n v="-5438"/>
    <n v="-5296"/>
    <n v="-5153"/>
    <n v="-5012"/>
  </r>
  <r>
    <x v="2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696"/>
    <n v="1498"/>
    <n v="2269"/>
    <n v="2980"/>
    <n v="3812"/>
    <n v="4497"/>
    <n v="4934"/>
    <n v="5449"/>
    <n v="5569"/>
    <n v="5780"/>
    <n v="5852"/>
    <n v="5737"/>
    <n v="5726"/>
    <n v="5848"/>
    <n v="5698"/>
    <n v="5774"/>
    <n v="5579"/>
    <n v="5630"/>
    <n v="5481"/>
    <n v="5405"/>
    <n v="5568"/>
    <n v="5328"/>
    <n v="5241"/>
    <n v="5228"/>
    <n v="5122"/>
    <n v="4996"/>
    <n v="4758"/>
    <n v="4739"/>
  </r>
  <r>
    <x v="2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4"/>
    <n v="-55"/>
    <n v="437"/>
    <n v="1069"/>
    <n v="1679"/>
    <n v="2227"/>
    <n v="2700"/>
    <n v="3095"/>
    <n v="3477"/>
    <n v="3794"/>
    <n v="4035"/>
    <n v="4033"/>
    <n v="3903"/>
    <n v="3826"/>
    <n v="3878"/>
    <n v="3951"/>
    <n v="3903"/>
    <n v="3710"/>
    <n v="3477"/>
    <n v="3254"/>
    <n v="3051"/>
    <n v="2875"/>
    <n v="2733"/>
    <n v="2596"/>
    <n v="2451"/>
    <n v="2333"/>
    <n v="2234"/>
    <n v="2166"/>
    <n v="2127"/>
    <n v="2097"/>
  </r>
  <r>
    <x v="2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51"/>
    <n v="52"/>
    <n v="511"/>
    <n v="2145"/>
    <n v="3318"/>
    <n v="3972"/>
    <n v="5401"/>
    <n v="6790"/>
    <n v="7760"/>
    <n v="8966"/>
    <n v="9900"/>
    <n v="11081"/>
    <n v="11391"/>
    <n v="12130"/>
    <n v="13109"/>
    <n v="14009"/>
    <n v="15026"/>
    <n v="14788"/>
    <n v="14329"/>
    <n v="14003"/>
    <n v="13585"/>
    <n v="13160"/>
    <n v="12808"/>
    <n v="12421"/>
    <n v="12000"/>
    <n v="11659"/>
    <n v="11353"/>
    <n v="11162"/>
    <n v="11213"/>
    <n v="11289"/>
  </r>
  <r>
    <x v="2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11"/>
    <n v="-233"/>
    <n v="992"/>
    <n v="3544"/>
    <n v="4035"/>
    <n v="4489"/>
    <n v="4634"/>
    <n v="4394"/>
    <n v="3969"/>
    <n v="3363"/>
    <n v="2940"/>
    <n v="2043"/>
    <n v="1195"/>
    <n v="545"/>
    <n v="202"/>
    <n v="147"/>
    <n v="-191"/>
    <n v="-566"/>
    <n v="-965"/>
    <n v="-1306"/>
    <n v="-1568"/>
    <n v="-1667"/>
    <n v="-1738"/>
    <n v="-1758"/>
    <n v="-2001"/>
    <n v="-2105"/>
    <n v="-2262"/>
    <n v="-2438"/>
    <n v="-2623"/>
    <n v="-2786"/>
  </r>
  <r>
    <x v="2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3"/>
    <n v="14"/>
    <n v="328"/>
    <n v="707"/>
    <n v="1142"/>
    <n v="1450"/>
    <n v="1766"/>
    <n v="2122"/>
    <n v="2416"/>
    <n v="2660"/>
    <n v="2859"/>
    <n v="3006"/>
    <n v="3061"/>
    <n v="3069"/>
    <n v="3130"/>
    <n v="3222"/>
    <n v="3287"/>
    <n v="3212"/>
    <n v="2992"/>
    <n v="2761"/>
    <n v="2540"/>
    <n v="2338"/>
    <n v="2157"/>
    <n v="1994"/>
    <n v="1844"/>
    <n v="1711"/>
    <n v="1584"/>
    <n v="1497"/>
    <n v="1448"/>
    <n v="1436"/>
  </r>
  <r>
    <x v="2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37"/>
    <n v="252"/>
    <n v="4927"/>
    <n v="5489"/>
    <n v="6124"/>
    <n v="7173"/>
    <n v="8285"/>
    <n v="9500"/>
    <n v="10986"/>
    <n v="12135"/>
    <n v="12930"/>
    <n v="13517"/>
    <n v="15204"/>
    <n v="16527"/>
    <n v="17607"/>
    <n v="18371"/>
    <n v="17531"/>
    <n v="16676"/>
    <n v="15818"/>
    <n v="14952"/>
    <n v="14147"/>
    <n v="13208"/>
    <n v="12203"/>
    <n v="11311"/>
    <n v="10435"/>
    <n v="9724"/>
    <n v="9295"/>
    <n v="9529"/>
    <n v="9849"/>
    <n v="10243"/>
  </r>
  <r>
    <x v="2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6"/>
    <n v="0"/>
    <n v="736"/>
    <n v="2325"/>
    <n v="3866"/>
    <n v="4989"/>
    <n v="5781"/>
    <n v="6466"/>
    <n v="7150"/>
    <n v="7425"/>
    <n v="7254"/>
    <n v="6648"/>
    <n v="5981"/>
    <n v="5276"/>
    <n v="4610"/>
    <n v="4038"/>
    <n v="3810"/>
    <n v="3598"/>
    <n v="3615"/>
    <n v="3752"/>
    <n v="4184"/>
    <n v="4977"/>
    <n v="5991"/>
    <n v="6975"/>
    <n v="7994"/>
    <n v="8866"/>
    <n v="9713"/>
    <n v="10593"/>
    <n v="11500"/>
    <n v="12431"/>
  </r>
  <r>
    <x v="3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3"/>
    <n v="43"/>
    <n v="4549"/>
    <n v="9358"/>
    <n v="13934"/>
    <n v="18375"/>
    <n v="22687"/>
    <n v="26777"/>
    <n v="30760"/>
    <n v="34348"/>
    <n v="34385"/>
    <n v="34247"/>
    <n v="34263"/>
    <n v="34132"/>
    <n v="33836"/>
    <n v="33532"/>
    <n v="33044"/>
    <n v="32887"/>
    <n v="32838"/>
    <n v="32804"/>
    <n v="32906"/>
    <n v="33127"/>
    <n v="33479"/>
    <n v="33896"/>
    <n v="34255"/>
    <n v="33923"/>
    <n v="33662"/>
    <n v="33402"/>
    <n v="33069"/>
    <n v="32744"/>
  </r>
  <r>
    <x v="3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8"/>
    <n v="-1"/>
    <n v="921"/>
    <n v="2948"/>
    <n v="5212"/>
    <n v="7397"/>
    <n v="9529"/>
    <n v="11734"/>
    <n v="14047"/>
    <n v="15943"/>
    <n v="17275"/>
    <n v="18065"/>
    <n v="18665"/>
    <n v="19138"/>
    <n v="19540"/>
    <n v="19781"/>
    <n v="19729"/>
    <n v="19200"/>
    <n v="18487"/>
    <n v="17536"/>
    <n v="16531"/>
    <n v="15587"/>
    <n v="14749"/>
    <n v="13972"/>
    <n v="13298"/>
    <n v="12574"/>
    <n v="11912"/>
    <n v="11375"/>
    <n v="10947"/>
    <n v="10595"/>
  </r>
  <r>
    <x v="3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0"/>
    <n v="109"/>
    <n v="404"/>
    <n v="743"/>
    <n v="1040"/>
    <n v="1296"/>
    <n v="1545"/>
    <n v="1791"/>
    <n v="1959"/>
    <n v="2041"/>
    <n v="2051"/>
    <n v="2036"/>
    <n v="1999"/>
    <n v="1948"/>
    <n v="1876"/>
    <n v="1788"/>
    <n v="1668"/>
    <n v="1540"/>
    <n v="1398"/>
    <n v="1260"/>
    <n v="1133"/>
    <n v="1022"/>
    <n v="922"/>
    <n v="838"/>
    <n v="756"/>
    <n v="684"/>
    <n v="622"/>
    <n v="569"/>
    <n v="523"/>
  </r>
  <r>
    <x v="3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4"/>
    <n v="38"/>
    <n v="63"/>
    <n v="84"/>
    <n v="101"/>
    <n v="117"/>
    <n v="132"/>
    <n v="142"/>
    <n v="143"/>
    <n v="141"/>
    <n v="138"/>
    <n v="133"/>
    <n v="129"/>
    <n v="123"/>
    <n v="115"/>
    <n v="105"/>
    <n v="95"/>
    <n v="84"/>
    <n v="75"/>
    <n v="68"/>
    <n v="60"/>
    <n v="53"/>
    <n v="48"/>
    <n v="42"/>
    <n v="37"/>
    <n v="34"/>
    <n v="31"/>
    <n v="28"/>
  </r>
  <r>
    <x v="3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-2"/>
    <n v="106"/>
    <n v="288"/>
    <n v="446"/>
    <n v="580"/>
    <n v="685"/>
    <n v="771"/>
    <n v="847"/>
    <n v="879"/>
    <n v="885"/>
    <n v="852"/>
    <n v="811"/>
    <n v="770"/>
    <n v="734"/>
    <n v="696"/>
    <n v="638"/>
    <n v="566"/>
    <n v="495"/>
    <n v="424"/>
    <n v="358"/>
    <n v="306"/>
    <n v="262"/>
    <n v="224"/>
    <n v="192"/>
    <n v="160"/>
    <n v="135"/>
    <n v="116"/>
    <n v="99"/>
    <n v="88"/>
  </r>
  <r>
    <x v="3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4"/>
    <n v="2"/>
    <n v="473"/>
    <n v="862"/>
    <n v="1002"/>
    <n v="996"/>
    <n v="822"/>
    <n v="488"/>
    <n v="31"/>
    <n v="-648"/>
    <n v="-1487"/>
    <n v="-2449"/>
    <n v="-3418"/>
    <n v="-4371"/>
    <n v="-5303"/>
    <n v="-6144"/>
    <n v="-6998"/>
    <n v="-7823"/>
    <n v="-8559"/>
    <n v="-9213"/>
    <n v="-9747"/>
    <n v="-10139"/>
    <n v="-10414"/>
    <n v="-10658"/>
    <n v="-10882"/>
    <n v="-11082"/>
    <n v="-11233"/>
    <n v="-11327"/>
    <n v="-11380"/>
    <n v="-11390"/>
  </r>
  <r>
    <x v="3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2"/>
    <n v="196"/>
    <n v="525"/>
    <n v="895"/>
    <n v="1264"/>
    <n v="1623"/>
    <n v="1992"/>
    <n v="2374"/>
    <n v="2685"/>
    <n v="2874"/>
    <n v="2978"/>
    <n v="3056"/>
    <n v="3105"/>
    <n v="3134"/>
    <n v="3139"/>
    <n v="3092"/>
    <n v="2991"/>
    <n v="2866"/>
    <n v="2709"/>
    <n v="2546"/>
    <n v="2395"/>
    <n v="2259"/>
    <n v="2135"/>
    <n v="2030"/>
    <n v="1923"/>
    <n v="1826"/>
    <n v="1749"/>
    <n v="1684"/>
    <n v="1633"/>
  </r>
  <r>
    <x v="3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270"/>
    <n v="4709"/>
    <n v="9336"/>
    <n v="13223"/>
    <n v="17380"/>
    <n v="21302"/>
    <n v="25012"/>
    <n v="28775"/>
    <n v="31511"/>
    <n v="32801"/>
    <n v="32767"/>
    <n v="32886"/>
    <n v="33048"/>
    <n v="33008"/>
    <n v="32787"/>
    <n v="30304"/>
    <n v="27263"/>
    <n v="24292"/>
    <n v="21277"/>
    <n v="18480"/>
    <n v="16097"/>
    <n v="13952"/>
    <n v="11971"/>
    <n v="10230"/>
    <n v="8587"/>
    <n v="7294"/>
    <n v="6629"/>
    <n v="6145"/>
    <n v="5884"/>
  </r>
  <r>
    <x v="3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6"/>
    <n v="59"/>
    <n v="260"/>
    <n v="569"/>
    <n v="827"/>
    <n v="1178"/>
    <n v="1533"/>
    <n v="1890"/>
    <n v="2285"/>
    <n v="2646"/>
    <n v="2885"/>
    <n v="3011"/>
    <n v="3244"/>
    <n v="3507"/>
    <n v="3708"/>
    <n v="3851"/>
    <n v="3594"/>
    <n v="3309"/>
    <n v="3054"/>
    <n v="2791"/>
    <n v="2528"/>
    <n v="2265"/>
    <n v="1996"/>
    <n v="1760"/>
    <n v="1548"/>
    <n v="1342"/>
    <n v="1200"/>
    <n v="1172"/>
    <n v="1169"/>
    <n v="1174"/>
  </r>
  <r>
    <x v="3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2"/>
    <n v="235"/>
    <n v="934"/>
    <n v="1803"/>
    <n v="2655"/>
    <n v="3494"/>
    <n v="4400"/>
    <n v="5388"/>
    <n v="6228"/>
    <n v="6843"/>
    <n v="7260"/>
    <n v="7612"/>
    <n v="7882"/>
    <n v="8095"/>
    <n v="8224"/>
    <n v="8273"/>
    <n v="8151"/>
    <n v="7945"/>
    <n v="7622"/>
    <n v="7262"/>
    <n v="6902"/>
    <n v="6573"/>
    <n v="6270"/>
    <n v="6010"/>
    <n v="5737"/>
    <n v="5483"/>
    <n v="5265"/>
    <n v="5083"/>
    <n v="4929"/>
  </r>
  <r>
    <x v="4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8"/>
    <n v="-11"/>
    <n v="712"/>
    <n v="2911"/>
    <n v="5755"/>
    <n v="8566"/>
    <n v="11312"/>
    <n v="14282"/>
    <n v="17534"/>
    <n v="20268"/>
    <n v="22422"/>
    <n v="23872"/>
    <n v="25125"/>
    <n v="26139"/>
    <n v="27021"/>
    <n v="27626"/>
    <n v="27959"/>
    <n v="27664"/>
    <n v="27078"/>
    <n v="26046"/>
    <n v="24870"/>
    <n v="23711"/>
    <n v="22668"/>
    <n v="21703"/>
    <n v="20913"/>
    <n v="20011"/>
    <n v="19171"/>
    <n v="18465"/>
    <n v="17902"/>
    <n v="17433"/>
  </r>
  <r>
    <x v="4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0"/>
    <n v="230"/>
    <n v="882"/>
    <n v="1711"/>
    <n v="2528"/>
    <n v="3329"/>
    <n v="4194"/>
    <n v="5137"/>
    <n v="5934"/>
    <n v="6533"/>
    <n v="6939"/>
    <n v="7284"/>
    <n v="7555"/>
    <n v="7779"/>
    <n v="7921"/>
    <n v="7978"/>
    <n v="7865"/>
    <n v="7672"/>
    <n v="7360"/>
    <n v="7011"/>
    <n v="6665"/>
    <n v="6351"/>
    <n v="6061"/>
    <n v="5817"/>
    <n v="5552"/>
    <n v="5307"/>
    <n v="5102"/>
    <n v="4933"/>
    <n v="4792"/>
  </r>
  <r>
    <x v="4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1">
  <r>
    <s v="Output Change in Domestic Jobs"/>
    <s v="DisabledPolicyGroup=None"/>
    <x v="0"/>
    <x v="0"/>
    <x v="0"/>
    <x v="0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s v="Change in Domestic Jobs after Productivity Effects by ISIC Code[ISIC 01T03]"/>
    <s v="DisabledPolicyGroup=None"/>
    <x v="0"/>
    <x v="0"/>
    <x v="1"/>
    <x v="1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s v="Change in Domestic Jobs after Productivity Effects by ISIC Code[ISIC 05]"/>
    <s v="DisabledPolicyGroup=None"/>
    <x v="0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None"/>
    <x v="0"/>
    <x v="0"/>
    <x v="3"/>
    <x v="3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None"/>
    <x v="0"/>
    <x v="0"/>
    <x v="2"/>
    <x v="2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s v="Change in Domestic Jobs after Productivity Effects by ISIC Code[ISIC 09]"/>
    <s v="DisabledPolicyGroup=None"/>
    <x v="0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None"/>
    <x v="0"/>
    <x v="0"/>
    <x v="4"/>
    <x v="4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s v="Change in Domestic Jobs after Productivity Effects by ISIC Code[ISIC 13T15]"/>
    <s v="DisabledPolicyGroup=None"/>
    <x v="0"/>
    <x v="0"/>
    <x v="3"/>
    <x v="5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s v="Change in Domestic Jobs after Productivity Effects by ISIC Code[ISIC 16]"/>
    <s v="DisabledPolicyGroup=None"/>
    <x v="0"/>
    <x v="0"/>
    <x v="2"/>
    <x v="6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s v="Change in Domestic Jobs after Productivity Effects by ISIC Code[ISIC 17T18]"/>
    <s v="DisabledPolicyGroup=None"/>
    <x v="0"/>
    <x v="0"/>
    <x v="2"/>
    <x v="7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s v="Change in Domestic Jobs after Productivity Effects by ISIC Code[ISIC 19]"/>
    <s v="DisabledPolicyGroup=None"/>
    <x v="0"/>
    <x v="0"/>
    <x v="5"/>
    <x v="4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None"/>
    <x v="0"/>
    <x v="0"/>
    <x v="2"/>
    <x v="7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s v="Change in Domestic Jobs after Productivity Effects by ISIC Code[ISIC 21]"/>
    <s v="DisabledPolicyGroup=None"/>
    <x v="0"/>
    <x v="0"/>
    <x v="2"/>
    <x v="2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s v="Change in Domestic Jobs after Productivity Effects by ISIC Code[ISIC 22]"/>
    <s v="DisabledPolicyGroup=None"/>
    <x v="0"/>
    <x v="0"/>
    <x v="2"/>
    <x v="8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s v="Change in Domestic Jobs after Productivity Effects by ISIC Code[ISIC 231]"/>
    <s v="DisabledPolicyGroup=None"/>
    <x v="0"/>
    <x v="0"/>
    <x v="2"/>
    <x v="8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s v="Change in Domestic Jobs after Productivity Effects by ISIC Code[ISIC 239]"/>
    <s v="DisabledPolicyGroup=None"/>
    <x v="0"/>
    <x v="0"/>
    <x v="2"/>
    <x v="9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s v="Change in Domestic Jobs after Productivity Effects by ISIC Code[ISIC 241]"/>
    <s v="DisabledPolicyGroup=None"/>
    <x v="0"/>
    <x v="0"/>
    <x v="2"/>
    <x v="6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s v="Change in Domestic Jobs after Productivity Effects by ISIC Code[ISIC 242]"/>
    <s v="DisabledPolicyGroup=None"/>
    <x v="0"/>
    <x v="0"/>
    <x v="2"/>
    <x v="10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s v="Change in Domestic Jobs after Productivity Effects by ISIC Code[ISIC 25]"/>
    <s v="DisabledPolicyGroup=None"/>
    <x v="0"/>
    <x v="0"/>
    <x v="6"/>
    <x v="11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s v="Change in Domestic Jobs after Productivity Effects by ISIC Code[ISIC 26]"/>
    <s v="DisabledPolicyGroup=None"/>
    <x v="0"/>
    <x v="0"/>
    <x v="7"/>
    <x v="12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s v="Change in Domestic Jobs after Productivity Effects by ISIC Code[ISIC 27]"/>
    <s v="DisabledPolicyGroup=None"/>
    <x v="0"/>
    <x v="0"/>
    <x v="2"/>
    <x v="13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s v="Change in Domestic Jobs after Productivity Effects by ISIC Code[ISIC 28]"/>
    <s v="DisabledPolicyGroup=None"/>
    <x v="0"/>
    <x v="0"/>
    <x v="1"/>
    <x v="14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s v="Change in Domestic Jobs after Productivity Effects by ISIC Code[ISIC 29]"/>
    <s v="DisabledPolicyGroup=None"/>
    <x v="0"/>
    <x v="0"/>
    <x v="2"/>
    <x v="2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s v="Change in Domestic Jobs after Productivity Effects by ISIC Code[ISIC 30]"/>
    <s v="DisabledPolicyGroup=None"/>
    <x v="0"/>
    <x v="0"/>
    <x v="2"/>
    <x v="2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s v="Change in Domestic Jobs after Productivity Effects by ISIC Code[ISIC 31T33]"/>
    <s v="DisabledPolicyGroup=None"/>
    <x v="0"/>
    <x v="0"/>
    <x v="8"/>
    <x v="1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s v="Change in Domestic Jobs after Productivity Effects by ISIC Code[ISIC 351]"/>
    <s v="DisabledPolicyGroup=None"/>
    <x v="0"/>
    <x v="0"/>
    <x v="9"/>
    <x v="16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s v="Change in Domestic Jobs after Productivity Effects by ISIC Code[ISIC 352T353]"/>
    <s v="DisabledPolicyGroup=None"/>
    <x v="0"/>
    <x v="0"/>
    <x v="10"/>
    <x v="17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s v="Change in Domestic Jobs after Productivity Effects by ISIC Code[ISIC 36T39]"/>
    <s v="DisabledPolicyGroup=None"/>
    <x v="0"/>
    <x v="0"/>
    <x v="11"/>
    <x v="18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s v="Change in Domestic Jobs after Productivity Effects by ISIC Code[ISIC 41T43]"/>
    <s v="DisabledPolicyGroup=None"/>
    <x v="0"/>
    <x v="0"/>
    <x v="12"/>
    <x v="19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s v="Change in Domestic Jobs after Productivity Effects by ISIC Code[ISIC 45T47]"/>
    <s v="DisabledPolicyGroup=None"/>
    <x v="0"/>
    <x v="0"/>
    <x v="13"/>
    <x v="2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s v="Change in Domestic Jobs after Productivity Effects by ISIC Code[ISIC 49T53]"/>
    <s v="DisabledPolicyGroup=None"/>
    <x v="0"/>
    <x v="0"/>
    <x v="14"/>
    <x v="20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s v="Change in Domestic Jobs after Productivity Effects by ISIC Code[ISIC 55T56]"/>
    <s v="DisabledPolicyGroup=None"/>
    <x v="0"/>
    <x v="0"/>
    <x v="15"/>
    <x v="5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s v="Change in Domestic Jobs after Productivity Effects by ISIC Code[ISIC 58T60]"/>
    <s v="DisabledPolicyGroup=None"/>
    <x v="0"/>
    <x v="0"/>
    <x v="4"/>
    <x v="2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s v="Change in Domestic Jobs after Productivity Effects by ISIC Code[ISIC 61]"/>
    <s v="DisabledPolicyGroup=None"/>
    <x v="0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None"/>
    <x v="0"/>
    <x v="0"/>
    <x v="4"/>
    <x v="21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s v="Change in Domestic Jobs after Productivity Effects by ISIC Code[ISIC 64T66]"/>
    <s v="DisabledPolicyGroup=None"/>
    <x v="0"/>
    <x v="0"/>
    <x v="16"/>
    <x v="7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s v="Change in Domestic Jobs after Productivity Effects by ISIC Code[ISIC 68]"/>
    <s v="DisabledPolicyGroup=None"/>
    <x v="0"/>
    <x v="0"/>
    <x v="4"/>
    <x v="7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s v="Change in Domestic Jobs after Productivity Effects by ISIC Code[ISIC 69T82]"/>
    <s v="DisabledPolicyGroup=None"/>
    <x v="0"/>
    <x v="0"/>
    <x v="17"/>
    <x v="22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s v="Change in Domestic Jobs after Productivity Effects by ISIC Code[ISIC 84]"/>
    <s v="DisabledPolicyGroup=None"/>
    <x v="0"/>
    <x v="0"/>
    <x v="18"/>
    <x v="23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s v="Change in Domestic Jobs after Productivity Effects by ISIC Code[ISIC 85]"/>
    <s v="DisabledPolicyGroup=None"/>
    <x v="0"/>
    <x v="0"/>
    <x v="17"/>
    <x v="7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s v="Change in Domestic Jobs after Productivity Effects by ISIC Code[ISIC 86T88]"/>
    <s v="DisabledPolicyGroup=None"/>
    <x v="0"/>
    <x v="0"/>
    <x v="19"/>
    <x v="24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s v="Change in Domestic Jobs after Productivity Effects by ISIC Code[ISIC 90T96]"/>
    <s v="DisabledPolicyGroup=None"/>
    <x v="0"/>
    <x v="0"/>
    <x v="17"/>
    <x v="2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s v="Change in Domestic Jobs after Productivity Effects by ISIC Code[ISIC 97T98]"/>
    <s v="DisabledPolicyGroup=None"/>
    <x v="0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assenger Car ZEV Sales Standard"/>
    <x v="1"/>
    <x v="0"/>
    <x v="0"/>
    <x v="0"/>
    <n v="27603"/>
    <n v="51763"/>
    <n v="72058"/>
    <n v="91962"/>
    <n v="111555"/>
    <n v="132038"/>
    <n v="151001"/>
    <n v="168257"/>
    <n v="177174"/>
    <n v="180244"/>
    <n v="184241"/>
    <n v="188608"/>
    <n v="192123"/>
    <n v="195992"/>
    <n v="193306"/>
    <n v="188093"/>
    <n v="181799"/>
    <n v="175129"/>
    <n v="168731"/>
    <n v="162904"/>
    <n v="157097"/>
    <n v="150664"/>
    <n v="143815"/>
    <n v="136391"/>
    <n v="129990"/>
    <n v="126245"/>
    <n v="123553"/>
    <n v="121872"/>
  </r>
  <r>
    <s v="Change in Domestic Jobs after Productivity Effects by ISIC Code[ISIC 01T03]"/>
    <s v="DisabledPolicyGroup=Passenger Car ZEV Sales Standard"/>
    <x v="1"/>
    <x v="0"/>
    <x v="1"/>
    <x v="1"/>
    <n v="703"/>
    <n v="1667"/>
    <n v="3160"/>
    <n v="5418"/>
    <n v="8162"/>
    <n v="10713"/>
    <n v="12918"/>
    <n v="14727"/>
    <n v="15456"/>
    <n v="15668"/>
    <n v="15664"/>
    <n v="15510"/>
    <n v="15251"/>
    <n v="15190"/>
    <n v="15041"/>
    <n v="14901"/>
    <n v="14649"/>
    <n v="14352"/>
    <n v="14042"/>
    <n v="13726"/>
    <n v="13415"/>
    <n v="13158"/>
    <n v="12999"/>
    <n v="12929"/>
    <n v="12729"/>
    <n v="12548"/>
    <n v="12353"/>
    <n v="12189"/>
  </r>
  <r>
    <s v="Change in Domestic Jobs after Productivity Effects by ISIC Code[ISIC 05]"/>
    <s v="DisabledPolicyGroup=Passenger Car ZEV Sales Standard"/>
    <x v="1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assenger Car ZEV Sales Standard"/>
    <x v="1"/>
    <x v="0"/>
    <x v="3"/>
    <x v="3"/>
    <n v="-58"/>
    <n v="-140"/>
    <n v="-264"/>
    <n v="-399"/>
    <n v="-622"/>
    <n v="-899"/>
    <n v="-1213"/>
    <n v="-1560"/>
    <n v="-1910"/>
    <n v="-2216"/>
    <n v="-2534"/>
    <n v="-2827"/>
    <n v="-3129"/>
    <n v="-3428"/>
    <n v="-3727"/>
    <n v="-4013"/>
    <n v="-4250"/>
    <n v="-4502"/>
    <n v="-4708"/>
    <n v="-4857"/>
    <n v="-5045"/>
    <n v="-5218"/>
    <n v="-5327"/>
    <n v="-5444"/>
    <n v="-5492"/>
    <n v="-5522"/>
    <n v="-5568"/>
    <n v="-5583"/>
  </r>
  <r>
    <s v="Change in Domestic Jobs after Productivity Effects by ISIC Code[ISIC 07T08]"/>
    <s v="DisabledPolicyGroup=Passenger Car ZEV Sales Standard"/>
    <x v="1"/>
    <x v="0"/>
    <x v="2"/>
    <x v="2"/>
    <n v="18"/>
    <n v="24"/>
    <n v="24"/>
    <n v="20"/>
    <n v="18"/>
    <n v="16"/>
    <n v="15"/>
    <n v="14"/>
    <n v="13"/>
    <n v="10"/>
    <n v="8"/>
    <n v="8"/>
    <n v="9"/>
    <n v="8"/>
    <n v="5"/>
    <n v="1"/>
    <n v="-6"/>
    <n v="-11"/>
    <n v="-14"/>
    <n v="-16"/>
    <n v="-19"/>
    <n v="-22"/>
    <n v="-25"/>
    <n v="-28"/>
    <n v="-29"/>
    <n v="-30"/>
    <n v="-30"/>
    <n v="-29"/>
  </r>
  <r>
    <s v="Change in Domestic Jobs after Productivity Effects by ISIC Code[ISIC 09]"/>
    <s v="DisabledPolicyGroup=Passenger Car ZEV Sales Standard"/>
    <x v="1"/>
    <x v="0"/>
    <x v="2"/>
    <x v="2"/>
    <n v="-4"/>
    <n v="-11"/>
    <n v="-22"/>
    <n v="-33"/>
    <n v="-52"/>
    <n v="-75"/>
    <n v="-101"/>
    <n v="-131"/>
    <n v="-160"/>
    <n v="-187"/>
    <n v="-213"/>
    <n v="-237"/>
    <n v="-262"/>
    <n v="-288"/>
    <n v="-313"/>
    <n v="-337"/>
    <n v="-357"/>
    <n v="-378"/>
    <n v="-396"/>
    <n v="-408"/>
    <n v="-424"/>
    <n v="-438"/>
    <n v="-448"/>
    <n v="-457"/>
    <n v="-461"/>
    <n v="-464"/>
    <n v="-467"/>
    <n v="-469"/>
  </r>
  <r>
    <s v="Change in Domestic Jobs after Productivity Effects by ISIC Code[ISIC 10T12]"/>
    <s v="DisabledPolicyGroup=Passenger Car ZEV Sales Standard"/>
    <x v="1"/>
    <x v="0"/>
    <x v="4"/>
    <x v="4"/>
    <n v="284"/>
    <n v="712"/>
    <n v="1294"/>
    <n v="1946"/>
    <n v="2673"/>
    <n v="3434"/>
    <n v="4175"/>
    <n v="4860"/>
    <n v="5385"/>
    <n v="5676"/>
    <n v="5809"/>
    <n v="5863"/>
    <n v="5869"/>
    <n v="5856"/>
    <n v="5837"/>
    <n v="5772"/>
    <n v="5644"/>
    <n v="5470"/>
    <n v="5274"/>
    <n v="5079"/>
    <n v="4887"/>
    <n v="4698"/>
    <n v="4525"/>
    <n v="4365"/>
    <n v="4205"/>
    <n v="4052"/>
    <n v="3918"/>
    <n v="3802"/>
  </r>
  <r>
    <s v="Change in Domestic Jobs after Productivity Effects by ISIC Code[ISIC 13T15]"/>
    <s v="DisabledPolicyGroup=Passenger Car ZEV Sales Standard"/>
    <x v="1"/>
    <x v="0"/>
    <x v="3"/>
    <x v="5"/>
    <n v="150"/>
    <n v="560"/>
    <n v="1181"/>
    <n v="1810"/>
    <n v="2356"/>
    <n v="2864"/>
    <n v="3356"/>
    <n v="3819"/>
    <n v="4211"/>
    <n v="4442"/>
    <n v="4541"/>
    <n v="4573"/>
    <n v="4556"/>
    <n v="4501"/>
    <n v="4422"/>
    <n v="4287"/>
    <n v="4079"/>
    <n v="3825"/>
    <n v="3551"/>
    <n v="3281"/>
    <n v="3026"/>
    <n v="2779"/>
    <n v="2542"/>
    <n v="2315"/>
    <n v="2100"/>
    <n v="1909"/>
    <n v="1748"/>
    <n v="1613"/>
  </r>
  <r>
    <s v="Change in Domestic Jobs after Productivity Effects by ISIC Code[ISIC 16]"/>
    <s v="DisabledPolicyGroup=Passenger Car ZEV Sales Standard"/>
    <x v="1"/>
    <x v="0"/>
    <x v="2"/>
    <x v="6"/>
    <n v="87"/>
    <n v="142"/>
    <n v="163"/>
    <n v="180"/>
    <n v="199"/>
    <n v="222"/>
    <n v="245"/>
    <n v="262"/>
    <n v="274"/>
    <n v="275"/>
    <n v="283"/>
    <n v="292"/>
    <n v="299"/>
    <n v="302"/>
    <n v="289"/>
    <n v="268"/>
    <n v="246"/>
    <n v="227"/>
    <n v="210"/>
    <n v="193"/>
    <n v="176"/>
    <n v="160"/>
    <n v="143"/>
    <n v="127"/>
    <n v="115"/>
    <n v="110"/>
    <n v="106"/>
    <n v="105"/>
  </r>
  <r>
    <s v="Change in Domestic Jobs after Productivity Effects by ISIC Code[ISIC 17T18]"/>
    <s v="DisabledPolicyGroup=Passenger Car ZEV Sales Standard"/>
    <x v="1"/>
    <x v="0"/>
    <x v="2"/>
    <x v="7"/>
    <n v="107"/>
    <n v="222"/>
    <n v="327"/>
    <n v="416"/>
    <n v="500"/>
    <n v="589"/>
    <n v="677"/>
    <n v="758"/>
    <n v="816"/>
    <n v="841"/>
    <n v="851"/>
    <n v="858"/>
    <n v="861"/>
    <n v="861"/>
    <n v="842"/>
    <n v="807"/>
    <n v="765"/>
    <n v="720"/>
    <n v="676"/>
    <n v="636"/>
    <n v="597"/>
    <n v="559"/>
    <n v="522"/>
    <n v="484"/>
    <n v="450"/>
    <n v="424"/>
    <n v="403"/>
    <n v="387"/>
  </r>
  <r>
    <s v="Change in Domestic Jobs after Productivity Effects by ISIC Code[ISIC 19]"/>
    <s v="DisabledPolicyGroup=Passenger Car ZEV Sales Standard"/>
    <x v="1"/>
    <x v="0"/>
    <x v="5"/>
    <x v="4"/>
    <n v="-160"/>
    <n v="-293"/>
    <n v="-380"/>
    <n v="-553"/>
    <n v="-759"/>
    <n v="-989"/>
    <n v="-1240"/>
    <n v="-1497"/>
    <n v="-1701"/>
    <n v="-1883"/>
    <n v="-2055"/>
    <n v="-2215"/>
    <n v="-2373"/>
    <n v="-2520"/>
    <n v="-2648"/>
    <n v="-2719"/>
    <n v="-2759"/>
    <n v="-2773"/>
    <n v="-2753"/>
    <n v="-2724"/>
    <n v="-2696"/>
    <n v="-2657"/>
    <n v="-2603"/>
    <n v="-2552"/>
    <n v="-2488"/>
    <n v="-2419"/>
    <n v="-2367"/>
    <n v="-2319"/>
  </r>
  <r>
    <s v="Change in Domestic Jobs after Productivity Effects by ISIC Code[ISIC 20]"/>
    <s v="DisabledPolicyGroup=Passenger Car ZEV Sales Standard"/>
    <x v="1"/>
    <x v="0"/>
    <x v="2"/>
    <x v="7"/>
    <n v="98"/>
    <n v="147"/>
    <n v="155"/>
    <n v="89"/>
    <n v="26"/>
    <n v="-28"/>
    <n v="-81"/>
    <n v="-131"/>
    <n v="-182"/>
    <n v="-238"/>
    <n v="-298"/>
    <n v="-349"/>
    <n v="-396"/>
    <n v="-435"/>
    <n v="-484"/>
    <n v="-536"/>
    <n v="-585"/>
    <n v="-627"/>
    <n v="-655"/>
    <n v="-672"/>
    <n v="-685"/>
    <n v="-698"/>
    <n v="-701"/>
    <n v="-700"/>
    <n v="-695"/>
    <n v="-683"/>
    <n v="-666"/>
    <n v="-645"/>
  </r>
  <r>
    <s v="Change in Domestic Jobs after Productivity Effects by ISIC Code[ISIC 21]"/>
    <s v="DisabledPolicyGroup=Passenger Car ZEV Sales Standard"/>
    <x v="1"/>
    <x v="0"/>
    <x v="2"/>
    <x v="2"/>
    <n v="18"/>
    <n v="50"/>
    <n v="82"/>
    <n v="104"/>
    <n v="128"/>
    <n v="153"/>
    <n v="179"/>
    <n v="202"/>
    <n v="219"/>
    <n v="229"/>
    <n v="235"/>
    <n v="241"/>
    <n v="243"/>
    <n v="245"/>
    <n v="246"/>
    <n v="243"/>
    <n v="237"/>
    <n v="227"/>
    <n v="217"/>
    <n v="206"/>
    <n v="197"/>
    <n v="187"/>
    <n v="177"/>
    <n v="166"/>
    <n v="156"/>
    <n v="146"/>
    <n v="137"/>
    <n v="130"/>
  </r>
  <r>
    <s v="Change in Domestic Jobs after Productivity Effects by ISIC Code[ISIC 22]"/>
    <s v="DisabledPolicyGroup=Passenger Car ZEV Sales Standard"/>
    <x v="1"/>
    <x v="0"/>
    <x v="2"/>
    <x v="8"/>
    <n v="107"/>
    <n v="178"/>
    <n v="210"/>
    <n v="241"/>
    <n v="276"/>
    <n v="321"/>
    <n v="362"/>
    <n v="398"/>
    <n v="432"/>
    <n v="451"/>
    <n v="468"/>
    <n v="487"/>
    <n v="501"/>
    <n v="508"/>
    <n v="485"/>
    <n v="448"/>
    <n v="407"/>
    <n v="369"/>
    <n v="333"/>
    <n v="299"/>
    <n v="268"/>
    <n v="235"/>
    <n v="203"/>
    <n v="176"/>
    <n v="153"/>
    <n v="140"/>
    <n v="133"/>
    <n v="129"/>
  </r>
  <r>
    <s v="Change in Domestic Jobs after Productivity Effects by ISIC Code[ISIC 231]"/>
    <s v="DisabledPolicyGroup=Passenger Car ZEV Sales Standard"/>
    <x v="1"/>
    <x v="0"/>
    <x v="2"/>
    <x v="8"/>
    <n v="67"/>
    <n v="83"/>
    <n v="75"/>
    <n v="58"/>
    <n v="45"/>
    <n v="42"/>
    <n v="39"/>
    <n v="39"/>
    <n v="39"/>
    <n v="37"/>
    <n v="43"/>
    <n v="52"/>
    <n v="62"/>
    <n v="69"/>
    <n v="49"/>
    <n v="25"/>
    <n v="2"/>
    <n v="-14"/>
    <n v="-26"/>
    <n v="-37"/>
    <n v="-48"/>
    <n v="-58"/>
    <n v="-68"/>
    <n v="-76"/>
    <n v="-79"/>
    <n v="-76"/>
    <n v="-72"/>
    <n v="-66"/>
  </r>
  <r>
    <s v="Change in Domestic Jobs after Productivity Effects by ISIC Code[ISIC 239]"/>
    <s v="DisabledPolicyGroup=Passenger Car ZEV Sales Standard"/>
    <x v="1"/>
    <x v="0"/>
    <x v="2"/>
    <x v="9"/>
    <n v="137"/>
    <n v="160"/>
    <n v="26"/>
    <n v="-185"/>
    <n v="-359"/>
    <n v="-495"/>
    <n v="-609"/>
    <n v="-704"/>
    <n v="-792"/>
    <n v="-872"/>
    <n v="-938"/>
    <n v="-986"/>
    <n v="-1027"/>
    <n v="-1064"/>
    <n v="-1122"/>
    <n v="-1201"/>
    <n v="-1276"/>
    <n v="-1340"/>
    <n v="-1391"/>
    <n v="-1436"/>
    <n v="-1477"/>
    <n v="-1517"/>
    <n v="-1551"/>
    <n v="-1579"/>
    <n v="-1601"/>
    <n v="-1610"/>
    <n v="-1613"/>
    <n v="-1613"/>
  </r>
  <r>
    <s v="Change in Domestic Jobs after Productivity Effects by ISIC Code[ISIC 241]"/>
    <s v="DisabledPolicyGroup=Passenger Car ZEV Sales Standard"/>
    <x v="1"/>
    <x v="0"/>
    <x v="2"/>
    <x v="6"/>
    <n v="36"/>
    <n v="41"/>
    <n v="24"/>
    <n v="10"/>
    <n v="-1"/>
    <n v="-8"/>
    <n v="-14"/>
    <n v="-24"/>
    <n v="-29"/>
    <n v="-35"/>
    <n v="-36"/>
    <n v="-34"/>
    <n v="-33"/>
    <n v="-38"/>
    <n v="-58"/>
    <n v="-82"/>
    <n v="-104"/>
    <n v="-123"/>
    <n v="-141"/>
    <n v="-159"/>
    <n v="-175"/>
    <n v="-192"/>
    <n v="-210"/>
    <n v="-222"/>
    <n v="-231"/>
    <n v="-236"/>
    <n v="-239"/>
    <n v="-241"/>
  </r>
  <r>
    <s v="Change in Domestic Jobs after Productivity Effects by ISIC Code[ISIC 242]"/>
    <s v="DisabledPolicyGroup=Passenger Car ZEV Sales Standard"/>
    <x v="1"/>
    <x v="0"/>
    <x v="2"/>
    <x v="10"/>
    <n v="87"/>
    <n v="128"/>
    <n v="127"/>
    <n v="128"/>
    <n v="133"/>
    <n v="146"/>
    <n v="160"/>
    <n v="170"/>
    <n v="182"/>
    <n v="188"/>
    <n v="201"/>
    <n v="218"/>
    <n v="232"/>
    <n v="239"/>
    <n v="222"/>
    <n v="197"/>
    <n v="173"/>
    <n v="152"/>
    <n v="133"/>
    <n v="114"/>
    <n v="96"/>
    <n v="78"/>
    <n v="58"/>
    <n v="43"/>
    <n v="31"/>
    <n v="26"/>
    <n v="24"/>
    <n v="24"/>
  </r>
  <r>
    <s v="Change in Domestic Jobs after Productivity Effects by ISIC Code[ISIC 25]"/>
    <s v="DisabledPolicyGroup=Passenger Car ZEV Sales Standard"/>
    <x v="1"/>
    <x v="0"/>
    <x v="6"/>
    <x v="11"/>
    <n v="1285"/>
    <n v="1837"/>
    <n v="1915"/>
    <n v="2045"/>
    <n v="2200"/>
    <n v="2441"/>
    <n v="2668"/>
    <n v="2815"/>
    <n v="2922"/>
    <n v="2937"/>
    <n v="3078"/>
    <n v="3295"/>
    <n v="3451"/>
    <n v="3502"/>
    <n v="3167"/>
    <n v="2773"/>
    <n v="2415"/>
    <n v="2083"/>
    <n v="1765"/>
    <n v="1461"/>
    <n v="1156"/>
    <n v="846"/>
    <n v="539"/>
    <n v="269"/>
    <n v="76"/>
    <n v="-14"/>
    <n v="-58"/>
    <n v="-84"/>
  </r>
  <r>
    <s v="Change in Domestic Jobs after Productivity Effects by ISIC Code[ISIC 26]"/>
    <s v="DisabledPolicyGroup=Passenger Car ZEV Sales Standard"/>
    <x v="1"/>
    <x v="0"/>
    <x v="7"/>
    <x v="12"/>
    <n v="617"/>
    <n v="1103"/>
    <n v="1457"/>
    <n v="1967"/>
    <n v="2492"/>
    <n v="3232"/>
    <n v="3971"/>
    <n v="4607"/>
    <n v="5117"/>
    <n v="5375"/>
    <n v="5961"/>
    <n v="6601"/>
    <n v="7052"/>
    <n v="7256"/>
    <n v="6739"/>
    <n v="6295"/>
    <n v="5940"/>
    <n v="5580"/>
    <n v="5204"/>
    <n v="4806"/>
    <n v="4358"/>
    <n v="3919"/>
    <n v="3481"/>
    <n v="3055"/>
    <n v="2761"/>
    <n v="2650"/>
    <n v="2589"/>
    <n v="2538"/>
  </r>
  <r>
    <s v="Change in Domestic Jobs after Productivity Effects by ISIC Code[ISIC 27]"/>
    <s v="DisabledPolicyGroup=Passenger Car ZEV Sales Standard"/>
    <x v="1"/>
    <x v="0"/>
    <x v="2"/>
    <x v="13"/>
    <n v="2546"/>
    <n v="2779"/>
    <n v="2763"/>
    <n v="2925"/>
    <n v="3071"/>
    <n v="3357"/>
    <n v="3641"/>
    <n v="3821"/>
    <n v="3949"/>
    <n v="3896"/>
    <n v="4065"/>
    <n v="4274"/>
    <n v="4372"/>
    <n v="4412"/>
    <n v="4006"/>
    <n v="3673"/>
    <n v="3421"/>
    <n v="3196"/>
    <n v="2970"/>
    <n v="2770"/>
    <n v="2545"/>
    <n v="2336"/>
    <n v="2123"/>
    <n v="1936"/>
    <n v="1790"/>
    <n v="1748"/>
    <n v="1722"/>
    <n v="1694"/>
  </r>
  <r>
    <s v="Change in Domestic Jobs after Productivity Effects by ISIC Code[ISIC 28]"/>
    <s v="DisabledPolicyGroup=Passenger Car ZEV Sales Standard"/>
    <x v="1"/>
    <x v="0"/>
    <x v="1"/>
    <x v="14"/>
    <n v="1591"/>
    <n v="1721"/>
    <n v="1695"/>
    <n v="1848"/>
    <n v="2035"/>
    <n v="2357"/>
    <n v="2673"/>
    <n v="2908"/>
    <n v="2963"/>
    <n v="3026"/>
    <n v="3231"/>
    <n v="3505"/>
    <n v="3701"/>
    <n v="3764"/>
    <n v="3404"/>
    <n v="3108"/>
    <n v="2854"/>
    <n v="2613"/>
    <n v="2389"/>
    <n v="2126"/>
    <n v="1836"/>
    <n v="1565"/>
    <n v="1263"/>
    <n v="1085"/>
    <n v="906"/>
    <n v="848"/>
    <n v="801"/>
    <n v="761"/>
  </r>
  <r>
    <s v="Change in Domestic Jobs after Productivity Effects by ISIC Code[ISIC 29]"/>
    <s v="DisabledPolicyGroup=Passenger Car ZEV Sales Standard"/>
    <x v="1"/>
    <x v="0"/>
    <x v="2"/>
    <x v="2"/>
    <n v="-724"/>
    <n v="-1489"/>
    <n v="-2259"/>
    <n v="-2799"/>
    <n v="-3335"/>
    <n v="-3850"/>
    <n v="-4361"/>
    <n v="-4843"/>
    <n v="-4759"/>
    <n v="-4652"/>
    <n v="-4570"/>
    <n v="-4490"/>
    <n v="-4415"/>
    <n v="-4437"/>
    <n v="-4467"/>
    <n v="-4513"/>
    <n v="-4551"/>
    <n v="-4580"/>
    <n v="-4601"/>
    <n v="-4613"/>
    <n v="-4612"/>
    <n v="-4607"/>
    <n v="-4600"/>
    <n v="-4505"/>
    <n v="-4406"/>
    <n v="-4307"/>
    <n v="-4204"/>
    <n v="-4103"/>
  </r>
  <r>
    <s v="Change in Domestic Jobs after Productivity Effects by ISIC Code[ISIC 30]"/>
    <s v="DisabledPolicyGroup=Passenger Car ZEV Sales Standard"/>
    <x v="1"/>
    <x v="0"/>
    <x v="2"/>
    <x v="2"/>
    <n v="695"/>
    <n v="1489"/>
    <n v="2246"/>
    <n v="2941"/>
    <n v="3755"/>
    <n v="4403"/>
    <n v="4854"/>
    <n v="5361"/>
    <n v="5473"/>
    <n v="5512"/>
    <n v="5718"/>
    <n v="5625"/>
    <n v="5624"/>
    <n v="5745"/>
    <n v="5575"/>
    <n v="5679"/>
    <n v="5495"/>
    <n v="5559"/>
    <n v="5421"/>
    <n v="5352"/>
    <n v="5521"/>
    <n v="5293"/>
    <n v="5212"/>
    <n v="5178"/>
    <n v="4975"/>
    <n v="4949"/>
    <n v="4730"/>
    <n v="4714"/>
  </r>
  <r>
    <s v="Change in Domestic Jobs after Productivity Effects by ISIC Code[ISIC 31T33]"/>
    <s v="DisabledPolicyGroup=Passenger Car ZEV Sales Standard"/>
    <x v="1"/>
    <x v="0"/>
    <x v="8"/>
    <x v="15"/>
    <n v="427"/>
    <n v="990"/>
    <n v="1467"/>
    <n v="1855"/>
    <n v="2109"/>
    <n v="2360"/>
    <n v="2595"/>
    <n v="2811"/>
    <n v="3018"/>
    <n v="3016"/>
    <n v="2909"/>
    <n v="2895"/>
    <n v="3012"/>
    <n v="3144"/>
    <n v="3188"/>
    <n v="3102"/>
    <n v="2980"/>
    <n v="2866"/>
    <n v="2771"/>
    <n v="2687"/>
    <n v="2611"/>
    <n v="2517"/>
    <n v="2387"/>
    <n v="2271"/>
    <n v="2167"/>
    <n v="2093"/>
    <n v="2049"/>
    <n v="2016"/>
  </r>
  <r>
    <s v="Change in Domestic Jobs after Productivity Effects by ISIC Code[ISIC 351]"/>
    <s v="DisabledPolicyGroup=Passenger Car ZEV Sales Standard"/>
    <x v="1"/>
    <x v="0"/>
    <x v="9"/>
    <x v="16"/>
    <n v="488"/>
    <n v="1848"/>
    <n v="2812"/>
    <n v="3237"/>
    <n v="4349"/>
    <n v="5041"/>
    <n v="5864"/>
    <n v="6714"/>
    <n v="7300"/>
    <n v="8244"/>
    <n v="8351"/>
    <n v="8941"/>
    <n v="9972"/>
    <n v="10978"/>
    <n v="12052"/>
    <n v="11983"/>
    <n v="11833"/>
    <n v="11870"/>
    <n v="11857"/>
    <n v="11828"/>
    <n v="11816"/>
    <n v="11679"/>
    <n v="11396"/>
    <n v="11183"/>
    <n v="10927"/>
    <n v="10802"/>
    <n v="10898"/>
    <n v="11018"/>
  </r>
  <r>
    <s v="Change in Domestic Jobs after Productivity Effects by ISIC Code[ISIC 352T353]"/>
    <s v="DisabledPolicyGroup=Passenger Car ZEV Sales Standard"/>
    <x v="1"/>
    <x v="0"/>
    <x v="10"/>
    <x v="17"/>
    <n v="1000"/>
    <n v="3545"/>
    <n v="4059"/>
    <n v="4563"/>
    <n v="4593"/>
    <n v="4428"/>
    <n v="4082"/>
    <n v="3623"/>
    <n v="3357"/>
    <n v="2629"/>
    <n v="1963"/>
    <n v="1509"/>
    <n v="1339"/>
    <n v="1464"/>
    <n v="1353"/>
    <n v="1155"/>
    <n v="885"/>
    <n v="643"/>
    <n v="436"/>
    <n v="334"/>
    <n v="219"/>
    <n v="117"/>
    <n v="-244"/>
    <n v="-436"/>
    <n v="-645"/>
    <n v="-897"/>
    <n v="-1141"/>
    <n v="-1366"/>
  </r>
  <r>
    <s v="Change in Domestic Jobs after Productivity Effects by ISIC Code[ISIC 36T39]"/>
    <s v="DisabledPolicyGroup=Passenger Car ZEV Sales Standard"/>
    <x v="1"/>
    <x v="0"/>
    <x v="11"/>
    <x v="18"/>
    <n v="320"/>
    <n v="655"/>
    <n v="1020"/>
    <n v="1262"/>
    <n v="1494"/>
    <n v="1722"/>
    <n v="1913"/>
    <n v="2095"/>
    <n v="2236"/>
    <n v="2343"/>
    <n v="2381"/>
    <n v="2387"/>
    <n v="2478"/>
    <n v="2629"/>
    <n v="2764"/>
    <n v="2774"/>
    <n v="2656"/>
    <n v="2539"/>
    <n v="2438"/>
    <n v="2343"/>
    <n v="2250"/>
    <n v="2148"/>
    <n v="2030"/>
    <n v="1911"/>
    <n v="1788"/>
    <n v="1695"/>
    <n v="1641"/>
    <n v="1620"/>
  </r>
  <r>
    <s v="Change in Domestic Jobs after Productivity Effects by ISIC Code[ISIC 41T43]"/>
    <s v="DisabledPolicyGroup=Passenger Car ZEV Sales Standard"/>
    <x v="1"/>
    <x v="0"/>
    <x v="12"/>
    <x v="19"/>
    <n v="4962"/>
    <n v="5441"/>
    <n v="5942"/>
    <n v="6732"/>
    <n v="7594"/>
    <n v="8982"/>
    <n v="10189"/>
    <n v="11188"/>
    <n v="11835"/>
    <n v="12309"/>
    <n v="13836"/>
    <n v="15155"/>
    <n v="16170"/>
    <n v="17071"/>
    <n v="16491"/>
    <n v="16044"/>
    <n v="15654"/>
    <n v="15287"/>
    <n v="14946"/>
    <n v="14413"/>
    <n v="13702"/>
    <n v="12988"/>
    <n v="12135"/>
    <n v="11411"/>
    <n v="10938"/>
    <n v="11094"/>
    <n v="11334"/>
    <n v="11645"/>
  </r>
  <r>
    <s v="Change in Domestic Jobs after Productivity Effects by ISIC Code[ISIC 45T47]"/>
    <s v="DisabledPolicyGroup=Passenger Car ZEV Sales Standard"/>
    <x v="1"/>
    <x v="0"/>
    <x v="13"/>
    <x v="2"/>
    <n v="708"/>
    <n v="2233"/>
    <n v="3871"/>
    <n v="5221"/>
    <n v="6453"/>
    <n v="7779"/>
    <n v="9097"/>
    <n v="10479"/>
    <n v="11518"/>
    <n v="12058"/>
    <n v="12532"/>
    <n v="13005"/>
    <n v="13399"/>
    <n v="13997"/>
    <n v="14708"/>
    <n v="15140"/>
    <n v="15464"/>
    <n v="15682"/>
    <n v="15991"/>
    <n v="16416"/>
    <n v="16926"/>
    <n v="17367"/>
    <n v="17778"/>
    <n v="18015"/>
    <n v="18292"/>
    <n v="18642"/>
    <n v="19095"/>
    <n v="19616"/>
  </r>
  <r>
    <s v="Change in Domestic Jobs after Productivity Effects by ISIC Code[ISIC 49T53]"/>
    <s v="DisabledPolicyGroup=Passenger Car ZEV Sales Standard"/>
    <x v="1"/>
    <x v="0"/>
    <x v="14"/>
    <x v="20"/>
    <n v="4528"/>
    <n v="9221"/>
    <n v="13633"/>
    <n v="17901"/>
    <n v="22050"/>
    <n v="26117"/>
    <n v="29989"/>
    <n v="33640"/>
    <n v="33767"/>
    <n v="33690"/>
    <n v="33795"/>
    <n v="33775"/>
    <n v="33529"/>
    <n v="33263"/>
    <n v="32897"/>
    <n v="32897"/>
    <n v="32963"/>
    <n v="33026"/>
    <n v="33212"/>
    <n v="33495"/>
    <n v="33862"/>
    <n v="34281"/>
    <n v="34619"/>
    <n v="34253"/>
    <n v="33986"/>
    <n v="33694"/>
    <n v="33352"/>
    <n v="33008"/>
  </r>
  <r>
    <s v="Change in Domestic Jobs after Productivity Effects by ISIC Code[ISIC 55T56]"/>
    <s v="DisabledPolicyGroup=Passenger Car ZEV Sales Standard"/>
    <x v="1"/>
    <x v="0"/>
    <x v="15"/>
    <x v="5"/>
    <n v="831"/>
    <n v="2391"/>
    <n v="4014"/>
    <n v="5430"/>
    <n v="6748"/>
    <n v="8157"/>
    <n v="9541"/>
    <n v="10943"/>
    <n v="11960"/>
    <n v="12491"/>
    <n v="12926"/>
    <n v="13357"/>
    <n v="13714"/>
    <n v="14135"/>
    <n v="14461"/>
    <n v="14411"/>
    <n v="14182"/>
    <n v="13767"/>
    <n v="13336"/>
    <n v="12925"/>
    <n v="12493"/>
    <n v="12018"/>
    <n v="11526"/>
    <n v="10896"/>
    <n v="10318"/>
    <n v="9830"/>
    <n v="9457"/>
    <n v="9142"/>
  </r>
  <r>
    <s v="Change in Domestic Jobs after Productivity Effects by ISIC Code[ISIC 58T60]"/>
    <s v="DisabledPolicyGroup=Passenger Car ZEV Sales Standard"/>
    <x v="1"/>
    <x v="0"/>
    <x v="4"/>
    <x v="2"/>
    <n v="91"/>
    <n v="301"/>
    <n v="534"/>
    <n v="712"/>
    <n v="858"/>
    <n v="1009"/>
    <n v="1143"/>
    <n v="1271"/>
    <n v="1343"/>
    <n v="1354"/>
    <n v="1350"/>
    <n v="1337"/>
    <n v="1308"/>
    <n v="1280"/>
    <n v="1253"/>
    <n v="1198"/>
    <n v="1130"/>
    <n v="1046"/>
    <n v="967"/>
    <n v="893"/>
    <n v="821"/>
    <n v="753"/>
    <n v="690"/>
    <n v="625"/>
    <n v="566"/>
    <n v="514"/>
    <n v="471"/>
    <n v="433"/>
  </r>
  <r>
    <s v="Change in Domestic Jobs after Productivity Effects by ISIC Code[ISIC 61]"/>
    <s v="DisabledPolicyGroup=Passenger Car ZEV Sales Standard"/>
    <x v="1"/>
    <x v="0"/>
    <x v="2"/>
    <x v="2"/>
    <n v="13"/>
    <n v="32"/>
    <n v="49"/>
    <n v="63"/>
    <n v="74"/>
    <n v="84"/>
    <n v="92"/>
    <n v="100"/>
    <n v="102"/>
    <n v="101"/>
    <n v="99"/>
    <n v="97"/>
    <n v="93"/>
    <n v="90"/>
    <n v="87"/>
    <n v="82"/>
    <n v="75"/>
    <n v="69"/>
    <n v="64"/>
    <n v="58"/>
    <n v="53"/>
    <n v="47"/>
    <n v="43"/>
    <n v="38"/>
    <n v="34"/>
    <n v="30"/>
    <n v="27"/>
    <n v="26"/>
  </r>
  <r>
    <s v="Change in Domestic Jobs after Productivity Effects by ISIC Code[ISIC 62T63]"/>
    <s v="DisabledPolicyGroup=Passenger Car ZEV Sales Standard"/>
    <x v="1"/>
    <x v="0"/>
    <x v="4"/>
    <x v="21"/>
    <n v="99"/>
    <n v="245"/>
    <n v="358"/>
    <n v="444"/>
    <n v="503"/>
    <n v="554"/>
    <n v="591"/>
    <n v="617"/>
    <n v="628"/>
    <n v="601"/>
    <n v="574"/>
    <n v="552"/>
    <n v="533"/>
    <n v="521"/>
    <n v="496"/>
    <n v="457"/>
    <n v="414"/>
    <n v="367"/>
    <n v="327"/>
    <n v="291"/>
    <n v="257"/>
    <n v="223"/>
    <n v="193"/>
    <n v="162"/>
    <n v="134"/>
    <n v="113"/>
    <n v="97"/>
    <n v="84"/>
  </r>
  <r>
    <s v="Change in Domestic Jobs after Productivity Effects by ISIC Code[ISIC 64T66]"/>
    <s v="DisabledPolicyGroup=Passenger Car ZEV Sales Standard"/>
    <x v="1"/>
    <x v="0"/>
    <x v="16"/>
    <x v="7"/>
    <n v="458"/>
    <n v="757"/>
    <n v="770"/>
    <n v="613"/>
    <n v="286"/>
    <n v="-160"/>
    <n v="-733"/>
    <n v="-1440"/>
    <n v="-2264"/>
    <n v="-3195"/>
    <n v="-4123"/>
    <n v="-5006"/>
    <n v="-5874"/>
    <n v="-6617"/>
    <n v="-7342"/>
    <n v="-8036"/>
    <n v="-8659"/>
    <n v="-9205"/>
    <n v="-9645"/>
    <n v="-9970"/>
    <n v="-10213"/>
    <n v="-10452"/>
    <n v="-10698"/>
    <n v="-10931"/>
    <n v="-11112"/>
    <n v="-11241"/>
    <n v="-11327"/>
    <n v="-11370"/>
  </r>
  <r>
    <s v="Change in Domestic Jobs after Productivity Effects by ISIC Code[ISIC 68]"/>
    <s v="DisabledPolicyGroup=Passenger Car ZEV Sales Standard"/>
    <x v="1"/>
    <x v="0"/>
    <x v="4"/>
    <x v="7"/>
    <n v="182"/>
    <n v="441"/>
    <n v="713"/>
    <n v="966"/>
    <n v="1206"/>
    <n v="1460"/>
    <n v="1706"/>
    <n v="1947"/>
    <n v="2097"/>
    <n v="2170"/>
    <n v="2232"/>
    <n v="2285"/>
    <n v="2317"/>
    <n v="2358"/>
    <n v="2374"/>
    <n v="2350"/>
    <n v="2299"/>
    <n v="2223"/>
    <n v="2146"/>
    <n v="2071"/>
    <n v="1993"/>
    <n v="1912"/>
    <n v="1833"/>
    <n v="1739"/>
    <n v="1654"/>
    <n v="1582"/>
    <n v="1526"/>
    <n v="1478"/>
  </r>
  <r>
    <s v="Change in Domestic Jobs after Productivity Effects by ISIC Code[ISIC 69T82]"/>
    <s v="DisabledPolicyGroup=Passenger Car ZEV Sales Standard"/>
    <x v="1"/>
    <x v="0"/>
    <x v="17"/>
    <x v="22"/>
    <n v="4579"/>
    <n v="8502"/>
    <n v="11451"/>
    <n v="14406"/>
    <n v="17088"/>
    <n v="20118"/>
    <n v="22897"/>
    <n v="25252"/>
    <n v="26486"/>
    <n v="26446"/>
    <n v="26784"/>
    <n v="27387"/>
    <n v="27810"/>
    <n v="28336"/>
    <n v="27003"/>
    <n v="25251"/>
    <n v="23464"/>
    <n v="21615"/>
    <n v="19873"/>
    <n v="18314"/>
    <n v="16675"/>
    <n v="14947"/>
    <n v="13159"/>
    <n v="11363"/>
    <n v="9882"/>
    <n v="9017"/>
    <n v="8350"/>
    <n v="7883"/>
  </r>
  <r>
    <s v="Change in Domestic Jobs after Productivity Effects by ISIC Code[ISIC 84]"/>
    <s v="DisabledPolicyGroup=Passenger Car ZEV Sales Standard"/>
    <x v="1"/>
    <x v="0"/>
    <x v="18"/>
    <x v="23"/>
    <n v="253"/>
    <n v="524"/>
    <n v="722"/>
    <n v="980"/>
    <n v="1236"/>
    <n v="1565"/>
    <n v="1891"/>
    <n v="2190"/>
    <n v="2390"/>
    <n v="2481"/>
    <n v="2699"/>
    <n v="2977"/>
    <n v="3185"/>
    <n v="3321"/>
    <n v="3118"/>
    <n v="2929"/>
    <n v="2785"/>
    <n v="2638"/>
    <n v="2488"/>
    <n v="2325"/>
    <n v="2130"/>
    <n v="1938"/>
    <n v="1743"/>
    <n v="1528"/>
    <n v="1381"/>
    <n v="1339"/>
    <n v="1328"/>
    <n v="1320"/>
  </r>
  <r>
    <s v="Change in Domestic Jobs after Productivity Effects by ISIC Code[ISIC 85]"/>
    <s v="DisabledPolicyGroup=Passenger Car ZEV Sales Standard"/>
    <x v="1"/>
    <x v="0"/>
    <x v="17"/>
    <x v="7"/>
    <n v="197"/>
    <n v="706"/>
    <n v="1307"/>
    <n v="1836"/>
    <n v="2340"/>
    <n v="2905"/>
    <n v="3484"/>
    <n v="4096"/>
    <n v="4562"/>
    <n v="4854"/>
    <n v="5114"/>
    <n v="5339"/>
    <n v="5505"/>
    <n v="5678"/>
    <n v="5853"/>
    <n v="5901"/>
    <n v="5871"/>
    <n v="5750"/>
    <n v="5615"/>
    <n v="5473"/>
    <n v="5317"/>
    <n v="5151"/>
    <n v="4988"/>
    <n v="4771"/>
    <n v="4571"/>
    <n v="4390"/>
    <n v="4249"/>
    <n v="4126"/>
  </r>
  <r>
    <s v="Change in Domestic Jobs after Productivity Effects by ISIC Code[ISIC 86T88]"/>
    <s v="DisabledPolicyGroup=Passenger Car ZEV Sales Standard"/>
    <x v="1"/>
    <x v="0"/>
    <x v="19"/>
    <x v="24"/>
    <n v="586"/>
    <n v="2156"/>
    <n v="4101"/>
    <n v="5823"/>
    <n v="7417"/>
    <n v="9221"/>
    <n v="11050"/>
    <n v="12990"/>
    <n v="14600"/>
    <n v="15574"/>
    <n v="16459"/>
    <n v="17280"/>
    <n v="17942"/>
    <n v="18670"/>
    <n v="19432"/>
    <n v="19717"/>
    <n v="19725"/>
    <n v="19395"/>
    <n v="19010"/>
    <n v="18613"/>
    <n v="18165"/>
    <n v="17659"/>
    <n v="17172"/>
    <n v="16430"/>
    <n v="15745"/>
    <n v="15134"/>
    <n v="14676"/>
    <n v="14283"/>
  </r>
  <r>
    <s v="Change in Domestic Jobs after Productivity Effects by ISIC Code[ISIC 90T96]"/>
    <s v="DisabledPolicyGroup=Passenger Car ZEV Sales Standard"/>
    <x v="1"/>
    <x v="0"/>
    <x v="17"/>
    <x v="2"/>
    <n v="194"/>
    <n v="665"/>
    <n v="1236"/>
    <n v="1741"/>
    <n v="2216"/>
    <n v="2750"/>
    <n v="3296"/>
    <n v="3870"/>
    <n v="4321"/>
    <n v="4598"/>
    <n v="4848"/>
    <n v="5072"/>
    <n v="5243"/>
    <n v="5426"/>
    <n v="5608"/>
    <n v="5662"/>
    <n v="5639"/>
    <n v="5526"/>
    <n v="5399"/>
    <n v="5268"/>
    <n v="5123"/>
    <n v="4965"/>
    <n v="4811"/>
    <n v="4597"/>
    <n v="4399"/>
    <n v="4225"/>
    <n v="4091"/>
    <n v="3976"/>
  </r>
  <r>
    <s v="Change in Domestic Jobs after Productivity Effects by ISIC Code[ISIC 97T98]"/>
    <s v="DisabledPolicyGroup=Passenger Car ZEV Sales Standard"/>
    <x v="1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alifornia HDV Rules"/>
    <x v="2"/>
    <x v="0"/>
    <x v="0"/>
    <x v="0"/>
    <n v="27926"/>
    <n v="55406"/>
    <n v="80851"/>
    <n v="107603"/>
    <n v="134364"/>
    <n v="160791"/>
    <n v="187097"/>
    <n v="209062"/>
    <n v="221111"/>
    <n v="226766"/>
    <n v="232154"/>
    <n v="236737"/>
    <n v="239635"/>
    <n v="241229"/>
    <n v="234940"/>
    <n v="225302"/>
    <n v="214861"/>
    <n v="203980"/>
    <n v="193523"/>
    <n v="184328"/>
    <n v="176454"/>
    <n v="169047"/>
    <n v="162477"/>
    <n v="156109"/>
    <n v="150991"/>
    <n v="148570"/>
    <n v="147145"/>
    <n v="146829"/>
  </r>
  <r>
    <s v="Change in Domestic Jobs after Productivity Effects by ISIC Code[ISIC 01T03]"/>
    <s v="DisabledPolicyGroup=California HDV Rules"/>
    <x v="2"/>
    <x v="0"/>
    <x v="1"/>
    <x v="1"/>
    <n v="610"/>
    <n v="1561"/>
    <n v="3296"/>
    <n v="6083"/>
    <n v="9512"/>
    <n v="12896"/>
    <n v="15961"/>
    <n v="18566"/>
    <n v="19990"/>
    <n v="20737"/>
    <n v="21129"/>
    <n v="21268"/>
    <n v="21158"/>
    <n v="21165"/>
    <n v="20993"/>
    <n v="20713"/>
    <n v="20253"/>
    <n v="19697"/>
    <n v="19078"/>
    <n v="18426"/>
    <n v="17777"/>
    <n v="17219"/>
    <n v="16809"/>
    <n v="16545"/>
    <n v="16200"/>
    <n v="15908"/>
    <n v="15621"/>
    <n v="15373"/>
  </r>
  <r>
    <s v="Change in Domestic Jobs after Productivity Effects by ISIC Code[ISIC 05]"/>
    <s v="DisabledPolicyGroup=California HDV Rules"/>
    <x v="2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alifornia HDV Rules"/>
    <x v="2"/>
    <x v="0"/>
    <x v="3"/>
    <x v="3"/>
    <n v="-58"/>
    <n v="-157"/>
    <n v="-326"/>
    <n v="-528"/>
    <n v="-833"/>
    <n v="-1199"/>
    <n v="-1616"/>
    <n v="-2066"/>
    <n v="-2521"/>
    <n v="-2937"/>
    <n v="-3353"/>
    <n v="-3730"/>
    <n v="-4138"/>
    <n v="-4546"/>
    <n v="-4942"/>
    <n v="-5278"/>
    <n v="-5519"/>
    <n v="-5758"/>
    <n v="-5907"/>
    <n v="-5959"/>
    <n v="-6031"/>
    <n v="-6082"/>
    <n v="-6068"/>
    <n v="-6077"/>
    <n v="-6025"/>
    <n v="-5960"/>
    <n v="-5918"/>
    <n v="-5853"/>
  </r>
  <r>
    <s v="Change in Domestic Jobs after Productivity Effects by ISIC Code[ISIC 07T08]"/>
    <s v="DisabledPolicyGroup=California HDV Rules"/>
    <x v="2"/>
    <x v="0"/>
    <x v="2"/>
    <x v="2"/>
    <n v="18"/>
    <n v="24"/>
    <n v="24"/>
    <n v="21"/>
    <n v="19"/>
    <n v="19"/>
    <n v="18"/>
    <n v="17"/>
    <n v="16"/>
    <n v="13"/>
    <n v="14"/>
    <n v="13"/>
    <n v="12"/>
    <n v="13"/>
    <n v="9"/>
    <n v="3"/>
    <n v="-4"/>
    <n v="-10"/>
    <n v="-13"/>
    <n v="-16"/>
    <n v="-18"/>
    <n v="-21"/>
    <n v="-23"/>
    <n v="-24"/>
    <n v="-25"/>
    <n v="-24"/>
    <n v="-23"/>
    <n v="-22"/>
  </r>
  <r>
    <s v="Change in Domestic Jobs after Productivity Effects by ISIC Code[ISIC 09]"/>
    <s v="DisabledPolicyGroup=California HDV Rules"/>
    <x v="2"/>
    <x v="0"/>
    <x v="2"/>
    <x v="2"/>
    <n v="-4"/>
    <n v="-13"/>
    <n v="-27"/>
    <n v="-44"/>
    <n v="-69"/>
    <n v="-101"/>
    <n v="-135"/>
    <n v="-174"/>
    <n v="-212"/>
    <n v="-247"/>
    <n v="-281"/>
    <n v="-313"/>
    <n v="-347"/>
    <n v="-381"/>
    <n v="-414"/>
    <n v="-444"/>
    <n v="-464"/>
    <n v="-485"/>
    <n v="-497"/>
    <n v="-501"/>
    <n v="-507"/>
    <n v="-512"/>
    <n v="-510"/>
    <n v="-511"/>
    <n v="-506"/>
    <n v="-501"/>
    <n v="-498"/>
    <n v="-493"/>
  </r>
  <r>
    <s v="Change in Domestic Jobs after Productivity Effects by ISIC Code[ISIC 10T12]"/>
    <s v="DisabledPolicyGroup=California HDV Rules"/>
    <x v="2"/>
    <x v="0"/>
    <x v="4"/>
    <x v="4"/>
    <n v="253"/>
    <n v="720"/>
    <n v="1475"/>
    <n v="2422"/>
    <n v="3503"/>
    <n v="4659"/>
    <n v="5824"/>
    <n v="6898"/>
    <n v="7723"/>
    <n v="8239"/>
    <n v="8542"/>
    <n v="8714"/>
    <n v="8786"/>
    <n v="8784"/>
    <n v="8719"/>
    <n v="8558"/>
    <n v="8306"/>
    <n v="7985"/>
    <n v="7625"/>
    <n v="7254"/>
    <n v="6895"/>
    <n v="6564"/>
    <n v="6279"/>
    <n v="6034"/>
    <n v="5811"/>
    <n v="5609"/>
    <n v="5433"/>
    <n v="5281"/>
  </r>
  <r>
    <s v="Change in Domestic Jobs after Productivity Effects by ISIC Code[ISIC 13T15]"/>
    <s v="DisabledPolicyGroup=California HDV Rules"/>
    <x v="2"/>
    <x v="0"/>
    <x v="3"/>
    <x v="5"/>
    <n v="164"/>
    <n v="709"/>
    <n v="1604"/>
    <n v="2581"/>
    <n v="3494"/>
    <n v="4353"/>
    <n v="5195"/>
    <n v="5949"/>
    <n v="6505"/>
    <n v="6832"/>
    <n v="6983"/>
    <n v="7022"/>
    <n v="6973"/>
    <n v="6844"/>
    <n v="6643"/>
    <n v="6353"/>
    <n v="5977"/>
    <n v="5549"/>
    <n v="5096"/>
    <n v="4650"/>
    <n v="4240"/>
    <n v="3867"/>
    <n v="3535"/>
    <n v="3239"/>
    <n v="2974"/>
    <n v="2742"/>
    <n v="2542"/>
    <n v="2372"/>
  </r>
  <r>
    <s v="Change in Domestic Jobs after Productivity Effects by ISIC Code[ISIC 16]"/>
    <s v="DisabledPolicyGroup=California HDV Rules"/>
    <x v="2"/>
    <x v="0"/>
    <x v="2"/>
    <x v="6"/>
    <n v="86"/>
    <n v="141"/>
    <n v="168"/>
    <n v="196"/>
    <n v="223"/>
    <n v="249"/>
    <n v="276"/>
    <n v="300"/>
    <n v="315"/>
    <n v="321"/>
    <n v="331"/>
    <n v="340"/>
    <n v="347"/>
    <n v="348"/>
    <n v="332"/>
    <n v="303"/>
    <n v="276"/>
    <n v="251"/>
    <n v="227"/>
    <n v="207"/>
    <n v="187"/>
    <n v="168"/>
    <n v="152"/>
    <n v="139"/>
    <n v="129"/>
    <n v="125"/>
    <n v="124"/>
    <n v="124"/>
  </r>
  <r>
    <s v="Change in Domestic Jobs after Productivity Effects by ISIC Code[ISIC 17T18]"/>
    <s v="DisabledPolicyGroup=California HDV Rules"/>
    <x v="2"/>
    <x v="0"/>
    <x v="2"/>
    <x v="7"/>
    <n v="103"/>
    <n v="230"/>
    <n v="365"/>
    <n v="498"/>
    <n v="631"/>
    <n v="764"/>
    <n v="898"/>
    <n v="1018"/>
    <n v="1102"/>
    <n v="1145"/>
    <n v="1167"/>
    <n v="1181"/>
    <n v="1184"/>
    <n v="1175"/>
    <n v="1142"/>
    <n v="1087"/>
    <n v="1022"/>
    <n v="956"/>
    <n v="890"/>
    <n v="829"/>
    <n v="774"/>
    <n v="724"/>
    <n v="680"/>
    <n v="641"/>
    <n v="606"/>
    <n v="580"/>
    <n v="559"/>
    <n v="544"/>
  </r>
  <r>
    <s v="Change in Domestic Jobs after Productivity Effects by ISIC Code[ISIC 19]"/>
    <s v="DisabledPolicyGroup=California HDV Rules"/>
    <x v="2"/>
    <x v="0"/>
    <x v="5"/>
    <x v="4"/>
    <n v="-165"/>
    <n v="-344"/>
    <n v="-489"/>
    <n v="-731"/>
    <n v="-1007"/>
    <n v="-1298"/>
    <n v="-1607"/>
    <n v="-1917"/>
    <n v="-2167"/>
    <n v="-2388"/>
    <n v="-2575"/>
    <n v="-2758"/>
    <n v="-2935"/>
    <n v="-3088"/>
    <n v="-3193"/>
    <n v="-3199"/>
    <n v="-3177"/>
    <n v="-3105"/>
    <n v="-2986"/>
    <n v="-2881"/>
    <n v="-2769"/>
    <n v="-2650"/>
    <n v="-2542"/>
    <n v="-2439"/>
    <n v="-2329"/>
    <n v="-2229"/>
    <n v="-2148"/>
    <n v="-2074"/>
  </r>
  <r>
    <s v="Change in Domestic Jobs after Productivity Effects by ISIC Code[ISIC 20]"/>
    <s v="DisabledPolicyGroup=California HDV Rules"/>
    <x v="2"/>
    <x v="0"/>
    <x v="2"/>
    <x v="7"/>
    <n v="95"/>
    <n v="146"/>
    <n v="164"/>
    <n v="116"/>
    <n v="74"/>
    <n v="40"/>
    <n v="9"/>
    <n v="-22"/>
    <n v="-63"/>
    <n v="-112"/>
    <n v="-167"/>
    <n v="-218"/>
    <n v="-272"/>
    <n v="-318"/>
    <n v="-376"/>
    <n v="-436"/>
    <n v="-493"/>
    <n v="-541"/>
    <n v="-574"/>
    <n v="-593"/>
    <n v="-607"/>
    <n v="-615"/>
    <n v="-615"/>
    <n v="-608"/>
    <n v="-597"/>
    <n v="-578"/>
    <n v="-557"/>
    <n v="-531"/>
  </r>
  <r>
    <s v="Change in Domestic Jobs after Productivity Effects by ISIC Code[ISIC 21]"/>
    <s v="DisabledPolicyGroup=California HDV Rules"/>
    <x v="2"/>
    <x v="0"/>
    <x v="2"/>
    <x v="2"/>
    <n v="13"/>
    <n v="51"/>
    <n v="99"/>
    <n v="144"/>
    <n v="188"/>
    <n v="234"/>
    <n v="282"/>
    <n v="319"/>
    <n v="345"/>
    <n v="360"/>
    <n v="373"/>
    <n v="379"/>
    <n v="382"/>
    <n v="382"/>
    <n v="378"/>
    <n v="366"/>
    <n v="352"/>
    <n v="334"/>
    <n v="315"/>
    <n v="296"/>
    <n v="278"/>
    <n v="262"/>
    <n v="248"/>
    <n v="234"/>
    <n v="222"/>
    <n v="211"/>
    <n v="201"/>
    <n v="193"/>
  </r>
  <r>
    <s v="Change in Domestic Jobs after Productivity Effects by ISIC Code[ISIC 22]"/>
    <s v="DisabledPolicyGroup=California HDV Rules"/>
    <x v="2"/>
    <x v="0"/>
    <x v="2"/>
    <x v="8"/>
    <n v="103"/>
    <n v="178"/>
    <n v="222"/>
    <n v="266"/>
    <n v="311"/>
    <n v="356"/>
    <n v="402"/>
    <n v="445"/>
    <n v="488"/>
    <n v="518"/>
    <n v="542"/>
    <n v="564"/>
    <n v="579"/>
    <n v="586"/>
    <n v="561"/>
    <n v="518"/>
    <n v="471"/>
    <n v="424"/>
    <n v="380"/>
    <n v="340"/>
    <n v="302"/>
    <n v="266"/>
    <n v="235"/>
    <n v="211"/>
    <n v="193"/>
    <n v="186"/>
    <n v="183"/>
    <n v="184"/>
  </r>
  <r>
    <s v="Change in Domestic Jobs after Productivity Effects by ISIC Code[ISIC 231]"/>
    <s v="DisabledPolicyGroup=California HDV Rules"/>
    <x v="2"/>
    <x v="0"/>
    <x v="2"/>
    <x v="8"/>
    <n v="66"/>
    <n v="82"/>
    <n v="76"/>
    <n v="63"/>
    <n v="50"/>
    <n v="41"/>
    <n v="34"/>
    <n v="30"/>
    <n v="33"/>
    <n v="33"/>
    <n v="42"/>
    <n v="52"/>
    <n v="63"/>
    <n v="70"/>
    <n v="50"/>
    <n v="25"/>
    <n v="1"/>
    <n v="-18"/>
    <n v="-32"/>
    <n v="-44"/>
    <n v="-54"/>
    <n v="-64"/>
    <n v="-72"/>
    <n v="-76"/>
    <n v="-77"/>
    <n v="-71"/>
    <n v="-64"/>
    <n v="-56"/>
  </r>
  <r>
    <s v="Change in Domestic Jobs after Productivity Effects by ISIC Code[ISIC 239]"/>
    <s v="DisabledPolicyGroup=California HDV Rules"/>
    <x v="2"/>
    <x v="0"/>
    <x v="2"/>
    <x v="9"/>
    <n v="134"/>
    <n v="157"/>
    <n v="27"/>
    <n v="-174"/>
    <n v="-342"/>
    <n v="-481"/>
    <n v="-597"/>
    <n v="-691"/>
    <n v="-778"/>
    <n v="-856"/>
    <n v="-924"/>
    <n v="-973"/>
    <n v="-1016"/>
    <n v="-1060"/>
    <n v="-1126"/>
    <n v="-1212"/>
    <n v="-1293"/>
    <n v="-1362"/>
    <n v="-1417"/>
    <n v="-1462"/>
    <n v="-1502"/>
    <n v="-1536"/>
    <n v="-1565"/>
    <n v="-1587"/>
    <n v="-1602"/>
    <n v="-1605"/>
    <n v="-1604"/>
    <n v="-1599"/>
  </r>
  <r>
    <s v="Change in Domestic Jobs after Productivity Effects by ISIC Code[ISIC 241]"/>
    <s v="DisabledPolicyGroup=California HDV Rules"/>
    <x v="2"/>
    <x v="0"/>
    <x v="2"/>
    <x v="6"/>
    <n v="35"/>
    <n v="40"/>
    <n v="20"/>
    <n v="4"/>
    <n v="-13"/>
    <n v="-31"/>
    <n v="-49"/>
    <n v="-64"/>
    <n v="-72"/>
    <n v="-79"/>
    <n v="-81"/>
    <n v="-80"/>
    <n v="-81"/>
    <n v="-84"/>
    <n v="-104"/>
    <n v="-128"/>
    <n v="-150"/>
    <n v="-170"/>
    <n v="-188"/>
    <n v="-205"/>
    <n v="-218"/>
    <n v="-234"/>
    <n v="-247"/>
    <n v="-255"/>
    <n v="-261"/>
    <n v="-262"/>
    <n v="-262"/>
    <n v="-260"/>
  </r>
  <r>
    <s v="Change in Domestic Jobs after Productivity Effects by ISIC Code[ISIC 242]"/>
    <s v="DisabledPolicyGroup=California HDV Rules"/>
    <x v="2"/>
    <x v="0"/>
    <x v="2"/>
    <x v="10"/>
    <n v="86"/>
    <n v="126"/>
    <n v="127"/>
    <n v="130"/>
    <n v="133"/>
    <n v="138"/>
    <n v="144"/>
    <n v="151"/>
    <n v="163"/>
    <n v="171"/>
    <n v="185"/>
    <n v="203"/>
    <n v="217"/>
    <n v="225"/>
    <n v="207"/>
    <n v="179"/>
    <n v="153"/>
    <n v="129"/>
    <n v="107"/>
    <n v="86"/>
    <n v="67"/>
    <n v="48"/>
    <n v="32"/>
    <n v="20"/>
    <n v="11"/>
    <n v="10"/>
    <n v="10"/>
    <n v="13"/>
  </r>
  <r>
    <s v="Change in Domestic Jobs after Productivity Effects by ISIC Code[ISIC 25]"/>
    <s v="DisabledPolicyGroup=California HDV Rules"/>
    <x v="2"/>
    <x v="0"/>
    <x v="6"/>
    <x v="11"/>
    <n v="1266"/>
    <n v="1813"/>
    <n v="1929"/>
    <n v="2115"/>
    <n v="2290"/>
    <n v="2442"/>
    <n v="2606"/>
    <n v="2740"/>
    <n v="2846"/>
    <n v="2877"/>
    <n v="3023"/>
    <n v="3216"/>
    <n v="3343"/>
    <n v="3355"/>
    <n v="2965"/>
    <n v="2488"/>
    <n v="2056"/>
    <n v="1654"/>
    <n v="1283"/>
    <n v="947"/>
    <n v="639"/>
    <n v="347"/>
    <n v="84"/>
    <n v="-119"/>
    <n v="-246"/>
    <n v="-271"/>
    <n v="-261"/>
    <n v="-228"/>
  </r>
  <r>
    <s v="Change in Domestic Jobs after Productivity Effects by ISIC Code[ISIC 26]"/>
    <s v="DisabledPolicyGroup=California HDV Rules"/>
    <x v="2"/>
    <x v="0"/>
    <x v="7"/>
    <x v="12"/>
    <n v="578"/>
    <n v="1099"/>
    <n v="1653"/>
    <n v="2448"/>
    <n v="3208"/>
    <n v="4036"/>
    <n v="4984"/>
    <n v="5853"/>
    <n v="6535"/>
    <n v="6937"/>
    <n v="7626"/>
    <n v="8311"/>
    <n v="8799"/>
    <n v="8986"/>
    <n v="8336"/>
    <n v="7693"/>
    <n v="7122"/>
    <n v="6543"/>
    <n v="5958"/>
    <n v="5366"/>
    <n v="4769"/>
    <n v="4234"/>
    <n v="3746"/>
    <n v="3315"/>
    <n v="3032"/>
    <n v="2939"/>
    <n v="2889"/>
    <n v="2859"/>
  </r>
  <r>
    <s v="Change in Domestic Jobs after Productivity Effects by ISIC Code[ISIC 27]"/>
    <s v="DisabledPolicyGroup=California HDV Rules"/>
    <x v="2"/>
    <x v="0"/>
    <x v="2"/>
    <x v="13"/>
    <n v="2542"/>
    <n v="2770"/>
    <n v="2809"/>
    <n v="3069"/>
    <n v="3286"/>
    <n v="3520"/>
    <n v="3840"/>
    <n v="4074"/>
    <n v="4221"/>
    <n v="4192"/>
    <n v="4364"/>
    <n v="4568"/>
    <n v="4662"/>
    <n v="4679"/>
    <n v="4214"/>
    <n v="3805"/>
    <n v="3479"/>
    <n v="3180"/>
    <n v="2891"/>
    <n v="2639"/>
    <n v="2380"/>
    <n v="2156"/>
    <n v="1945"/>
    <n v="1772"/>
    <n v="1643"/>
    <n v="1625"/>
    <n v="1616"/>
    <n v="1611"/>
  </r>
  <r>
    <s v="Change in Domestic Jobs after Productivity Effects by ISIC Code[ISIC 28]"/>
    <s v="DisabledPolicyGroup=California HDV Rules"/>
    <x v="2"/>
    <x v="0"/>
    <x v="1"/>
    <x v="14"/>
    <n v="1582"/>
    <n v="1712"/>
    <n v="1726"/>
    <n v="1927"/>
    <n v="2152"/>
    <n v="2401"/>
    <n v="2701"/>
    <n v="2938"/>
    <n v="2987"/>
    <n v="3045"/>
    <n v="3251"/>
    <n v="3496"/>
    <n v="3631"/>
    <n v="3643"/>
    <n v="3213"/>
    <n v="2844"/>
    <n v="2526"/>
    <n v="2230"/>
    <n v="1966"/>
    <n v="1685"/>
    <n v="1407"/>
    <n v="1155"/>
    <n v="896"/>
    <n v="752"/>
    <n v="611"/>
    <n v="596"/>
    <n v="586"/>
    <n v="587"/>
  </r>
  <r>
    <s v="Change in Domestic Jobs after Productivity Effects by ISIC Code[ISIC 29]"/>
    <s v="DisabledPolicyGroup=California HDV Rules"/>
    <x v="2"/>
    <x v="0"/>
    <x v="2"/>
    <x v="2"/>
    <n v="-735"/>
    <n v="-1517"/>
    <n v="-2455"/>
    <n v="-3303"/>
    <n v="-4233"/>
    <n v="-5194"/>
    <n v="-6130"/>
    <n v="-6844"/>
    <n v="-6854"/>
    <n v="-6783"/>
    <n v="-6689"/>
    <n v="-6573"/>
    <n v="-6445"/>
    <n v="-6310"/>
    <n v="-6178"/>
    <n v="-6070"/>
    <n v="-5964"/>
    <n v="-5862"/>
    <n v="-5764"/>
    <n v="-5666"/>
    <n v="-5593"/>
    <n v="-5530"/>
    <n v="-5464"/>
    <n v="-5320"/>
    <n v="-5174"/>
    <n v="-5028"/>
    <n v="-4882"/>
    <n v="-4739"/>
  </r>
  <r>
    <s v="Change in Domestic Jobs after Productivity Effects by ISIC Code[ISIC 30]"/>
    <s v="DisabledPolicyGroup=California HDV Rules"/>
    <x v="2"/>
    <x v="0"/>
    <x v="2"/>
    <x v="2"/>
    <n v="680"/>
    <n v="1470"/>
    <n v="2242"/>
    <n v="2966"/>
    <n v="3805"/>
    <n v="4505"/>
    <n v="4945"/>
    <n v="5468"/>
    <n v="5602"/>
    <n v="5814"/>
    <n v="5890"/>
    <n v="5779"/>
    <n v="5778"/>
    <n v="5897"/>
    <n v="5753"/>
    <n v="5827"/>
    <n v="5639"/>
    <n v="5693"/>
    <n v="5541"/>
    <n v="5471"/>
    <n v="5631"/>
    <n v="5390"/>
    <n v="5309"/>
    <n v="5292"/>
    <n v="5187"/>
    <n v="5065"/>
    <n v="4827"/>
    <n v="4806"/>
  </r>
  <r>
    <s v="Change in Domestic Jobs after Productivity Effects by ISIC Code[ISIC 31T33]"/>
    <s v="DisabledPolicyGroup=California HDV Rules"/>
    <x v="2"/>
    <x v="0"/>
    <x v="8"/>
    <x v="15"/>
    <n v="424"/>
    <n v="1045"/>
    <n v="1663"/>
    <n v="2236"/>
    <n v="2727"/>
    <n v="3156"/>
    <n v="3576"/>
    <n v="3934"/>
    <n v="4216"/>
    <n v="4252"/>
    <n v="4158"/>
    <n v="4124"/>
    <n v="4218"/>
    <n v="4304"/>
    <n v="4275"/>
    <n v="4101"/>
    <n v="3891"/>
    <n v="3690"/>
    <n v="3509"/>
    <n v="3349"/>
    <n v="3217"/>
    <n v="3091"/>
    <n v="2950"/>
    <n v="2836"/>
    <n v="2740"/>
    <n v="2673"/>
    <n v="2633"/>
    <n v="2602"/>
  </r>
  <r>
    <s v="Change in Domestic Jobs after Productivity Effects by ISIC Code[ISIC 351]"/>
    <s v="DisabledPolicyGroup=California HDV Rules"/>
    <x v="2"/>
    <x v="0"/>
    <x v="9"/>
    <x v="16"/>
    <n v="499"/>
    <n v="2018"/>
    <n v="3164"/>
    <n v="3865"/>
    <n v="5268"/>
    <n v="6547"/>
    <n v="7496"/>
    <n v="8654"/>
    <n v="9540"/>
    <n v="10670"/>
    <n v="10917"/>
    <n v="11603"/>
    <n v="12580"/>
    <n v="13567"/>
    <n v="14483"/>
    <n v="14169"/>
    <n v="13676"/>
    <n v="13328"/>
    <n v="12899"/>
    <n v="12456"/>
    <n v="12095"/>
    <n v="11682"/>
    <n v="11222"/>
    <n v="10862"/>
    <n v="10528"/>
    <n v="10322"/>
    <n v="10377"/>
    <n v="10457"/>
  </r>
  <r>
    <s v="Change in Domestic Jobs after Productivity Effects by ISIC Code[ISIC 352T353]"/>
    <s v="DisabledPolicyGroup=California HDV Rules"/>
    <x v="2"/>
    <x v="0"/>
    <x v="10"/>
    <x v="17"/>
    <n v="1007"/>
    <n v="3547"/>
    <n v="4043"/>
    <n v="4509"/>
    <n v="4655"/>
    <n v="4438"/>
    <n v="4037"/>
    <n v="3465"/>
    <n v="3073"/>
    <n v="2209"/>
    <n v="1394"/>
    <n v="807"/>
    <n v="510"/>
    <n v="500"/>
    <n v="231"/>
    <n v="-86"/>
    <n v="-425"/>
    <n v="-705"/>
    <n v="-909"/>
    <n v="-957"/>
    <n v="-978"/>
    <n v="-963"/>
    <n v="-1189"/>
    <n v="-1266"/>
    <n v="-1388"/>
    <n v="-1540"/>
    <n v="-1693"/>
    <n v="-1829"/>
  </r>
  <r>
    <s v="Change in Domestic Jobs after Productivity Effects by ISIC Code[ISIC 36T39]"/>
    <s v="DisabledPolicyGroup=California HDV Rules"/>
    <x v="2"/>
    <x v="0"/>
    <x v="11"/>
    <x v="18"/>
    <n v="315"/>
    <n v="673"/>
    <n v="1099"/>
    <n v="1425"/>
    <n v="1758"/>
    <n v="2120"/>
    <n v="2424"/>
    <n v="2688"/>
    <n v="2907"/>
    <n v="3072"/>
    <n v="3140"/>
    <n v="3162"/>
    <n v="3241"/>
    <n v="3362"/>
    <n v="3445"/>
    <n v="3377"/>
    <n v="3169"/>
    <n v="2953"/>
    <n v="2751"/>
    <n v="2563"/>
    <n v="2396"/>
    <n v="2245"/>
    <n v="2102"/>
    <n v="1977"/>
    <n v="1858"/>
    <n v="1776"/>
    <n v="1736"/>
    <n v="1734"/>
  </r>
  <r>
    <s v="Change in Domestic Jobs after Productivity Effects by ISIC Code[ISIC 41T43]"/>
    <s v="DisabledPolicyGroup=California HDV Rules"/>
    <x v="2"/>
    <x v="0"/>
    <x v="12"/>
    <x v="19"/>
    <n v="4966"/>
    <n v="5491"/>
    <n v="6165"/>
    <n v="7269"/>
    <n v="8329"/>
    <n v="9622"/>
    <n v="11153"/>
    <n v="12369"/>
    <n v="13202"/>
    <n v="13825"/>
    <n v="15551"/>
    <n v="16914"/>
    <n v="17947"/>
    <n v="18717"/>
    <n v="17864"/>
    <n v="17047"/>
    <n v="16276"/>
    <n v="15511"/>
    <n v="14816"/>
    <n v="13983"/>
    <n v="13082"/>
    <n v="12289"/>
    <n v="11487"/>
    <n v="10877"/>
    <n v="10544"/>
    <n v="10882"/>
    <n v="11308"/>
    <n v="11816"/>
  </r>
  <r>
    <s v="Change in Domestic Jobs after Productivity Effects by ISIC Code[ISIC 45T47]"/>
    <s v="DisabledPolicyGroup=California HDV Rules"/>
    <x v="2"/>
    <x v="0"/>
    <x v="13"/>
    <x v="2"/>
    <n v="749"/>
    <n v="2402"/>
    <n v="3990"/>
    <n v="5223"/>
    <n v="6187"/>
    <n v="7086"/>
    <n v="8022"/>
    <n v="8581"/>
    <n v="8694"/>
    <n v="8368"/>
    <n v="7982"/>
    <n v="7547"/>
    <n v="7029"/>
    <n v="6619"/>
    <n v="6600"/>
    <n v="6597"/>
    <n v="6786"/>
    <n v="7078"/>
    <n v="7635"/>
    <n v="8512"/>
    <n v="9577"/>
    <n v="10602"/>
    <n v="11639"/>
    <n v="12521"/>
    <n v="13377"/>
    <n v="14263"/>
    <n v="15182"/>
    <n v="16119"/>
  </r>
  <r>
    <s v="Change in Domestic Jobs after Productivity Effects by ISIC Code[ISIC 49T53]"/>
    <s v="DisabledPolicyGroup=California HDV Rules"/>
    <x v="2"/>
    <x v="0"/>
    <x v="14"/>
    <x v="20"/>
    <n v="4549"/>
    <n v="9370"/>
    <n v="13985"/>
    <n v="18497"/>
    <n v="22914"/>
    <n v="27204"/>
    <n v="31380"/>
    <n v="35168"/>
    <n v="35359"/>
    <n v="35370"/>
    <n v="35478"/>
    <n v="35478"/>
    <n v="35361"/>
    <n v="35121"/>
    <n v="34752"/>
    <n v="34558"/>
    <n v="34466"/>
    <n v="34411"/>
    <n v="34496"/>
    <n v="34699"/>
    <n v="35033"/>
    <n v="35419"/>
    <n v="35785"/>
    <n v="35435"/>
    <n v="35156"/>
    <n v="34906"/>
    <n v="34613"/>
    <n v="34345"/>
  </r>
  <r>
    <s v="Change in Domestic Jobs after Productivity Effects by ISIC Code[ISIC 55T56]"/>
    <s v="DisabledPolicyGroup=California HDV Rules"/>
    <x v="2"/>
    <x v="0"/>
    <x v="15"/>
    <x v="5"/>
    <n v="926"/>
    <n v="2985"/>
    <n v="5264"/>
    <n v="7504"/>
    <n v="9723"/>
    <n v="12041"/>
    <n v="14491"/>
    <n v="16549"/>
    <n v="18054"/>
    <n v="19015"/>
    <n v="19793"/>
    <n v="20443"/>
    <n v="20940"/>
    <n v="21284"/>
    <n v="21383"/>
    <n v="21016"/>
    <n v="20453"/>
    <n v="19648"/>
    <n v="18776"/>
    <n v="17948"/>
    <n v="17217"/>
    <n v="16546"/>
    <n v="15960"/>
    <n v="15321"/>
    <n v="14749"/>
    <n v="14290"/>
    <n v="13935"/>
    <n v="13651"/>
  </r>
  <r>
    <s v="Change in Domestic Jobs after Productivity Effects by ISIC Code[ISIC 58T60]"/>
    <s v="DisabledPolicyGroup=California HDV Rules"/>
    <x v="2"/>
    <x v="0"/>
    <x v="4"/>
    <x v="2"/>
    <n v="110"/>
    <n v="413"/>
    <n v="754"/>
    <n v="1056"/>
    <n v="1323"/>
    <n v="1586"/>
    <n v="1845"/>
    <n v="2028"/>
    <n v="2126"/>
    <n v="2149"/>
    <n v="2148"/>
    <n v="2122"/>
    <n v="2070"/>
    <n v="2001"/>
    <n v="1919"/>
    <n v="1806"/>
    <n v="1683"/>
    <n v="1543"/>
    <n v="1406"/>
    <n v="1280"/>
    <n v="1167"/>
    <n v="1067"/>
    <n v="979"/>
    <n v="896"/>
    <n v="821"/>
    <n v="755"/>
    <n v="699"/>
    <n v="649"/>
  </r>
  <r>
    <s v="Change in Domestic Jobs after Productivity Effects by ISIC Code[ISIC 61]"/>
    <s v="DisabledPolicyGroup=California HDV Rules"/>
    <x v="2"/>
    <x v="0"/>
    <x v="2"/>
    <x v="2"/>
    <n v="14"/>
    <n v="39"/>
    <n v="64"/>
    <n v="85"/>
    <n v="104"/>
    <n v="119"/>
    <n v="136"/>
    <n v="148"/>
    <n v="151"/>
    <n v="149"/>
    <n v="146"/>
    <n v="142"/>
    <n v="138"/>
    <n v="132"/>
    <n v="124"/>
    <n v="115"/>
    <n v="105"/>
    <n v="94"/>
    <n v="86"/>
    <n v="78"/>
    <n v="70"/>
    <n v="63"/>
    <n v="57"/>
    <n v="52"/>
    <n v="47"/>
    <n v="43"/>
    <n v="39"/>
    <n v="37"/>
  </r>
  <r>
    <s v="Change in Domestic Jobs after Productivity Effects by ISIC Code[ISIC 62T63]"/>
    <s v="DisabledPolicyGroup=California HDV Rules"/>
    <x v="2"/>
    <x v="0"/>
    <x v="4"/>
    <x v="21"/>
    <n v="107"/>
    <n v="291"/>
    <n v="452"/>
    <n v="592"/>
    <n v="705"/>
    <n v="802"/>
    <n v="888"/>
    <n v="933"/>
    <n v="951"/>
    <n v="927"/>
    <n v="896"/>
    <n v="866"/>
    <n v="832"/>
    <n v="796"/>
    <n v="743"/>
    <n v="676"/>
    <n v="608"/>
    <n v="540"/>
    <n v="476"/>
    <n v="423"/>
    <n v="380"/>
    <n v="341"/>
    <n v="307"/>
    <n v="274"/>
    <n v="246"/>
    <n v="224"/>
    <n v="206"/>
    <n v="192"/>
  </r>
  <r>
    <s v="Change in Domestic Jobs after Productivity Effects by ISIC Code[ISIC 64T66]"/>
    <s v="DisabledPolicyGroup=California HDV Rules"/>
    <x v="2"/>
    <x v="0"/>
    <x v="16"/>
    <x v="7"/>
    <n v="474"/>
    <n v="862"/>
    <n v="1006"/>
    <n v="1012"/>
    <n v="861"/>
    <n v="560"/>
    <n v="143"/>
    <n v="-488"/>
    <n v="-1280"/>
    <n v="-2200"/>
    <n v="-3124"/>
    <n v="-4032"/>
    <n v="-4942"/>
    <n v="-5765"/>
    <n v="-6591"/>
    <n v="-7392"/>
    <n v="-8105"/>
    <n v="-8739"/>
    <n v="-9257"/>
    <n v="-9638"/>
    <n v="-9905"/>
    <n v="-10145"/>
    <n v="-10371"/>
    <n v="-10572"/>
    <n v="-10724"/>
    <n v="-10823"/>
    <n v="-10881"/>
    <n v="-10898"/>
  </r>
  <r>
    <s v="Change in Domestic Jobs after Productivity Effects by ISIC Code[ISIC 68]"/>
    <s v="DisabledPolicyGroup=California HDV Rules"/>
    <x v="2"/>
    <x v="0"/>
    <x v="4"/>
    <x v="7"/>
    <n v="195"/>
    <n v="528"/>
    <n v="900"/>
    <n v="1277"/>
    <n v="1652"/>
    <n v="2039"/>
    <n v="2443"/>
    <n v="2781"/>
    <n v="2998"/>
    <n v="3130"/>
    <n v="3235"/>
    <n v="3312"/>
    <n v="3354"/>
    <n v="3372"/>
    <n v="3350"/>
    <n v="3270"/>
    <n v="3166"/>
    <n v="3028"/>
    <n v="2886"/>
    <n v="2749"/>
    <n v="2626"/>
    <n v="2515"/>
    <n v="2420"/>
    <n v="2323"/>
    <n v="2236"/>
    <n v="2167"/>
    <n v="2110"/>
    <n v="2065"/>
  </r>
  <r>
    <s v="Change in Domestic Jobs after Productivity Effects by ISIC Code[ISIC 69T82]"/>
    <s v="DisabledPolicyGroup=California HDV Rules"/>
    <x v="2"/>
    <x v="0"/>
    <x v="17"/>
    <x v="22"/>
    <n v="4685"/>
    <n v="9327"/>
    <n v="13321"/>
    <n v="17602"/>
    <n v="21676"/>
    <n v="25683"/>
    <n v="29789"/>
    <n v="32904"/>
    <n v="34577"/>
    <n v="34892"/>
    <n v="35369"/>
    <n v="35893"/>
    <n v="36076"/>
    <n v="36065"/>
    <n v="33884"/>
    <n v="31196"/>
    <n v="28585"/>
    <n v="25916"/>
    <n v="23432"/>
    <n v="21312"/>
    <n v="19410"/>
    <n v="17642"/>
    <n v="16055"/>
    <n v="14582"/>
    <n v="13447"/>
    <n v="12926"/>
    <n v="12577"/>
    <n v="12433"/>
  </r>
  <r>
    <s v="Change in Domestic Jobs after Productivity Effects by ISIC Code[ISIC 84]"/>
    <s v="DisabledPolicyGroup=California HDV Rules"/>
    <x v="2"/>
    <x v="0"/>
    <x v="18"/>
    <x v="23"/>
    <n v="259"/>
    <n v="571"/>
    <n v="845"/>
    <n v="1207"/>
    <n v="1565"/>
    <n v="1942"/>
    <n v="2357"/>
    <n v="2738"/>
    <n v="2996"/>
    <n v="3136"/>
    <n v="3384"/>
    <n v="3668"/>
    <n v="3874"/>
    <n v="3982"/>
    <n v="3705"/>
    <n v="3416"/>
    <n v="3166"/>
    <n v="2913"/>
    <n v="2663"/>
    <n v="2410"/>
    <n v="2152"/>
    <n v="1924"/>
    <n v="1717"/>
    <n v="1516"/>
    <n v="1381"/>
    <n v="1362"/>
    <n v="1365"/>
    <n v="1380"/>
  </r>
  <r>
    <s v="Change in Domestic Jobs after Productivity Effects by ISIC Code[ISIC 85]"/>
    <s v="DisabledPolicyGroup=California HDV Rules"/>
    <x v="2"/>
    <x v="0"/>
    <x v="17"/>
    <x v="7"/>
    <n v="238"/>
    <n v="956"/>
    <n v="1827"/>
    <n v="2693"/>
    <n v="3560"/>
    <n v="4503"/>
    <n v="5529"/>
    <n v="6420"/>
    <n v="7093"/>
    <n v="7567"/>
    <n v="7978"/>
    <n v="8306"/>
    <n v="8544"/>
    <n v="8700"/>
    <n v="8799"/>
    <n v="8734"/>
    <n v="8577"/>
    <n v="8301"/>
    <n v="7984"/>
    <n v="7662"/>
    <n v="7368"/>
    <n v="7099"/>
    <n v="6868"/>
    <n v="6622"/>
    <n v="6395"/>
    <n v="6200"/>
    <n v="6041"/>
    <n v="5904"/>
  </r>
  <r>
    <s v="Change in Domestic Jobs after Productivity Effects by ISIC Code[ISIC 86T88]"/>
    <s v="DisabledPolicyGroup=California HDV Rules"/>
    <x v="2"/>
    <x v="0"/>
    <x v="19"/>
    <x v="24"/>
    <n v="724"/>
    <n v="2988"/>
    <n v="5845"/>
    <n v="8715"/>
    <n v="11576"/>
    <n v="14691"/>
    <n v="18113"/>
    <n v="21060"/>
    <n v="23446"/>
    <n v="25134"/>
    <n v="26638"/>
    <n v="27907"/>
    <n v="28915"/>
    <n v="29664"/>
    <n v="30233"/>
    <n v="30197"/>
    <n v="29844"/>
    <n v="29041"/>
    <n v="28080"/>
    <n v="27117"/>
    <n v="26258"/>
    <n v="25481"/>
    <n v="24859"/>
    <n v="24118"/>
    <n v="23452"/>
    <n v="22903"/>
    <n v="22488"/>
    <n v="22157"/>
  </r>
  <r>
    <s v="Change in Domestic Jobs after Productivity Effects by ISIC Code[ISIC 90T96]"/>
    <s v="DisabledPolicyGroup=California HDV Rules"/>
    <x v="2"/>
    <x v="0"/>
    <x v="17"/>
    <x v="2"/>
    <n v="233"/>
    <n v="902"/>
    <n v="1735"/>
    <n v="2567"/>
    <n v="3399"/>
    <n v="4303"/>
    <n v="5290"/>
    <n v="6142"/>
    <n v="6804"/>
    <n v="7269"/>
    <n v="7679"/>
    <n v="8014"/>
    <n v="8268"/>
    <n v="8443"/>
    <n v="8559"/>
    <n v="8510"/>
    <n v="8371"/>
    <n v="8115"/>
    <n v="7815"/>
    <n v="7513"/>
    <n v="7242"/>
    <n v="6993"/>
    <n v="6786"/>
    <n v="6557"/>
    <n v="6349"/>
    <n v="6174"/>
    <n v="6036"/>
    <n v="5923"/>
  </r>
  <r>
    <s v="Change in Domestic Jobs after Productivity Effects by ISIC Code[ISIC 97T98]"/>
    <s v="DisabledPolicyGroup=California HDV Rules"/>
    <x v="2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Building Codes and Appliance Standards"/>
    <x v="3"/>
    <x v="0"/>
    <x v="0"/>
    <x v="0"/>
    <n v="23259"/>
    <n v="48843"/>
    <n v="73858"/>
    <n v="99981"/>
    <n v="126062"/>
    <n v="150586"/>
    <n v="175214"/>
    <n v="195498"/>
    <n v="205792"/>
    <n v="209799"/>
    <n v="213499"/>
    <n v="216401"/>
    <n v="217845"/>
    <n v="218074"/>
    <n v="210164"/>
    <n v="198880"/>
    <n v="186689"/>
    <n v="174104"/>
    <n v="161976"/>
    <n v="151429"/>
    <n v="142276"/>
    <n v="133729"/>
    <n v="126268"/>
    <n v="118961"/>
    <n v="112779"/>
    <n v="109503"/>
    <n v="107281"/>
    <n v="106119"/>
  </r>
  <r>
    <s v="Change in Domestic Jobs after Productivity Effects by ISIC Code[ISIC 01T03]"/>
    <s v="DisabledPolicyGroup=Building Codes and Appliance Standards"/>
    <x v="3"/>
    <x v="0"/>
    <x v="1"/>
    <x v="1"/>
    <n v="306"/>
    <n v="1109"/>
    <n v="2674"/>
    <n v="5233"/>
    <n v="8470"/>
    <n v="11689"/>
    <n v="14579"/>
    <n v="17003"/>
    <n v="18256"/>
    <n v="18849"/>
    <n v="19101"/>
    <n v="19134"/>
    <n v="18892"/>
    <n v="18800"/>
    <n v="18518"/>
    <n v="18162"/>
    <n v="17622"/>
    <n v="16986"/>
    <n v="16293"/>
    <n v="15578"/>
    <n v="14884"/>
    <n v="14290"/>
    <n v="13856"/>
    <n v="13579"/>
    <n v="13232"/>
    <n v="12934"/>
    <n v="12649"/>
    <n v="12410"/>
  </r>
  <r>
    <s v="Change in Domestic Jobs after Productivity Effects by ISIC Code[ISIC 05]"/>
    <s v="DisabledPolicyGroup=Building Codes and Appliance Standards"/>
    <x v="3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Building Codes and Appliance Standards"/>
    <x v="3"/>
    <x v="0"/>
    <x v="3"/>
    <x v="3"/>
    <n v="-59"/>
    <n v="-164"/>
    <n v="-348"/>
    <n v="-567"/>
    <n v="-895"/>
    <n v="-1292"/>
    <n v="-1748"/>
    <n v="-2238"/>
    <n v="-2737"/>
    <n v="-3196"/>
    <n v="-3656"/>
    <n v="-4076"/>
    <n v="-4526"/>
    <n v="-4981"/>
    <n v="-5425"/>
    <n v="-5809"/>
    <n v="-6090"/>
    <n v="-6372"/>
    <n v="-6558"/>
    <n v="-6639"/>
    <n v="-6746"/>
    <n v="-6830"/>
    <n v="-6841"/>
    <n v="-6878"/>
    <n v="-6848"/>
    <n v="-6804"/>
    <n v="-6785"/>
    <n v="-6732"/>
  </r>
  <r>
    <s v="Change in Domestic Jobs after Productivity Effects by ISIC Code[ISIC 07T08]"/>
    <s v="DisabledPolicyGroup=Building Codes and Appliance Standards"/>
    <x v="3"/>
    <x v="0"/>
    <x v="2"/>
    <x v="2"/>
    <n v="6"/>
    <n v="11"/>
    <n v="12"/>
    <n v="8"/>
    <n v="8"/>
    <n v="6"/>
    <n v="5"/>
    <n v="3"/>
    <n v="2"/>
    <n v="-1"/>
    <n v="-2"/>
    <n v="-3"/>
    <n v="-3"/>
    <n v="-3"/>
    <n v="-8"/>
    <n v="-16"/>
    <n v="-23"/>
    <n v="-29"/>
    <n v="-33"/>
    <n v="-36"/>
    <n v="-40"/>
    <n v="-43"/>
    <n v="-45"/>
    <n v="-47"/>
    <n v="-47"/>
    <n v="-48"/>
    <n v="-47"/>
    <n v="-46"/>
  </r>
  <r>
    <s v="Change in Domestic Jobs after Productivity Effects by ISIC Code[ISIC 09]"/>
    <s v="DisabledPolicyGroup=Building Codes and Appliance Standards"/>
    <x v="3"/>
    <x v="0"/>
    <x v="2"/>
    <x v="2"/>
    <n v="-4"/>
    <n v="-13"/>
    <n v="-29"/>
    <n v="-47"/>
    <n v="-75"/>
    <n v="-108"/>
    <n v="-146"/>
    <n v="-188"/>
    <n v="-230"/>
    <n v="-269"/>
    <n v="-308"/>
    <n v="-343"/>
    <n v="-380"/>
    <n v="-420"/>
    <n v="-457"/>
    <n v="-489"/>
    <n v="-512"/>
    <n v="-536"/>
    <n v="-551"/>
    <n v="-558"/>
    <n v="-567"/>
    <n v="-574"/>
    <n v="-576"/>
    <n v="-579"/>
    <n v="-576"/>
    <n v="-573"/>
    <n v="-571"/>
    <n v="-566"/>
  </r>
  <r>
    <s v="Change in Domestic Jobs after Productivity Effects by ISIC Code[ISIC 10T12]"/>
    <s v="DisabledPolicyGroup=Building Codes and Appliance Standards"/>
    <x v="3"/>
    <x v="0"/>
    <x v="4"/>
    <x v="4"/>
    <n v="157"/>
    <n v="571"/>
    <n v="1248"/>
    <n v="2098"/>
    <n v="3103"/>
    <n v="4185"/>
    <n v="5277"/>
    <n v="6269"/>
    <n v="7013"/>
    <n v="7459"/>
    <n v="7694"/>
    <n v="7806"/>
    <n v="7822"/>
    <n v="7769"/>
    <n v="7658"/>
    <n v="7456"/>
    <n v="7163"/>
    <n v="6806"/>
    <n v="6408"/>
    <n v="6007"/>
    <n v="5625"/>
    <n v="5276"/>
    <n v="4975"/>
    <n v="4721"/>
    <n v="4491"/>
    <n v="4284"/>
    <n v="4106"/>
    <n v="3955"/>
  </r>
  <r>
    <s v="Change in Domestic Jobs after Productivity Effects by ISIC Code[ISIC 13T15]"/>
    <s v="DisabledPolicyGroup=Building Codes and Appliance Standards"/>
    <x v="3"/>
    <x v="0"/>
    <x v="3"/>
    <x v="5"/>
    <n v="154"/>
    <n v="644"/>
    <n v="1447"/>
    <n v="2351"/>
    <n v="3211"/>
    <n v="4019"/>
    <n v="4808"/>
    <n v="5505"/>
    <n v="6005"/>
    <n v="6282"/>
    <n v="6385"/>
    <n v="6382"/>
    <n v="6302"/>
    <n v="6149"/>
    <n v="5929"/>
    <n v="5622"/>
    <n v="5228"/>
    <n v="4784"/>
    <n v="4318"/>
    <n v="3867"/>
    <n v="3456"/>
    <n v="3085"/>
    <n v="2756"/>
    <n v="2468"/>
    <n v="2210"/>
    <n v="1985"/>
    <n v="1797"/>
    <n v="1641"/>
  </r>
  <r>
    <s v="Change in Domestic Jobs after Productivity Effects by ISIC Code[ISIC 16]"/>
    <s v="DisabledPolicyGroup=Building Codes and Appliance Standards"/>
    <x v="3"/>
    <x v="0"/>
    <x v="2"/>
    <x v="6"/>
    <n v="54"/>
    <n v="98"/>
    <n v="127"/>
    <n v="156"/>
    <n v="184"/>
    <n v="208"/>
    <n v="233"/>
    <n v="256"/>
    <n v="270"/>
    <n v="276"/>
    <n v="285"/>
    <n v="292"/>
    <n v="298"/>
    <n v="299"/>
    <n v="280"/>
    <n v="251"/>
    <n v="222"/>
    <n v="194"/>
    <n v="169"/>
    <n v="145"/>
    <n v="125"/>
    <n v="106"/>
    <n v="89"/>
    <n v="75"/>
    <n v="64"/>
    <n v="59"/>
    <n v="57"/>
    <n v="58"/>
  </r>
  <r>
    <s v="Change in Domestic Jobs after Productivity Effects by ISIC Code[ISIC 17T18]"/>
    <s v="DisabledPolicyGroup=Building Codes and Appliance Standards"/>
    <x v="3"/>
    <x v="0"/>
    <x v="2"/>
    <x v="7"/>
    <n v="68"/>
    <n v="180"/>
    <n v="304"/>
    <n v="428"/>
    <n v="553"/>
    <n v="675"/>
    <n v="798"/>
    <n v="906"/>
    <n v="978"/>
    <n v="1013"/>
    <n v="1026"/>
    <n v="1030"/>
    <n v="1025"/>
    <n v="1010"/>
    <n v="970"/>
    <n v="909"/>
    <n v="839"/>
    <n v="765"/>
    <n v="693"/>
    <n v="628"/>
    <n v="569"/>
    <n v="515"/>
    <n v="470"/>
    <n v="430"/>
    <n v="394"/>
    <n v="365"/>
    <n v="347"/>
    <n v="331"/>
  </r>
  <r>
    <s v="Change in Domestic Jobs after Productivity Effects by ISIC Code[ISIC 19]"/>
    <s v="DisabledPolicyGroup=Building Codes and Appliance Standards"/>
    <x v="3"/>
    <x v="0"/>
    <x v="5"/>
    <x v="4"/>
    <n v="-176"/>
    <n v="-376"/>
    <n v="-539"/>
    <n v="-813"/>
    <n v="-1129"/>
    <n v="-1465"/>
    <n v="-1824"/>
    <n v="-2180"/>
    <n v="-2477"/>
    <n v="-2737"/>
    <n v="-2961"/>
    <n v="-3169"/>
    <n v="-3373"/>
    <n v="-3553"/>
    <n v="-3682"/>
    <n v="-3694"/>
    <n v="-3676"/>
    <n v="-3599"/>
    <n v="-3470"/>
    <n v="-3366"/>
    <n v="-3246"/>
    <n v="-3125"/>
    <n v="-3012"/>
    <n v="-2903"/>
    <n v="-2787"/>
    <n v="-2680"/>
    <n v="-2591"/>
    <n v="-2519"/>
  </r>
  <r>
    <s v="Change in Domestic Jobs after Productivity Effects by ISIC Code[ISIC 20]"/>
    <s v="DisabledPolicyGroup=Building Codes and Appliance Standards"/>
    <x v="3"/>
    <x v="0"/>
    <x v="2"/>
    <x v="7"/>
    <n v="37"/>
    <n v="77"/>
    <n v="89"/>
    <n v="33"/>
    <n v="-15"/>
    <n v="-58"/>
    <n v="-100"/>
    <n v="-142"/>
    <n v="-191"/>
    <n v="-250"/>
    <n v="-313"/>
    <n v="-373"/>
    <n v="-433"/>
    <n v="-486"/>
    <n v="-552"/>
    <n v="-619"/>
    <n v="-681"/>
    <n v="-734"/>
    <n v="-772"/>
    <n v="-795"/>
    <n v="-812"/>
    <n v="-823"/>
    <n v="-824"/>
    <n v="-818"/>
    <n v="-810"/>
    <n v="-791"/>
    <n v="-770"/>
    <n v="-743"/>
  </r>
  <r>
    <s v="Change in Domestic Jobs after Productivity Effects by ISIC Code[ISIC 21]"/>
    <s v="DisabledPolicyGroup=Building Codes and Appliance Standards"/>
    <x v="3"/>
    <x v="0"/>
    <x v="2"/>
    <x v="2"/>
    <n v="21"/>
    <n v="60"/>
    <n v="103"/>
    <n v="141"/>
    <n v="181"/>
    <n v="223"/>
    <n v="268"/>
    <n v="301"/>
    <n v="323"/>
    <n v="335"/>
    <n v="344"/>
    <n v="350"/>
    <n v="349"/>
    <n v="347"/>
    <n v="341"/>
    <n v="329"/>
    <n v="314"/>
    <n v="293"/>
    <n v="272"/>
    <n v="252"/>
    <n v="235"/>
    <n v="219"/>
    <n v="204"/>
    <n v="190"/>
    <n v="178"/>
    <n v="166"/>
    <n v="156"/>
    <n v="147"/>
  </r>
  <r>
    <s v="Change in Domestic Jobs after Productivity Effects by ISIC Code[ISIC 22]"/>
    <s v="DisabledPolicyGroup=Building Codes and Appliance Standards"/>
    <x v="3"/>
    <x v="0"/>
    <x v="2"/>
    <x v="8"/>
    <n v="64"/>
    <n v="121"/>
    <n v="163"/>
    <n v="202"/>
    <n v="244"/>
    <n v="277"/>
    <n v="313"/>
    <n v="349"/>
    <n v="386"/>
    <n v="409"/>
    <n v="428"/>
    <n v="446"/>
    <n v="458"/>
    <n v="461"/>
    <n v="432"/>
    <n v="385"/>
    <n v="332"/>
    <n v="281"/>
    <n v="232"/>
    <n v="186"/>
    <n v="147"/>
    <n v="109"/>
    <n v="74"/>
    <n v="50"/>
    <n v="31"/>
    <n v="23"/>
    <n v="19"/>
    <n v="19"/>
  </r>
  <r>
    <s v="Change in Domestic Jobs after Productivity Effects by ISIC Code[ISIC 231]"/>
    <s v="DisabledPolicyGroup=Building Codes and Appliance Standards"/>
    <x v="3"/>
    <x v="0"/>
    <x v="2"/>
    <x v="8"/>
    <n v="17"/>
    <n v="25"/>
    <n v="23"/>
    <n v="10"/>
    <n v="-1"/>
    <n v="-13"/>
    <n v="-22"/>
    <n v="-26"/>
    <n v="-24"/>
    <n v="-24"/>
    <n v="-15"/>
    <n v="-4"/>
    <n v="7"/>
    <n v="16"/>
    <n v="-4"/>
    <n v="-31"/>
    <n v="-57"/>
    <n v="-77"/>
    <n v="-93"/>
    <n v="-106"/>
    <n v="-117"/>
    <n v="-128"/>
    <n v="-136"/>
    <n v="-140"/>
    <n v="-141"/>
    <n v="-136"/>
    <n v="-129"/>
    <n v="-121"/>
  </r>
  <r>
    <s v="Change in Domestic Jobs after Productivity Effects by ISIC Code[ISIC 239]"/>
    <s v="DisabledPolicyGroup=Building Codes and Appliance Standards"/>
    <x v="3"/>
    <x v="0"/>
    <x v="2"/>
    <x v="9"/>
    <n v="73"/>
    <n v="71"/>
    <n v="-55"/>
    <n v="-251"/>
    <n v="-414"/>
    <n v="-557"/>
    <n v="-675"/>
    <n v="-769"/>
    <n v="-855"/>
    <n v="-934"/>
    <n v="-1001"/>
    <n v="-1052"/>
    <n v="-1097"/>
    <n v="-1140"/>
    <n v="-1209"/>
    <n v="-1297"/>
    <n v="-1380"/>
    <n v="-1452"/>
    <n v="-1510"/>
    <n v="-1556"/>
    <n v="-1598"/>
    <n v="-1635"/>
    <n v="-1664"/>
    <n v="-1687"/>
    <n v="-1703"/>
    <n v="-1707"/>
    <n v="-1706"/>
    <n v="-1700"/>
  </r>
  <r>
    <s v="Change in Domestic Jobs after Productivity Effects by ISIC Code[ISIC 241]"/>
    <s v="DisabledPolicyGroup=Building Codes and Appliance Standards"/>
    <x v="3"/>
    <x v="0"/>
    <x v="2"/>
    <x v="6"/>
    <n v="17"/>
    <n v="15"/>
    <n v="-3"/>
    <n v="-18"/>
    <n v="-35"/>
    <n v="-55"/>
    <n v="-74"/>
    <n v="-90"/>
    <n v="-98"/>
    <n v="-105"/>
    <n v="-107"/>
    <n v="-105"/>
    <n v="-104"/>
    <n v="-108"/>
    <n v="-129"/>
    <n v="-154"/>
    <n v="-178"/>
    <n v="-199"/>
    <n v="-218"/>
    <n v="-236"/>
    <n v="-252"/>
    <n v="-267"/>
    <n v="-281"/>
    <n v="-291"/>
    <n v="-297"/>
    <n v="-299"/>
    <n v="-298"/>
    <n v="-296"/>
  </r>
  <r>
    <s v="Change in Domestic Jobs after Productivity Effects by ISIC Code[ISIC 242]"/>
    <s v="DisabledPolicyGroup=Building Codes and Appliance Standards"/>
    <x v="3"/>
    <x v="0"/>
    <x v="2"/>
    <x v="10"/>
    <n v="46"/>
    <n v="71"/>
    <n v="76"/>
    <n v="84"/>
    <n v="92"/>
    <n v="95"/>
    <n v="101"/>
    <n v="109"/>
    <n v="124"/>
    <n v="133"/>
    <n v="148"/>
    <n v="167"/>
    <n v="183"/>
    <n v="193"/>
    <n v="175"/>
    <n v="147"/>
    <n v="118"/>
    <n v="93"/>
    <n v="69"/>
    <n v="48"/>
    <n v="29"/>
    <n v="10"/>
    <n v="-8"/>
    <n v="-21"/>
    <n v="-30"/>
    <n v="-32"/>
    <n v="-32"/>
    <n v="-29"/>
  </r>
  <r>
    <s v="Change in Domestic Jobs after Productivity Effects by ISIC Code[ISIC 25]"/>
    <s v="DisabledPolicyGroup=Building Codes and Appliance Standards"/>
    <x v="3"/>
    <x v="0"/>
    <x v="6"/>
    <x v="11"/>
    <n v="1034"/>
    <n v="1427"/>
    <n v="1583"/>
    <n v="1804"/>
    <n v="1989"/>
    <n v="2088"/>
    <n v="2225"/>
    <n v="2358"/>
    <n v="2460"/>
    <n v="2487"/>
    <n v="2632"/>
    <n v="2830"/>
    <n v="2967"/>
    <n v="2993"/>
    <n v="2588"/>
    <n v="2089"/>
    <n v="1621"/>
    <n v="1185"/>
    <n v="779"/>
    <n v="413"/>
    <n v="75"/>
    <n v="-243"/>
    <n v="-523"/>
    <n v="-744"/>
    <n v="-892"/>
    <n v="-931"/>
    <n v="-927"/>
    <n v="-905"/>
  </r>
  <r>
    <s v="Change in Domestic Jobs after Productivity Effects by ISIC Code[ISIC 26]"/>
    <s v="DisabledPolicyGroup=Building Codes and Appliance Standards"/>
    <x v="3"/>
    <x v="0"/>
    <x v="7"/>
    <x v="12"/>
    <n v="566"/>
    <n v="1079"/>
    <n v="1708"/>
    <n v="2532"/>
    <n v="3284"/>
    <n v="4011"/>
    <n v="4944"/>
    <n v="5834"/>
    <n v="6531"/>
    <n v="6957"/>
    <n v="7670"/>
    <n v="8386"/>
    <n v="8904"/>
    <n v="9128"/>
    <n v="8469"/>
    <n v="7804"/>
    <n v="7190"/>
    <n v="6566"/>
    <n v="5935"/>
    <n v="5304"/>
    <n v="4670"/>
    <n v="4104"/>
    <n v="3591"/>
    <n v="3141"/>
    <n v="2829"/>
    <n v="2712"/>
    <n v="2641"/>
    <n v="2584"/>
  </r>
  <r>
    <s v="Change in Domestic Jobs after Productivity Effects by ISIC Code[ISIC 27]"/>
    <s v="DisabledPolicyGroup=Building Codes and Appliance Standards"/>
    <x v="3"/>
    <x v="0"/>
    <x v="2"/>
    <x v="13"/>
    <n v="1254"/>
    <n v="1562"/>
    <n v="1796"/>
    <n v="2209"/>
    <n v="2543"/>
    <n v="2815"/>
    <n v="3226"/>
    <n v="3548"/>
    <n v="3744"/>
    <n v="3765"/>
    <n v="3979"/>
    <n v="4224"/>
    <n v="4352"/>
    <n v="4411"/>
    <n v="3956"/>
    <n v="3551"/>
    <n v="3220"/>
    <n v="2917"/>
    <n v="2636"/>
    <n v="2385"/>
    <n v="2128"/>
    <n v="1906"/>
    <n v="1705"/>
    <n v="1537"/>
    <n v="1414"/>
    <n v="1400"/>
    <n v="1398"/>
    <n v="1395"/>
  </r>
  <r>
    <s v="Change in Domestic Jobs after Productivity Effects by ISIC Code[ISIC 28]"/>
    <s v="DisabledPolicyGroup=Building Codes and Appliance Standards"/>
    <x v="3"/>
    <x v="0"/>
    <x v="1"/>
    <x v="14"/>
    <n v="971"/>
    <n v="1106"/>
    <n v="1183"/>
    <n v="1430"/>
    <n v="1682"/>
    <n v="1909"/>
    <n v="2220"/>
    <n v="2523"/>
    <n v="2595"/>
    <n v="2674"/>
    <n v="2897"/>
    <n v="3166"/>
    <n v="3328"/>
    <n v="3370"/>
    <n v="2939"/>
    <n v="2567"/>
    <n v="2236"/>
    <n v="1926"/>
    <n v="1644"/>
    <n v="1347"/>
    <n v="1047"/>
    <n v="783"/>
    <n v="523"/>
    <n v="354"/>
    <n v="204"/>
    <n v="180"/>
    <n v="166"/>
    <n v="158"/>
  </r>
  <r>
    <s v="Change in Domestic Jobs after Productivity Effects by ISIC Code[ISIC 29]"/>
    <s v="DisabledPolicyGroup=Building Codes and Appliance Standards"/>
    <x v="3"/>
    <x v="0"/>
    <x v="2"/>
    <x v="2"/>
    <n v="-702"/>
    <n v="-1468"/>
    <n v="-2418"/>
    <n v="-3301"/>
    <n v="-4287"/>
    <n v="-5294"/>
    <n v="-6285"/>
    <n v="-7027"/>
    <n v="-7050"/>
    <n v="-6982"/>
    <n v="-6893"/>
    <n v="-6776"/>
    <n v="-6644"/>
    <n v="-6515"/>
    <n v="-6391"/>
    <n v="-6292"/>
    <n v="-6194"/>
    <n v="-6098"/>
    <n v="-6008"/>
    <n v="-5915"/>
    <n v="-5849"/>
    <n v="-5791"/>
    <n v="-5729"/>
    <n v="-5588"/>
    <n v="-5446"/>
    <n v="-5304"/>
    <n v="-5160"/>
    <n v="-5021"/>
  </r>
  <r>
    <s v="Change in Domestic Jobs after Productivity Effects by ISIC Code[ISIC 30]"/>
    <s v="DisabledPolicyGroup=Building Codes and Appliance Standards"/>
    <x v="3"/>
    <x v="0"/>
    <x v="2"/>
    <x v="2"/>
    <n v="684"/>
    <n v="1481"/>
    <n v="2249"/>
    <n v="2957"/>
    <n v="3790"/>
    <n v="4473"/>
    <n v="4908"/>
    <n v="5422"/>
    <n v="5542"/>
    <n v="5755"/>
    <n v="5826"/>
    <n v="5706"/>
    <n v="5698"/>
    <n v="5820"/>
    <n v="5674"/>
    <n v="5744"/>
    <n v="5548"/>
    <n v="5600"/>
    <n v="5451"/>
    <n v="5375"/>
    <n v="5533"/>
    <n v="5296"/>
    <n v="5210"/>
    <n v="5192"/>
    <n v="4973"/>
    <n v="4945"/>
    <n v="4725"/>
    <n v="4706"/>
  </r>
  <r>
    <s v="Change in Domestic Jobs after Productivity Effects by ISIC Code[ISIC 31T33]"/>
    <s v="DisabledPolicyGroup=Building Codes and Appliance Standards"/>
    <x v="3"/>
    <x v="0"/>
    <x v="8"/>
    <x v="15"/>
    <n v="334"/>
    <n v="878"/>
    <n v="1454"/>
    <n v="1998"/>
    <n v="2496"/>
    <n v="2889"/>
    <n v="3276"/>
    <n v="3591"/>
    <n v="3833"/>
    <n v="3830"/>
    <n v="3695"/>
    <n v="3608"/>
    <n v="3669"/>
    <n v="3727"/>
    <n v="3675"/>
    <n v="3473"/>
    <n v="3237"/>
    <n v="3012"/>
    <n v="2806"/>
    <n v="2628"/>
    <n v="2484"/>
    <n v="2347"/>
    <n v="2199"/>
    <n v="2079"/>
    <n v="1978"/>
    <n v="1909"/>
    <n v="1867"/>
    <n v="1838"/>
  </r>
  <r>
    <s v="Change in Domestic Jobs after Productivity Effects by ISIC Code[ISIC 351]"/>
    <s v="DisabledPolicyGroup=Building Codes and Appliance Standards"/>
    <x v="3"/>
    <x v="0"/>
    <x v="9"/>
    <x v="16"/>
    <n v="556"/>
    <n v="2265"/>
    <n v="3443"/>
    <n v="4313"/>
    <n v="5833"/>
    <n v="7367"/>
    <n v="8311"/>
    <n v="9597"/>
    <n v="10637"/>
    <n v="11882"/>
    <n v="12265"/>
    <n v="13057"/>
    <n v="14084"/>
    <n v="15179"/>
    <n v="16199"/>
    <n v="15943"/>
    <n v="15503"/>
    <n v="15182"/>
    <n v="14786"/>
    <n v="14365"/>
    <n v="14032"/>
    <n v="13652"/>
    <n v="13242"/>
    <n v="12924"/>
    <n v="12622"/>
    <n v="12443"/>
    <n v="12492"/>
    <n v="12566"/>
  </r>
  <r>
    <s v="Change in Domestic Jobs after Productivity Effects by ISIC Code[ISIC 352T353]"/>
    <s v="DisabledPolicyGroup=Building Codes and Appliance Standards"/>
    <x v="3"/>
    <x v="0"/>
    <x v="10"/>
    <x v="17"/>
    <n v="1093"/>
    <n v="3629"/>
    <n v="4138"/>
    <n v="4606"/>
    <n v="4844"/>
    <n v="4614"/>
    <n v="4193"/>
    <n v="3575"/>
    <n v="3137"/>
    <n v="2217"/>
    <n v="1345"/>
    <n v="654"/>
    <n v="306"/>
    <n v="244"/>
    <n v="-103"/>
    <n v="-494"/>
    <n v="-908"/>
    <n v="-1256"/>
    <n v="-1522"/>
    <n v="-1632"/>
    <n v="-1711"/>
    <n v="-1736"/>
    <n v="-1985"/>
    <n v="-2091"/>
    <n v="-2249"/>
    <n v="-2426"/>
    <n v="-2609"/>
    <n v="-2774"/>
  </r>
  <r>
    <s v="Change in Domestic Jobs after Productivity Effects by ISIC Code[ISIC 36T39]"/>
    <s v="DisabledPolicyGroup=Building Codes and Appliance Standards"/>
    <x v="3"/>
    <x v="0"/>
    <x v="11"/>
    <x v="18"/>
    <n v="141"/>
    <n v="500"/>
    <n v="932"/>
    <n v="1264"/>
    <n v="1613"/>
    <n v="1997"/>
    <n v="2304"/>
    <n v="2558"/>
    <n v="2781"/>
    <n v="2947"/>
    <n v="3019"/>
    <n v="3042"/>
    <n v="3113"/>
    <n v="3227"/>
    <n v="3310"/>
    <n v="3237"/>
    <n v="3020"/>
    <n v="2792"/>
    <n v="2575"/>
    <n v="2376"/>
    <n v="2198"/>
    <n v="2039"/>
    <n v="1892"/>
    <n v="1763"/>
    <n v="1640"/>
    <n v="1555"/>
    <n v="1509"/>
    <n v="1498"/>
  </r>
  <r>
    <s v="Change in Domestic Jobs after Productivity Effects by ISIC Code[ISIC 41T43]"/>
    <s v="DisabledPolicyGroup=Building Codes and Appliance Standards"/>
    <x v="3"/>
    <x v="0"/>
    <x v="12"/>
    <x v="19"/>
    <n v="3407"/>
    <n v="4008"/>
    <n v="4872"/>
    <n v="6114"/>
    <n v="7232"/>
    <n v="8401"/>
    <n v="10030"/>
    <n v="11393"/>
    <n v="12206"/>
    <n v="12838"/>
    <n v="14544"/>
    <n v="15911"/>
    <n v="16978"/>
    <n v="17751"/>
    <n v="16822"/>
    <n v="15911"/>
    <n v="14998"/>
    <n v="14089"/>
    <n v="13221"/>
    <n v="12230"/>
    <n v="11159"/>
    <n v="10205"/>
    <n v="9268"/>
    <n v="8493"/>
    <n v="8004"/>
    <n v="8163"/>
    <n v="8408"/>
    <n v="8710"/>
  </r>
  <r>
    <s v="Change in Domestic Jobs after Productivity Effects by ISIC Code[ISIC 45T47]"/>
    <s v="DisabledPolicyGroup=Building Codes and Appliance Standards"/>
    <x v="3"/>
    <x v="0"/>
    <x v="13"/>
    <x v="2"/>
    <n v="750"/>
    <n v="2102"/>
    <n v="3521"/>
    <n v="4579"/>
    <n v="5378"/>
    <n v="6048"/>
    <n v="6719"/>
    <n v="6959"/>
    <n v="6781"/>
    <n v="6173"/>
    <n v="5493"/>
    <n v="4778"/>
    <n v="4028"/>
    <n v="3372"/>
    <n v="3144"/>
    <n v="2916"/>
    <n v="2903"/>
    <n v="3012"/>
    <n v="3406"/>
    <n v="4177"/>
    <n v="5164"/>
    <n v="6119"/>
    <n v="7109"/>
    <n v="7949"/>
    <n v="8754"/>
    <n v="9588"/>
    <n v="10474"/>
    <n v="11381"/>
  </r>
  <r>
    <s v="Change in Domestic Jobs after Productivity Effects by ISIC Code[ISIC 49T53]"/>
    <s v="DisabledPolicyGroup=Building Codes and Appliance Standards"/>
    <x v="3"/>
    <x v="0"/>
    <x v="14"/>
    <x v="20"/>
    <n v="4552"/>
    <n v="9312"/>
    <n v="13901"/>
    <n v="18365"/>
    <n v="22685"/>
    <n v="26754"/>
    <n v="30753"/>
    <n v="34350"/>
    <n v="34396"/>
    <n v="34270"/>
    <n v="34298"/>
    <n v="34187"/>
    <n v="33906"/>
    <n v="33514"/>
    <n v="33006"/>
    <n v="32831"/>
    <n v="32751"/>
    <n v="32700"/>
    <n v="32778"/>
    <n v="32985"/>
    <n v="33319"/>
    <n v="33724"/>
    <n v="34071"/>
    <n v="33724"/>
    <n v="33452"/>
    <n v="33171"/>
    <n v="32844"/>
    <n v="32518"/>
  </r>
  <r>
    <s v="Change in Domestic Jobs after Productivity Effects by ISIC Code[ISIC 55T56]"/>
    <s v="DisabledPolicyGroup=Building Codes and Appliance Standards"/>
    <x v="3"/>
    <x v="0"/>
    <x v="15"/>
    <x v="5"/>
    <n v="943"/>
    <n v="2768"/>
    <n v="4935"/>
    <n v="7071"/>
    <n v="9212"/>
    <n v="11401"/>
    <n v="13704"/>
    <n v="15571"/>
    <n v="16898"/>
    <n v="17682"/>
    <n v="18270"/>
    <n v="18729"/>
    <n v="19068"/>
    <n v="19244"/>
    <n v="19191"/>
    <n v="18648"/>
    <n v="17913"/>
    <n v="16940"/>
    <n v="15905"/>
    <n v="14946"/>
    <n v="14088"/>
    <n v="13290"/>
    <n v="12596"/>
    <n v="11848"/>
    <n v="11163"/>
    <n v="10593"/>
    <n v="10152"/>
    <n v="9787"/>
  </r>
  <r>
    <s v="Change in Domestic Jobs after Productivity Effects by ISIC Code[ISIC 58T60]"/>
    <s v="DisabledPolicyGroup=Building Codes and Appliance Standards"/>
    <x v="3"/>
    <x v="0"/>
    <x v="4"/>
    <x v="2"/>
    <n v="119"/>
    <n v="377"/>
    <n v="699"/>
    <n v="986"/>
    <n v="1245"/>
    <n v="1491"/>
    <n v="1739"/>
    <n v="1904"/>
    <n v="1986"/>
    <n v="1997"/>
    <n v="1983"/>
    <n v="1947"/>
    <n v="1891"/>
    <n v="1816"/>
    <n v="1731"/>
    <n v="1614"/>
    <n v="1487"/>
    <n v="1346"/>
    <n v="1208"/>
    <n v="1084"/>
    <n v="973"/>
    <n v="874"/>
    <n v="791"/>
    <n v="711"/>
    <n v="641"/>
    <n v="579"/>
    <n v="527"/>
    <n v="483"/>
  </r>
  <r>
    <s v="Change in Domestic Jobs after Productivity Effects by ISIC Code[ISIC 61]"/>
    <s v="DisabledPolicyGroup=Building Codes and Appliance Standards"/>
    <x v="3"/>
    <x v="0"/>
    <x v="2"/>
    <x v="2"/>
    <n v="14"/>
    <n v="35"/>
    <n v="59"/>
    <n v="79"/>
    <n v="98"/>
    <n v="113"/>
    <n v="128"/>
    <n v="138"/>
    <n v="141"/>
    <n v="139"/>
    <n v="135"/>
    <n v="131"/>
    <n v="125"/>
    <n v="120"/>
    <n v="112"/>
    <n v="102"/>
    <n v="92"/>
    <n v="82"/>
    <n v="72"/>
    <n v="64"/>
    <n v="57"/>
    <n v="50"/>
    <n v="45"/>
    <n v="39"/>
    <n v="36"/>
    <n v="31"/>
    <n v="29"/>
    <n v="26"/>
  </r>
  <r>
    <s v="Change in Domestic Jobs after Productivity Effects by ISIC Code[ISIC 62T63]"/>
    <s v="DisabledPolicyGroup=Building Codes and Appliance Standards"/>
    <x v="3"/>
    <x v="0"/>
    <x v="4"/>
    <x v="21"/>
    <n v="104"/>
    <n v="268"/>
    <n v="421"/>
    <n v="555"/>
    <n v="664"/>
    <n v="749"/>
    <n v="826"/>
    <n v="858"/>
    <n v="865"/>
    <n v="832"/>
    <n v="792"/>
    <n v="752"/>
    <n v="712"/>
    <n v="672"/>
    <n v="616"/>
    <n v="544"/>
    <n v="472"/>
    <n v="400"/>
    <n v="335"/>
    <n v="282"/>
    <n v="238"/>
    <n v="200"/>
    <n v="169"/>
    <n v="137"/>
    <n v="112"/>
    <n v="93"/>
    <n v="77"/>
    <n v="66"/>
  </r>
  <r>
    <s v="Change in Domestic Jobs after Productivity Effects by ISIC Code[ISIC 64T66]"/>
    <s v="DisabledPolicyGroup=Building Codes and Appliance Standards"/>
    <x v="3"/>
    <x v="0"/>
    <x v="16"/>
    <x v="7"/>
    <n v="453"/>
    <n v="801"/>
    <n v="940"/>
    <n v="941"/>
    <n v="785"/>
    <n v="456"/>
    <n v="9"/>
    <n v="-660"/>
    <n v="-1488"/>
    <n v="-2438"/>
    <n v="-3395"/>
    <n v="-4338"/>
    <n v="-5274"/>
    <n v="-6122"/>
    <n v="-6973"/>
    <n v="-7800"/>
    <n v="-8538"/>
    <n v="-9192"/>
    <n v="-9729"/>
    <n v="-10121"/>
    <n v="-10396"/>
    <n v="-10640"/>
    <n v="-10864"/>
    <n v="-11066"/>
    <n v="-11216"/>
    <n v="-11311"/>
    <n v="-11363"/>
    <n v="-11372"/>
  </r>
  <r>
    <s v="Change in Domestic Jobs after Productivity Effects by ISIC Code[ISIC 68]"/>
    <s v="DisabledPolicyGroup=Building Codes and Appliance Standards"/>
    <x v="3"/>
    <x v="0"/>
    <x v="4"/>
    <x v="7"/>
    <n v="187"/>
    <n v="482"/>
    <n v="834"/>
    <n v="1193"/>
    <n v="1553"/>
    <n v="1918"/>
    <n v="2297"/>
    <n v="2604"/>
    <n v="2793"/>
    <n v="2897"/>
    <n v="2973"/>
    <n v="3022"/>
    <n v="3042"/>
    <n v="3036"/>
    <n v="2990"/>
    <n v="2887"/>
    <n v="2758"/>
    <n v="2600"/>
    <n v="2434"/>
    <n v="2281"/>
    <n v="2143"/>
    <n v="2016"/>
    <n v="1910"/>
    <n v="1800"/>
    <n v="1700"/>
    <n v="1620"/>
    <n v="1554"/>
    <n v="1502"/>
  </r>
  <r>
    <s v="Change in Domestic Jobs after Productivity Effects by ISIC Code[ISIC 69T82]"/>
    <s v="DisabledPolicyGroup=Building Codes and Appliance Standards"/>
    <x v="3"/>
    <x v="0"/>
    <x v="17"/>
    <x v="22"/>
    <n v="4462"/>
    <n v="8753"/>
    <n v="12739"/>
    <n v="16957"/>
    <n v="20928"/>
    <n v="24514"/>
    <n v="28291"/>
    <n v="31065"/>
    <n v="32397"/>
    <n v="32384"/>
    <n v="32520"/>
    <n v="32695"/>
    <n v="32594"/>
    <n v="32336"/>
    <n v="29816"/>
    <n v="26755"/>
    <n v="23751"/>
    <n v="20705"/>
    <n v="17864"/>
    <n v="15455"/>
    <n v="13268"/>
    <n v="11246"/>
    <n v="9471"/>
    <n v="7788"/>
    <n v="6425"/>
    <n v="5729"/>
    <n v="5219"/>
    <n v="4922"/>
  </r>
  <r>
    <s v="Change in Domestic Jobs after Productivity Effects by ISIC Code[ISIC 84]"/>
    <s v="DisabledPolicyGroup=Building Codes and Appliance Standards"/>
    <x v="3"/>
    <x v="0"/>
    <x v="18"/>
    <x v="23"/>
    <n v="251"/>
    <n v="555"/>
    <n v="859"/>
    <n v="1245"/>
    <n v="1610"/>
    <n v="1955"/>
    <n v="2367"/>
    <n v="2762"/>
    <n v="3027"/>
    <n v="3176"/>
    <n v="3434"/>
    <n v="3731"/>
    <n v="3948"/>
    <n v="4074"/>
    <n v="3789"/>
    <n v="3489"/>
    <n v="3219"/>
    <n v="2946"/>
    <n v="2672"/>
    <n v="2402"/>
    <n v="2124"/>
    <n v="1881"/>
    <n v="1663"/>
    <n v="1449"/>
    <n v="1303"/>
    <n v="1269"/>
    <n v="1261"/>
    <n v="1258"/>
  </r>
  <r>
    <s v="Change in Domestic Jobs after Productivity Effects by ISIC Code[ISIC 85]"/>
    <s v="DisabledPolicyGroup=Building Codes and Appliance Standards"/>
    <x v="3"/>
    <x v="0"/>
    <x v="17"/>
    <x v="7"/>
    <n v="259"/>
    <n v="878"/>
    <n v="1702"/>
    <n v="2524"/>
    <n v="3359"/>
    <n v="4256"/>
    <n v="5237"/>
    <n v="6061"/>
    <n v="6671"/>
    <n v="7084"/>
    <n v="7427"/>
    <n v="7692"/>
    <n v="7879"/>
    <n v="7978"/>
    <n v="8029"/>
    <n v="7905"/>
    <n v="7693"/>
    <n v="7362"/>
    <n v="6990"/>
    <n v="6627"/>
    <n v="6291"/>
    <n v="5981"/>
    <n v="5716"/>
    <n v="5435"/>
    <n v="5173"/>
    <n v="4943"/>
    <n v="4759"/>
    <n v="4599"/>
  </r>
  <r>
    <s v="Change in Domestic Jobs after Productivity Effects by ISIC Code[ISIC 86T88]"/>
    <s v="DisabledPolicyGroup=Building Codes and Appliance Standards"/>
    <x v="3"/>
    <x v="0"/>
    <x v="19"/>
    <x v="24"/>
    <n v="795"/>
    <n v="2721"/>
    <n v="5407"/>
    <n v="8114"/>
    <n v="10849"/>
    <n v="13782"/>
    <n v="17011"/>
    <n v="19679"/>
    <n v="21804"/>
    <n v="23231"/>
    <n v="24445"/>
    <n v="25423"/>
    <n v="26193"/>
    <n v="26677"/>
    <n v="27010"/>
    <n v="26694"/>
    <n v="26068"/>
    <n v="24997"/>
    <n v="23764"/>
    <n v="22578"/>
    <n v="21497"/>
    <n v="20490"/>
    <n v="19660"/>
    <n v="18712"/>
    <n v="17827"/>
    <n v="17055"/>
    <n v="16459"/>
    <n v="15955"/>
  </r>
  <r>
    <s v="Change in Domestic Jobs after Productivity Effects by ISIC Code[ISIC 90T96]"/>
    <s v="DisabledPolicyGroup=Building Codes and Appliance Standards"/>
    <x v="3"/>
    <x v="0"/>
    <x v="17"/>
    <x v="2"/>
    <n v="251"/>
    <n v="824"/>
    <n v="1609"/>
    <n v="2398"/>
    <n v="3195"/>
    <n v="4050"/>
    <n v="4988"/>
    <n v="5767"/>
    <n v="6360"/>
    <n v="6762"/>
    <n v="7097"/>
    <n v="7362"/>
    <n v="7558"/>
    <n v="7669"/>
    <n v="7728"/>
    <n v="7610"/>
    <n v="7408"/>
    <n v="7087"/>
    <n v="6725"/>
    <n v="6374"/>
    <n v="6052"/>
    <n v="5751"/>
    <n v="5501"/>
    <n v="5226"/>
    <n v="4971"/>
    <n v="4751"/>
    <n v="4577"/>
    <n v="4430"/>
  </r>
  <r>
    <s v="Change in Domestic Jobs after Productivity Effects by ISIC Code[ISIC 97T98]"/>
    <s v="DisabledPolicyGroup=Building Codes and Appliance Standards"/>
    <x v="3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ower Sector Gas Regs"/>
    <x v="4"/>
    <x v="0"/>
    <x v="0"/>
    <x v="0"/>
    <n v="28319"/>
    <n v="56094"/>
    <n v="81419"/>
    <n v="107385"/>
    <n v="133033"/>
    <n v="157778"/>
    <n v="182204"/>
    <n v="202109"/>
    <n v="212125"/>
    <n v="215408"/>
    <n v="218359"/>
    <n v="220522"/>
    <n v="221150"/>
    <n v="220541"/>
    <n v="211957"/>
    <n v="200200"/>
    <n v="187761"/>
    <n v="175069"/>
    <n v="162992"/>
    <n v="152900"/>
    <n v="144381"/>
    <n v="136512"/>
    <n v="129727"/>
    <n v="123036"/>
    <n v="117396"/>
    <n v="114586"/>
    <n v="112773"/>
    <n v="112028"/>
  </r>
  <r>
    <s v="Change in Domestic Jobs after Productivity Effects by ISIC Code[ISIC 01T03]"/>
    <s v="DisabledPolicyGroup=Power Sector Gas Regs"/>
    <x v="4"/>
    <x v="0"/>
    <x v="1"/>
    <x v="1"/>
    <n v="720"/>
    <n v="1809"/>
    <n v="3611"/>
    <n v="6348"/>
    <n v="9701"/>
    <n v="12979"/>
    <n v="15914"/>
    <n v="18363"/>
    <n v="19628"/>
    <n v="20222"/>
    <n v="20467"/>
    <n v="20468"/>
    <n v="20225"/>
    <n v="20116"/>
    <n v="19831"/>
    <n v="19451"/>
    <n v="18887"/>
    <n v="18233"/>
    <n v="17528"/>
    <n v="16800"/>
    <n v="16095"/>
    <n v="15490"/>
    <n v="15046"/>
    <n v="14755"/>
    <n v="14388"/>
    <n v="14076"/>
    <n v="13772"/>
    <n v="13513"/>
  </r>
  <r>
    <s v="Change in Domestic Jobs after Productivity Effects by ISIC Code[ISIC 05]"/>
    <s v="DisabledPolicyGroup=Power Sector Gas Regs"/>
    <x v="4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ower Sector Gas Regs"/>
    <x v="4"/>
    <x v="0"/>
    <x v="3"/>
    <x v="3"/>
    <n v="-60"/>
    <n v="-167"/>
    <n v="-351"/>
    <n v="-572"/>
    <n v="-905"/>
    <n v="-1305"/>
    <n v="-1760"/>
    <n v="-2252"/>
    <n v="-2751"/>
    <n v="-3210"/>
    <n v="-3672"/>
    <n v="-4092"/>
    <n v="-4542"/>
    <n v="-4998"/>
    <n v="-5444"/>
    <n v="-5827"/>
    <n v="-6110"/>
    <n v="-6393"/>
    <n v="-6580"/>
    <n v="-6662"/>
    <n v="-6768"/>
    <n v="-6851"/>
    <n v="-6861"/>
    <n v="-6896"/>
    <n v="-6866"/>
    <n v="-6822"/>
    <n v="-6802"/>
    <n v="-6748"/>
  </r>
  <r>
    <s v="Change in Domestic Jobs after Productivity Effects by ISIC Code[ISIC 07T08]"/>
    <s v="DisabledPolicyGroup=Power Sector Gas Regs"/>
    <x v="4"/>
    <x v="0"/>
    <x v="2"/>
    <x v="2"/>
    <n v="18"/>
    <n v="25"/>
    <n v="25"/>
    <n v="21"/>
    <n v="19"/>
    <n v="18"/>
    <n v="17"/>
    <n v="14"/>
    <n v="13"/>
    <n v="11"/>
    <n v="9"/>
    <n v="8"/>
    <n v="8"/>
    <n v="7"/>
    <n v="1"/>
    <n v="-5"/>
    <n v="-14"/>
    <n v="-19"/>
    <n v="-23"/>
    <n v="-26"/>
    <n v="-30"/>
    <n v="-31"/>
    <n v="-33"/>
    <n v="-36"/>
    <n v="-36"/>
    <n v="-36"/>
    <n v="-36"/>
    <n v="-35"/>
  </r>
  <r>
    <s v="Change in Domestic Jobs after Productivity Effects by ISIC Code[ISIC 09]"/>
    <s v="DisabledPolicyGroup=Power Sector Gas Regs"/>
    <x v="4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1"/>
    <n v="-514"/>
    <n v="-538"/>
    <n v="-553"/>
    <n v="-560"/>
    <n v="-569"/>
    <n v="-576"/>
    <n v="-576"/>
    <n v="-580"/>
    <n v="-578"/>
    <n v="-574"/>
    <n v="-572"/>
    <n v="-568"/>
  </r>
  <r>
    <s v="Change in Domestic Jobs after Productivity Effects by ISIC Code[ISIC 10T12]"/>
    <s v="DisabledPolicyGroup=Power Sector Gas Regs"/>
    <x v="4"/>
    <x v="0"/>
    <x v="4"/>
    <x v="4"/>
    <n v="298"/>
    <n v="815"/>
    <n v="1588"/>
    <n v="2507"/>
    <n v="3554"/>
    <n v="4658"/>
    <n v="5768"/>
    <n v="6773"/>
    <n v="7527"/>
    <n v="7975"/>
    <n v="8211"/>
    <n v="8321"/>
    <n v="8332"/>
    <n v="8274"/>
    <n v="8157"/>
    <n v="7946"/>
    <n v="7644"/>
    <n v="7279"/>
    <n v="6877"/>
    <n v="6473"/>
    <n v="6089"/>
    <n v="5739"/>
    <n v="5439"/>
    <n v="5184"/>
    <n v="4953"/>
    <n v="4743"/>
    <n v="4563"/>
    <n v="4408"/>
  </r>
  <r>
    <s v="Change in Domestic Jobs after Productivity Effects by ISIC Code[ISIC 13T15]"/>
    <s v="DisabledPolicyGroup=Power Sector Gas Regs"/>
    <x v="4"/>
    <x v="0"/>
    <x v="3"/>
    <x v="5"/>
    <n v="174"/>
    <n v="728"/>
    <n v="1620"/>
    <n v="2575"/>
    <n v="3457"/>
    <n v="4273"/>
    <n v="5066"/>
    <n v="5766"/>
    <n v="6269"/>
    <n v="6543"/>
    <n v="6640"/>
    <n v="6633"/>
    <n v="6541"/>
    <n v="6375"/>
    <n v="6142"/>
    <n v="5817"/>
    <n v="5411"/>
    <n v="4958"/>
    <n v="4486"/>
    <n v="4031"/>
    <n v="3617"/>
    <n v="3246"/>
    <n v="2919"/>
    <n v="2633"/>
    <n v="2377"/>
    <n v="2153"/>
    <n v="1965"/>
    <n v="1807"/>
  </r>
  <r>
    <s v="Change in Domestic Jobs after Productivity Effects by ISIC Code[ISIC 16]"/>
    <s v="DisabledPolicyGroup=Power Sector Gas Regs"/>
    <x v="4"/>
    <x v="0"/>
    <x v="2"/>
    <x v="6"/>
    <n v="89"/>
    <n v="147"/>
    <n v="174"/>
    <n v="198"/>
    <n v="223"/>
    <n v="246"/>
    <n v="269"/>
    <n v="289"/>
    <n v="301"/>
    <n v="302"/>
    <n v="308"/>
    <n v="312"/>
    <n v="315"/>
    <n v="312"/>
    <n v="293"/>
    <n v="263"/>
    <n v="233"/>
    <n v="204"/>
    <n v="178"/>
    <n v="157"/>
    <n v="138"/>
    <n v="121"/>
    <n v="106"/>
    <n v="93"/>
    <n v="83"/>
    <n v="80"/>
    <n v="78"/>
    <n v="79"/>
  </r>
  <r>
    <s v="Change in Domestic Jobs after Productivity Effects by ISIC Code[ISIC 17T18]"/>
    <s v="DisabledPolicyGroup=Power Sector Gas Regs"/>
    <x v="4"/>
    <x v="0"/>
    <x v="2"/>
    <x v="7"/>
    <n v="110"/>
    <n v="244"/>
    <n v="377"/>
    <n v="505"/>
    <n v="630"/>
    <n v="752"/>
    <n v="876"/>
    <n v="982"/>
    <n v="1055"/>
    <n v="1085"/>
    <n v="1096"/>
    <n v="1097"/>
    <n v="1090"/>
    <n v="1072"/>
    <n v="1029"/>
    <n v="966"/>
    <n v="893"/>
    <n v="819"/>
    <n v="747"/>
    <n v="682"/>
    <n v="624"/>
    <n v="573"/>
    <n v="528"/>
    <n v="489"/>
    <n v="454"/>
    <n v="427"/>
    <n v="407"/>
    <n v="391"/>
  </r>
  <r>
    <s v="Change in Domestic Jobs after Productivity Effects by ISIC Code[ISIC 19]"/>
    <s v="DisabledPolicyGroup=Power Sector Gas Regs"/>
    <x v="4"/>
    <x v="0"/>
    <x v="5"/>
    <x v="4"/>
    <n v="-173"/>
    <n v="-371"/>
    <n v="-536"/>
    <n v="-810"/>
    <n v="-1126"/>
    <n v="-1464"/>
    <n v="-1822"/>
    <n v="-2180"/>
    <n v="-2477"/>
    <n v="-2738"/>
    <n v="-2962"/>
    <n v="-3172"/>
    <n v="-3377"/>
    <n v="-3558"/>
    <n v="-3687"/>
    <n v="-3698"/>
    <n v="-3681"/>
    <n v="-3603"/>
    <n v="-3476"/>
    <n v="-3369"/>
    <n v="-3250"/>
    <n v="-3128"/>
    <n v="-3014"/>
    <n v="-2905"/>
    <n v="-2789"/>
    <n v="-2683"/>
    <n v="-2593"/>
    <n v="-2521"/>
  </r>
  <r>
    <s v="Change in Domestic Jobs after Productivity Effects by ISIC Code[ISIC 20]"/>
    <s v="DisabledPolicyGroup=Power Sector Gas Regs"/>
    <x v="4"/>
    <x v="0"/>
    <x v="2"/>
    <x v="7"/>
    <n v="99"/>
    <n v="153"/>
    <n v="171"/>
    <n v="115"/>
    <n v="65"/>
    <n v="20"/>
    <n v="-23"/>
    <n v="-68"/>
    <n v="-122"/>
    <n v="-183"/>
    <n v="-249"/>
    <n v="-312"/>
    <n v="-376"/>
    <n v="-432"/>
    <n v="-499"/>
    <n v="-569"/>
    <n v="-632"/>
    <n v="-686"/>
    <n v="-723"/>
    <n v="-746"/>
    <n v="-762"/>
    <n v="-771"/>
    <n v="-772"/>
    <n v="-767"/>
    <n v="-757"/>
    <n v="-740"/>
    <n v="-718"/>
    <n v="-692"/>
  </r>
  <r>
    <s v="Change in Domestic Jobs after Productivity Effects by ISIC Code[ISIC 21]"/>
    <s v="DisabledPolicyGroup=Power Sector Gas Regs"/>
    <x v="4"/>
    <x v="0"/>
    <x v="2"/>
    <x v="2"/>
    <n v="20"/>
    <n v="64"/>
    <n v="110"/>
    <n v="150"/>
    <n v="190"/>
    <n v="231"/>
    <n v="277"/>
    <n v="312"/>
    <n v="333"/>
    <n v="346"/>
    <n v="355"/>
    <n v="360"/>
    <n v="361"/>
    <n v="357"/>
    <n v="351"/>
    <n v="339"/>
    <n v="322"/>
    <n v="302"/>
    <n v="281"/>
    <n v="261"/>
    <n v="242"/>
    <n v="227"/>
    <n v="213"/>
    <n v="199"/>
    <n v="187"/>
    <n v="175"/>
    <n v="165"/>
    <n v="157"/>
  </r>
  <r>
    <s v="Change in Domestic Jobs after Productivity Effects by ISIC Code[ISIC 22]"/>
    <s v="DisabledPolicyGroup=Power Sector Gas Regs"/>
    <x v="4"/>
    <x v="0"/>
    <x v="2"/>
    <x v="8"/>
    <n v="110"/>
    <n v="190"/>
    <n v="235"/>
    <n v="273"/>
    <n v="311"/>
    <n v="345"/>
    <n v="380"/>
    <n v="412"/>
    <n v="445"/>
    <n v="464"/>
    <n v="478"/>
    <n v="491"/>
    <n v="498"/>
    <n v="497"/>
    <n v="463"/>
    <n v="412"/>
    <n v="360"/>
    <n v="306"/>
    <n v="257"/>
    <n v="213"/>
    <n v="176"/>
    <n v="140"/>
    <n v="109"/>
    <n v="86"/>
    <n v="68"/>
    <n v="59"/>
    <n v="57"/>
    <n v="58"/>
  </r>
  <r>
    <s v="Change in Domestic Jobs after Productivity Effects by ISIC Code[ISIC 231]"/>
    <s v="DisabledPolicyGroup=Power Sector Gas Regs"/>
    <x v="4"/>
    <x v="0"/>
    <x v="2"/>
    <x v="8"/>
    <n v="67"/>
    <n v="86"/>
    <n v="81"/>
    <n v="66"/>
    <n v="51"/>
    <n v="38"/>
    <n v="28"/>
    <n v="22"/>
    <n v="22"/>
    <n v="20"/>
    <n v="26"/>
    <n v="35"/>
    <n v="46"/>
    <n v="52"/>
    <n v="32"/>
    <n v="5"/>
    <n v="-21"/>
    <n v="-41"/>
    <n v="-56"/>
    <n v="-68"/>
    <n v="-79"/>
    <n v="-90"/>
    <n v="-97"/>
    <n v="-103"/>
    <n v="-104"/>
    <n v="-99"/>
    <n v="-91"/>
    <n v="-84"/>
  </r>
  <r>
    <s v="Change in Domestic Jobs after Productivity Effects by ISIC Code[ISIC 239]"/>
    <s v="DisabledPolicyGroup=Power Sector Gas Regs"/>
    <x v="4"/>
    <x v="0"/>
    <x v="2"/>
    <x v="9"/>
    <n v="137"/>
    <n v="163"/>
    <n v="32"/>
    <n v="-172"/>
    <n v="-343"/>
    <n v="-489"/>
    <n v="-609"/>
    <n v="-710"/>
    <n v="-801"/>
    <n v="-885"/>
    <n v="-959"/>
    <n v="-1016"/>
    <n v="-1064"/>
    <n v="-1111"/>
    <n v="-1181"/>
    <n v="-1271"/>
    <n v="-1356"/>
    <n v="-1426"/>
    <n v="-1484"/>
    <n v="-1528"/>
    <n v="-1566"/>
    <n v="-1600"/>
    <n v="-1626"/>
    <n v="-1648"/>
    <n v="-1662"/>
    <n v="-1666"/>
    <n v="-1664"/>
    <n v="-1660"/>
  </r>
  <r>
    <s v="Change in Domestic Jobs after Productivity Effects by ISIC Code[ISIC 241]"/>
    <s v="DisabledPolicyGroup=Power Sector Gas Regs"/>
    <x v="4"/>
    <x v="0"/>
    <x v="2"/>
    <x v="6"/>
    <n v="37"/>
    <n v="42"/>
    <n v="24"/>
    <n v="6"/>
    <n v="-14"/>
    <n v="-35"/>
    <n v="-55"/>
    <n v="-74"/>
    <n v="-84"/>
    <n v="-92"/>
    <n v="-97"/>
    <n v="-99"/>
    <n v="-101"/>
    <n v="-106"/>
    <n v="-128"/>
    <n v="-155"/>
    <n v="-179"/>
    <n v="-200"/>
    <n v="-220"/>
    <n v="-236"/>
    <n v="-249"/>
    <n v="-264"/>
    <n v="-277"/>
    <n v="-285"/>
    <n v="-291"/>
    <n v="-293"/>
    <n v="-292"/>
    <n v="-290"/>
  </r>
  <r>
    <s v="Change in Domestic Jobs after Productivity Effects by ISIC Code[ISIC 242]"/>
    <s v="DisabledPolicyGroup=Power Sector Gas Regs"/>
    <x v="4"/>
    <x v="0"/>
    <x v="2"/>
    <x v="10"/>
    <n v="88"/>
    <n v="129"/>
    <n v="132"/>
    <n v="133"/>
    <n v="136"/>
    <n v="136"/>
    <n v="139"/>
    <n v="143"/>
    <n v="154"/>
    <n v="160"/>
    <n v="171"/>
    <n v="186"/>
    <n v="199"/>
    <n v="206"/>
    <n v="187"/>
    <n v="156"/>
    <n v="127"/>
    <n v="102"/>
    <n v="78"/>
    <n v="57"/>
    <n v="38"/>
    <n v="20"/>
    <n v="3"/>
    <n v="-8"/>
    <n v="-18"/>
    <n v="-19"/>
    <n v="-19"/>
    <n v="-16"/>
  </r>
  <r>
    <s v="Change in Domestic Jobs after Productivity Effects by ISIC Code[ISIC 25]"/>
    <s v="DisabledPolicyGroup=Power Sector Gas Regs"/>
    <x v="4"/>
    <x v="0"/>
    <x v="6"/>
    <x v="11"/>
    <n v="1293"/>
    <n v="1868"/>
    <n v="1991"/>
    <n v="2154"/>
    <n v="2298"/>
    <n v="2398"/>
    <n v="2512"/>
    <n v="2600"/>
    <n v="2667"/>
    <n v="2654"/>
    <n v="2751"/>
    <n v="2900"/>
    <n v="2990"/>
    <n v="2970"/>
    <n v="2539"/>
    <n v="2026"/>
    <n v="1555"/>
    <n v="1121"/>
    <n v="720"/>
    <n v="372"/>
    <n v="61"/>
    <n v="-232"/>
    <n v="-490"/>
    <n v="-692"/>
    <n v="-825"/>
    <n v="-852"/>
    <n v="-839"/>
    <n v="-808"/>
  </r>
  <r>
    <s v="Change in Domestic Jobs after Productivity Effects by ISIC Code[ISIC 26]"/>
    <s v="DisabledPolicyGroup=Power Sector Gas Regs"/>
    <x v="4"/>
    <x v="0"/>
    <x v="7"/>
    <x v="12"/>
    <n v="627"/>
    <n v="1186"/>
    <n v="1751"/>
    <n v="2526"/>
    <n v="3272"/>
    <n v="4059"/>
    <n v="4981"/>
    <n v="5829"/>
    <n v="6494"/>
    <n v="6881"/>
    <n v="7554"/>
    <n v="8227"/>
    <n v="8704"/>
    <n v="8884"/>
    <n v="8210"/>
    <n v="7540"/>
    <n v="6936"/>
    <n v="6328"/>
    <n v="5717"/>
    <n v="5106"/>
    <n v="4494"/>
    <n v="3945"/>
    <n v="3451"/>
    <n v="3018"/>
    <n v="2720"/>
    <n v="2618"/>
    <n v="2559"/>
    <n v="2519"/>
  </r>
  <r>
    <s v="Change in Domestic Jobs after Productivity Effects by ISIC Code[ISIC 27]"/>
    <s v="DisabledPolicyGroup=Power Sector Gas Regs"/>
    <x v="4"/>
    <x v="0"/>
    <x v="2"/>
    <x v="13"/>
    <n v="2547"/>
    <n v="2778"/>
    <n v="2825"/>
    <n v="3092"/>
    <n v="3313"/>
    <n v="3534"/>
    <n v="3853"/>
    <n v="4084"/>
    <n v="4233"/>
    <n v="4201"/>
    <n v="4367"/>
    <n v="4568"/>
    <n v="4658"/>
    <n v="4676"/>
    <n v="4203"/>
    <n v="3786"/>
    <n v="3447"/>
    <n v="3139"/>
    <n v="2843"/>
    <n v="2586"/>
    <n v="2326"/>
    <n v="2099"/>
    <n v="1891"/>
    <n v="1717"/>
    <n v="1586"/>
    <n v="1564"/>
    <n v="1554"/>
    <n v="1543"/>
  </r>
  <r>
    <s v="Change in Domestic Jobs after Productivity Effects by ISIC Code[ISIC 28]"/>
    <s v="DisabledPolicyGroup=Power Sector Gas Regs"/>
    <x v="4"/>
    <x v="0"/>
    <x v="1"/>
    <x v="14"/>
    <n v="1593"/>
    <n v="1732"/>
    <n v="1749"/>
    <n v="1943"/>
    <n v="2161"/>
    <n v="2390"/>
    <n v="2674"/>
    <n v="2898"/>
    <n v="2936"/>
    <n v="2919"/>
    <n v="3057"/>
    <n v="3249"/>
    <n v="3345"/>
    <n v="3333"/>
    <n v="2870"/>
    <n v="2473"/>
    <n v="2132"/>
    <n v="1818"/>
    <n v="1538"/>
    <n v="1303"/>
    <n v="1068"/>
    <n v="850"/>
    <n v="627"/>
    <n v="495"/>
    <n v="369"/>
    <n v="364"/>
    <n v="363"/>
    <n v="372"/>
  </r>
  <r>
    <s v="Change in Domestic Jobs after Productivity Effects by ISIC Code[ISIC 29]"/>
    <s v="DisabledPolicyGroup=Power Sector Gas Regs"/>
    <x v="4"/>
    <x v="0"/>
    <x v="2"/>
    <x v="2"/>
    <n v="-695"/>
    <n v="-1456"/>
    <n v="-2404"/>
    <n v="-3288"/>
    <n v="-4276"/>
    <n v="-5286"/>
    <n v="-6275"/>
    <n v="-7017"/>
    <n v="-7041"/>
    <n v="-6976"/>
    <n v="-6888"/>
    <n v="-6773"/>
    <n v="-6643"/>
    <n v="-6515"/>
    <n v="-6394"/>
    <n v="-6295"/>
    <n v="-6197"/>
    <n v="-6102"/>
    <n v="-6010"/>
    <n v="-5917"/>
    <n v="-5849"/>
    <n v="-5790"/>
    <n v="-5727"/>
    <n v="-5585"/>
    <n v="-5442"/>
    <n v="-5299"/>
    <n v="-5156"/>
    <n v="-5016"/>
  </r>
  <r>
    <s v="Change in Domestic Jobs after Productivity Effects by ISIC Code[ISIC 30]"/>
    <s v="DisabledPolicyGroup=Power Sector Gas Regs"/>
    <x v="4"/>
    <x v="0"/>
    <x v="2"/>
    <x v="2"/>
    <n v="696"/>
    <n v="1498"/>
    <n v="2279"/>
    <n v="2983"/>
    <n v="3816"/>
    <n v="4507"/>
    <n v="4939"/>
    <n v="5453"/>
    <n v="5573"/>
    <n v="5778"/>
    <n v="5855"/>
    <n v="5741"/>
    <n v="5736"/>
    <n v="5852"/>
    <n v="5700"/>
    <n v="5775"/>
    <n v="5584"/>
    <n v="5636"/>
    <n v="5482"/>
    <n v="5407"/>
    <n v="5564"/>
    <n v="5329"/>
    <n v="5244"/>
    <n v="5225"/>
    <n v="5014"/>
    <n v="4974"/>
    <n v="4756"/>
    <n v="4738"/>
  </r>
  <r>
    <s v="Change in Domestic Jobs after Productivity Effects by ISIC Code[ISIC 31T33]"/>
    <s v="DisabledPolicyGroup=Power Sector Gas Regs"/>
    <x v="4"/>
    <x v="0"/>
    <x v="8"/>
    <x v="15"/>
    <n v="444"/>
    <n v="1076"/>
    <n v="1688"/>
    <n v="2239"/>
    <n v="2714"/>
    <n v="3111"/>
    <n v="3495"/>
    <n v="3811"/>
    <n v="4050"/>
    <n v="4014"/>
    <n v="3848"/>
    <n v="3739"/>
    <n v="3770"/>
    <n v="3798"/>
    <n v="3714"/>
    <n v="3484"/>
    <n v="3224"/>
    <n v="2978"/>
    <n v="2754"/>
    <n v="2587"/>
    <n v="2456"/>
    <n v="2334"/>
    <n v="2202"/>
    <n v="2095"/>
    <n v="2005"/>
    <n v="1942"/>
    <n v="1908"/>
    <n v="1885"/>
  </r>
  <r>
    <s v="Change in Domestic Jobs after Productivity Effects by ISIC Code[ISIC 351]"/>
    <s v="DisabledPolicyGroup=Power Sector Gas Regs"/>
    <x v="4"/>
    <x v="0"/>
    <x v="9"/>
    <x v="16"/>
    <n v="505"/>
    <n v="2048"/>
    <n v="3211"/>
    <n v="3945"/>
    <n v="5384"/>
    <n v="6741"/>
    <n v="7710"/>
    <n v="8913"/>
    <n v="9848"/>
    <n v="11015"/>
    <n v="11224"/>
    <n v="11877"/>
    <n v="12818"/>
    <n v="13793"/>
    <n v="14710"/>
    <n v="14379"/>
    <n v="13881"/>
    <n v="13524"/>
    <n v="13093"/>
    <n v="12652"/>
    <n v="12360"/>
    <n v="12027"/>
    <n v="11643"/>
    <n v="11341"/>
    <n v="11066"/>
    <n v="10901"/>
    <n v="10971"/>
    <n v="11062"/>
  </r>
  <r>
    <s v="Change in Domestic Jobs after Productivity Effects by ISIC Code[ISIC 352T353]"/>
    <s v="DisabledPolicyGroup=Power Sector Gas Regs"/>
    <x v="4"/>
    <x v="0"/>
    <x v="10"/>
    <x v="17"/>
    <n v="1011"/>
    <n v="3546"/>
    <n v="4034"/>
    <n v="4486"/>
    <n v="4634"/>
    <n v="4394"/>
    <n v="3967"/>
    <n v="3359"/>
    <n v="2933"/>
    <n v="2022"/>
    <n v="1164"/>
    <n v="517"/>
    <n v="167"/>
    <n v="104"/>
    <n v="-230"/>
    <n v="-606"/>
    <n v="-1000"/>
    <n v="-1328"/>
    <n v="-1572"/>
    <n v="-1663"/>
    <n v="-1728"/>
    <n v="-1739"/>
    <n v="-1960"/>
    <n v="-2049"/>
    <n v="-2191"/>
    <n v="-2349"/>
    <n v="-2515"/>
    <n v="-2661"/>
  </r>
  <r>
    <s v="Change in Domestic Jobs after Productivity Effects by ISIC Code[ISIC 36T39]"/>
    <s v="DisabledPolicyGroup=Power Sector Gas Regs"/>
    <x v="4"/>
    <x v="0"/>
    <x v="11"/>
    <x v="18"/>
    <n v="324"/>
    <n v="692"/>
    <n v="1118"/>
    <n v="1436"/>
    <n v="1762"/>
    <n v="2117"/>
    <n v="2407"/>
    <n v="2652"/>
    <n v="2852"/>
    <n v="2996"/>
    <n v="3035"/>
    <n v="3019"/>
    <n v="3061"/>
    <n v="3147"/>
    <n v="3200"/>
    <n v="3101"/>
    <n v="2862"/>
    <n v="2617"/>
    <n v="2389"/>
    <n v="2182"/>
    <n v="2007"/>
    <n v="1857"/>
    <n v="1719"/>
    <n v="1597"/>
    <n v="1480"/>
    <n v="1399"/>
    <n v="1357"/>
    <n v="1349"/>
  </r>
  <r>
    <s v="Change in Domestic Jobs after Productivity Effects by ISIC Code[ISIC 41T43]"/>
    <s v="DisabledPolicyGroup=Power Sector Gas Regs"/>
    <x v="4"/>
    <x v="0"/>
    <x v="12"/>
    <x v="19"/>
    <n v="4965"/>
    <n v="5489"/>
    <n v="6172"/>
    <n v="7275"/>
    <n v="8310"/>
    <n v="9525"/>
    <n v="11011"/>
    <n v="12169"/>
    <n v="12943"/>
    <n v="13380"/>
    <n v="14909"/>
    <n v="16086"/>
    <n v="16963"/>
    <n v="17575"/>
    <n v="16544"/>
    <n v="15554"/>
    <n v="14608"/>
    <n v="13679"/>
    <n v="12825"/>
    <n v="12027"/>
    <n v="11168"/>
    <n v="10404"/>
    <n v="9639"/>
    <n v="9022"/>
    <n v="8669"/>
    <n v="8959"/>
    <n v="9322"/>
    <n v="9751"/>
  </r>
  <r>
    <s v="Change in Domestic Jobs after Productivity Effects by ISIC Code[ISIC 45T47]"/>
    <s v="DisabledPolicyGroup=Power Sector Gas Regs"/>
    <x v="4"/>
    <x v="0"/>
    <x v="13"/>
    <x v="2"/>
    <n v="739"/>
    <n v="2363"/>
    <n v="3895"/>
    <n v="5021"/>
    <n v="5830"/>
    <n v="6528"/>
    <n v="7222"/>
    <n v="7510"/>
    <n v="7352"/>
    <n v="6754"/>
    <n v="6090"/>
    <n v="5383"/>
    <n v="4619"/>
    <n v="3953"/>
    <n v="3683"/>
    <n v="3432"/>
    <n v="3403"/>
    <n v="3509"/>
    <n v="3916"/>
    <n v="4692"/>
    <n v="5701"/>
    <n v="6694"/>
    <n v="7732"/>
    <n v="8621"/>
    <n v="9476"/>
    <n v="10353"/>
    <n v="11275"/>
    <n v="12220"/>
  </r>
  <r>
    <s v="Change in Domestic Jobs after Productivity Effects by ISIC Code[ISIC 49T53]"/>
    <s v="DisabledPolicyGroup=Power Sector Gas Regs"/>
    <x v="4"/>
    <x v="0"/>
    <x v="14"/>
    <x v="20"/>
    <n v="4550"/>
    <n v="9368"/>
    <n v="13955"/>
    <n v="18412"/>
    <n v="22725"/>
    <n v="26826"/>
    <n v="30818"/>
    <n v="34426"/>
    <n v="34480"/>
    <n v="34356"/>
    <n v="34402"/>
    <n v="34304"/>
    <n v="34018"/>
    <n v="33636"/>
    <n v="33142"/>
    <n v="32984"/>
    <n v="32926"/>
    <n v="32886"/>
    <n v="32979"/>
    <n v="33203"/>
    <n v="33533"/>
    <n v="33933"/>
    <n v="34286"/>
    <n v="33944"/>
    <n v="33674"/>
    <n v="33397"/>
    <n v="33067"/>
    <n v="32741"/>
  </r>
  <r>
    <s v="Change in Domestic Jobs after Productivity Effects by ISIC Code[ISIC 55T56]"/>
    <s v="DisabledPolicyGroup=Power Sector Gas Regs"/>
    <x v="4"/>
    <x v="0"/>
    <x v="15"/>
    <x v="5"/>
    <n v="924"/>
    <n v="2976"/>
    <n v="5232"/>
    <n v="7419"/>
    <n v="9560"/>
    <n v="11773"/>
    <n v="14090"/>
    <n v="15993"/>
    <n v="17332"/>
    <n v="18118"/>
    <n v="18711"/>
    <n v="19172"/>
    <n v="19492"/>
    <n v="19650"/>
    <n v="19561"/>
    <n v="18995"/>
    <n v="18245"/>
    <n v="17269"/>
    <n v="16241"/>
    <n v="15289"/>
    <n v="14452"/>
    <n v="13688"/>
    <n v="13035"/>
    <n v="12328"/>
    <n v="11681"/>
    <n v="11146"/>
    <n v="10733"/>
    <n v="10395"/>
  </r>
  <r>
    <s v="Change in Domestic Jobs after Productivity Effects by ISIC Code[ISIC 58T60]"/>
    <s v="DisabledPolicyGroup=Power Sector Gas Regs"/>
    <x v="4"/>
    <x v="0"/>
    <x v="4"/>
    <x v="2"/>
    <n v="109"/>
    <n v="410"/>
    <n v="747"/>
    <n v="1044"/>
    <n v="1300"/>
    <n v="1550"/>
    <n v="1796"/>
    <n v="1965"/>
    <n v="2047"/>
    <n v="2057"/>
    <n v="2044"/>
    <n v="2005"/>
    <n v="1946"/>
    <n v="1868"/>
    <n v="1778"/>
    <n v="1657"/>
    <n v="1527"/>
    <n v="1384"/>
    <n v="1244"/>
    <n v="1118"/>
    <n v="1007"/>
    <n v="910"/>
    <n v="825"/>
    <n v="746"/>
    <n v="675"/>
    <n v="614"/>
    <n v="562"/>
    <n v="517"/>
  </r>
  <r>
    <s v="Change in Domestic Jobs after Productivity Effects by ISIC Code[ISIC 61]"/>
    <s v="DisabledPolicyGroup=Power Sector Gas Regs"/>
    <x v="4"/>
    <x v="0"/>
    <x v="2"/>
    <x v="2"/>
    <n v="14"/>
    <n v="39"/>
    <n v="63"/>
    <n v="84"/>
    <n v="101"/>
    <n v="117"/>
    <n v="132"/>
    <n v="142"/>
    <n v="144"/>
    <n v="142"/>
    <n v="138"/>
    <n v="134"/>
    <n v="129"/>
    <n v="122"/>
    <n v="113"/>
    <n v="104"/>
    <n v="94"/>
    <n v="82"/>
    <n v="73"/>
    <n v="66"/>
    <n v="58"/>
    <n v="52"/>
    <n v="46"/>
    <n v="41"/>
    <n v="37"/>
    <n v="33"/>
    <n v="30"/>
    <n v="28"/>
  </r>
  <r>
    <s v="Change in Domestic Jobs after Productivity Effects by ISIC Code[ISIC 62T63]"/>
    <s v="DisabledPolicyGroup=Power Sector Gas Regs"/>
    <x v="4"/>
    <x v="0"/>
    <x v="4"/>
    <x v="21"/>
    <n v="107"/>
    <n v="290"/>
    <n v="449"/>
    <n v="583"/>
    <n v="688"/>
    <n v="775"/>
    <n v="850"/>
    <n v="882"/>
    <n v="889"/>
    <n v="853"/>
    <n v="812"/>
    <n v="771"/>
    <n v="730"/>
    <n v="687"/>
    <n v="628"/>
    <n v="553"/>
    <n v="480"/>
    <n v="408"/>
    <n v="343"/>
    <n v="291"/>
    <n v="247"/>
    <n v="211"/>
    <n v="180"/>
    <n v="151"/>
    <n v="126"/>
    <n v="106"/>
    <n v="92"/>
    <n v="80"/>
  </r>
  <r>
    <s v="Change in Domestic Jobs after Productivity Effects by ISIC Code[ISIC 64T66]"/>
    <s v="DisabledPolicyGroup=Power Sector Gas Regs"/>
    <x v="4"/>
    <x v="0"/>
    <x v="16"/>
    <x v="7"/>
    <n v="476"/>
    <n v="868"/>
    <n v="1011"/>
    <n v="1008"/>
    <n v="837"/>
    <n v="506"/>
    <n v="53"/>
    <n v="-617"/>
    <n v="-1451"/>
    <n v="-2411"/>
    <n v="-3379"/>
    <n v="-4332"/>
    <n v="-5282"/>
    <n v="-6143"/>
    <n v="-7008"/>
    <n v="-7847"/>
    <n v="-8591"/>
    <n v="-9252"/>
    <n v="-9790"/>
    <n v="-10181"/>
    <n v="-10451"/>
    <n v="-10691"/>
    <n v="-10906"/>
    <n v="-11101"/>
    <n v="-11248"/>
    <n v="-11339"/>
    <n v="-11387"/>
    <n v="-11395"/>
  </r>
  <r>
    <s v="Change in Domestic Jobs after Productivity Effects by ISIC Code[ISIC 68]"/>
    <s v="DisabledPolicyGroup=Power Sector Gas Regs"/>
    <x v="4"/>
    <x v="0"/>
    <x v="4"/>
    <x v="7"/>
    <n v="196"/>
    <n v="530"/>
    <n v="898"/>
    <n v="1268"/>
    <n v="1629"/>
    <n v="1999"/>
    <n v="2381"/>
    <n v="2693"/>
    <n v="2883"/>
    <n v="2984"/>
    <n v="3060"/>
    <n v="3106"/>
    <n v="3121"/>
    <n v="3112"/>
    <n v="3060"/>
    <n v="2953"/>
    <n v="2822"/>
    <n v="2663"/>
    <n v="2497"/>
    <n v="2347"/>
    <n v="2214"/>
    <n v="2092"/>
    <n v="1992"/>
    <n v="1888"/>
    <n v="1794"/>
    <n v="1718"/>
    <n v="1657"/>
    <n v="1609"/>
  </r>
  <r>
    <s v="Change in Domestic Jobs after Productivity Effects by ISIC Code[ISIC 69T82]"/>
    <s v="DisabledPolicyGroup=Power Sector Gas Regs"/>
    <x v="4"/>
    <x v="0"/>
    <x v="17"/>
    <x v="22"/>
    <n v="4722"/>
    <n v="9368"/>
    <n v="13321"/>
    <n v="17456"/>
    <n v="21333"/>
    <n v="25023"/>
    <n v="28778"/>
    <n v="31510"/>
    <n v="32795"/>
    <n v="32632"/>
    <n v="32615"/>
    <n v="32660"/>
    <n v="32403"/>
    <n v="31968"/>
    <n v="29326"/>
    <n v="26187"/>
    <n v="23154"/>
    <n v="20103"/>
    <n v="17284"/>
    <n v="14984"/>
    <n v="12942"/>
    <n v="11064"/>
    <n v="9425"/>
    <n v="7868"/>
    <n v="6615"/>
    <n v="6011"/>
    <n v="5583"/>
    <n v="5371"/>
  </r>
  <r>
    <s v="Change in Domestic Jobs after Productivity Effects by ISIC Code[ISIC 84]"/>
    <s v="DisabledPolicyGroup=Power Sector Gas Regs"/>
    <x v="4"/>
    <x v="0"/>
    <x v="18"/>
    <x v="23"/>
    <n v="260"/>
    <n v="573"/>
    <n v="850"/>
    <n v="1213"/>
    <n v="1569"/>
    <n v="1934"/>
    <n v="2340"/>
    <n v="2716"/>
    <n v="2965"/>
    <n v="3084"/>
    <n v="3312"/>
    <n v="3575"/>
    <n v="3764"/>
    <n v="3859"/>
    <n v="3560"/>
    <n v="3251"/>
    <n v="2982"/>
    <n v="2712"/>
    <n v="2444"/>
    <n v="2194"/>
    <n v="1939"/>
    <n v="1714"/>
    <n v="1513"/>
    <n v="1316"/>
    <n v="1181"/>
    <n v="1159"/>
    <n v="1161"/>
    <n v="1169"/>
  </r>
  <r>
    <s v="Change in Domestic Jobs after Productivity Effects by ISIC Code[ISIC 85]"/>
    <s v="DisabledPolicyGroup=Power Sector Gas Regs"/>
    <x v="4"/>
    <x v="0"/>
    <x v="17"/>
    <x v="7"/>
    <n v="236"/>
    <n v="949"/>
    <n v="1813"/>
    <n v="2662"/>
    <n v="3506"/>
    <n v="4416"/>
    <n v="5404"/>
    <n v="6248"/>
    <n v="6865"/>
    <n v="7285"/>
    <n v="7639"/>
    <n v="7909"/>
    <n v="8093"/>
    <n v="8193"/>
    <n v="8233"/>
    <n v="8104"/>
    <n v="7887"/>
    <n v="7556"/>
    <n v="7189"/>
    <n v="6826"/>
    <n v="6494"/>
    <n v="6192"/>
    <n v="5939"/>
    <n v="5670"/>
    <n v="5420"/>
    <n v="5201"/>
    <n v="5025"/>
    <n v="4873"/>
  </r>
  <r>
    <s v="Change in Domestic Jobs after Productivity Effects by ISIC Code[ISIC 86T88]"/>
    <s v="DisabledPolicyGroup=Power Sector Gas Regs"/>
    <x v="4"/>
    <x v="0"/>
    <x v="19"/>
    <x v="24"/>
    <n v="715"/>
    <n v="2963"/>
    <n v="5787"/>
    <n v="8592"/>
    <n v="11353"/>
    <n v="14337"/>
    <n v="17594"/>
    <n v="20335"/>
    <n v="22500"/>
    <n v="23957"/>
    <n v="25217"/>
    <n v="26229"/>
    <n v="27001"/>
    <n v="27493"/>
    <n v="27792"/>
    <n v="27461"/>
    <n v="26826"/>
    <n v="25758"/>
    <n v="24550"/>
    <n v="23373"/>
    <n v="22313"/>
    <n v="21353"/>
    <n v="20580"/>
    <n v="19695"/>
    <n v="18871"/>
    <n v="18159"/>
    <n v="17611"/>
    <n v="17160"/>
  </r>
  <r>
    <s v="Change in Domestic Jobs after Productivity Effects by ISIC Code[ISIC 90T96]"/>
    <s v="DisabledPolicyGroup=Power Sector Gas Regs"/>
    <x v="4"/>
    <x v="0"/>
    <x v="17"/>
    <x v="2"/>
    <n v="231"/>
    <n v="897"/>
    <n v="1720"/>
    <n v="2536"/>
    <n v="3340"/>
    <n v="4210"/>
    <n v="5154"/>
    <n v="5952"/>
    <n v="6555"/>
    <n v="6963"/>
    <n v="7309"/>
    <n v="7579"/>
    <n v="7773"/>
    <n v="7883"/>
    <n v="7933"/>
    <n v="7810"/>
    <n v="7604"/>
    <n v="7284"/>
    <n v="6926"/>
    <n v="6577"/>
    <n v="6259"/>
    <n v="5971"/>
    <n v="5734"/>
    <n v="5474"/>
    <n v="5234"/>
    <n v="5026"/>
    <n v="4864"/>
    <n v="4727"/>
  </r>
  <r>
    <s v="Change in Domestic Jobs after Productivity Effects by ISIC Code[ISIC 97T98]"/>
    <s v="DisabledPolicyGroup=Power Sector Gas Regs"/>
    <x v="4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Grid Flexibility"/>
    <x v="5"/>
    <x v="0"/>
    <x v="0"/>
    <x v="0"/>
    <n v="23187"/>
    <n v="49188"/>
    <n v="74431"/>
    <n v="100326"/>
    <n v="125916"/>
    <n v="150467"/>
    <n v="175077"/>
    <n v="195501"/>
    <n v="206390"/>
    <n v="211329"/>
    <n v="216460"/>
    <n v="220841"/>
    <n v="224319"/>
    <n v="227378"/>
    <n v="222407"/>
    <n v="214768"/>
    <n v="205381"/>
    <n v="195783"/>
    <n v="186002"/>
    <n v="177670"/>
    <n v="170216"/>
    <n v="163316"/>
    <n v="157028"/>
    <n v="150439"/>
    <n v="145477"/>
    <n v="142469"/>
    <n v="141151"/>
    <n v="140120"/>
  </r>
  <r>
    <s v="Change in Domestic Jobs after Productivity Effects by ISIC Code[ISIC 01T03]"/>
    <s v="DisabledPolicyGroup=Grid Flexibility"/>
    <x v="5"/>
    <x v="0"/>
    <x v="1"/>
    <x v="1"/>
    <n v="652"/>
    <n v="1682"/>
    <n v="3411"/>
    <n v="6227"/>
    <n v="9671"/>
    <n v="13010"/>
    <n v="15986"/>
    <n v="18460"/>
    <n v="19740"/>
    <n v="20356"/>
    <n v="20630"/>
    <n v="20744"/>
    <n v="20548"/>
    <n v="20540"/>
    <n v="20240"/>
    <n v="19933"/>
    <n v="19367"/>
    <n v="18743"/>
    <n v="18005"/>
    <n v="17284"/>
    <n v="16552"/>
    <n v="15942"/>
    <n v="15476"/>
    <n v="15126"/>
    <n v="14840"/>
    <n v="14496"/>
    <n v="14272"/>
    <n v="13975"/>
  </r>
  <r>
    <s v="Change in Domestic Jobs after Productivity Effects by ISIC Code[ISIC 05]"/>
    <s v="DisabledPolicyGroup=Grid Flexibility"/>
    <x v="5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Grid Flexibility"/>
    <x v="5"/>
    <x v="0"/>
    <x v="3"/>
    <x v="3"/>
    <n v="-62"/>
    <n v="-172"/>
    <n v="-356"/>
    <n v="-577"/>
    <n v="-907"/>
    <n v="-1306"/>
    <n v="-1762"/>
    <n v="-2252"/>
    <n v="-2750"/>
    <n v="-3206"/>
    <n v="-3665"/>
    <n v="-4086"/>
    <n v="-4537"/>
    <n v="-4989"/>
    <n v="-5431"/>
    <n v="-5811"/>
    <n v="-6089"/>
    <n v="-6367"/>
    <n v="-6549"/>
    <n v="-6629"/>
    <n v="-6732"/>
    <n v="-6814"/>
    <n v="-6821"/>
    <n v="-6858"/>
    <n v="-6827"/>
    <n v="-6783"/>
    <n v="-6760"/>
    <n v="-6708"/>
  </r>
  <r>
    <s v="Change in Domestic Jobs after Productivity Effects by ISIC Code[ISIC 07T08]"/>
    <s v="DisabledPolicyGroup=Grid Flexibility"/>
    <x v="5"/>
    <x v="0"/>
    <x v="2"/>
    <x v="2"/>
    <n v="13"/>
    <n v="17"/>
    <n v="18"/>
    <n v="17"/>
    <n v="15"/>
    <n v="14"/>
    <n v="14"/>
    <n v="12"/>
    <n v="11"/>
    <n v="10"/>
    <n v="8"/>
    <n v="8"/>
    <n v="8"/>
    <n v="9"/>
    <n v="5"/>
    <n v="1"/>
    <n v="-6"/>
    <n v="-12"/>
    <n v="-16"/>
    <n v="-19"/>
    <n v="-22"/>
    <n v="-26"/>
    <n v="-28"/>
    <n v="-30"/>
    <n v="-31"/>
    <n v="-32"/>
    <n v="-30"/>
    <n v="-29"/>
  </r>
  <r>
    <s v="Change in Domestic Jobs after Productivity Effects by ISIC Code[ISIC 09]"/>
    <s v="DisabledPolicyGroup=Grid Flexibility"/>
    <x v="5"/>
    <x v="0"/>
    <x v="2"/>
    <x v="2"/>
    <n v="-5"/>
    <n v="-14"/>
    <n v="-30"/>
    <n v="-48"/>
    <n v="-76"/>
    <n v="-109"/>
    <n v="-147"/>
    <n v="-189"/>
    <n v="-231"/>
    <n v="-270"/>
    <n v="-308"/>
    <n v="-343"/>
    <n v="-380"/>
    <n v="-419"/>
    <n v="-456"/>
    <n v="-489"/>
    <n v="-512"/>
    <n v="-536"/>
    <n v="-551"/>
    <n v="-557"/>
    <n v="-566"/>
    <n v="-573"/>
    <n v="-573"/>
    <n v="-576"/>
    <n v="-575"/>
    <n v="-571"/>
    <n v="-569"/>
    <n v="-564"/>
  </r>
  <r>
    <s v="Change in Domestic Jobs after Productivity Effects by ISIC Code[ISIC 10T12]"/>
    <s v="DisabledPolicyGroup=Grid Flexibility"/>
    <x v="5"/>
    <x v="0"/>
    <x v="4"/>
    <x v="4"/>
    <n v="284"/>
    <n v="790"/>
    <n v="1539"/>
    <n v="2444"/>
    <n v="3500"/>
    <n v="4619"/>
    <n v="5736"/>
    <n v="6748"/>
    <n v="7507"/>
    <n v="7964"/>
    <n v="8213"/>
    <n v="8341"/>
    <n v="8377"/>
    <n v="8342"/>
    <n v="8244"/>
    <n v="8055"/>
    <n v="7775"/>
    <n v="7427"/>
    <n v="7037"/>
    <n v="6641"/>
    <n v="6261"/>
    <n v="5913"/>
    <n v="5611"/>
    <n v="5351"/>
    <n v="5120"/>
    <n v="4914"/>
    <n v="4737"/>
    <n v="4585"/>
  </r>
  <r>
    <s v="Change in Domestic Jobs after Productivity Effects by ISIC Code[ISIC 13T15]"/>
    <s v="DisabledPolicyGroup=Grid Flexibility"/>
    <x v="5"/>
    <x v="0"/>
    <x v="3"/>
    <x v="5"/>
    <n v="163"/>
    <n v="712"/>
    <n v="1587"/>
    <n v="2509"/>
    <n v="3377"/>
    <n v="4193"/>
    <n v="4988"/>
    <n v="5689"/>
    <n v="6198"/>
    <n v="6484"/>
    <n v="6602"/>
    <n v="6616"/>
    <n v="6551"/>
    <n v="6416"/>
    <n v="6211"/>
    <n v="5920"/>
    <n v="5550"/>
    <n v="5127"/>
    <n v="4681"/>
    <n v="4246"/>
    <n v="3846"/>
    <n v="3481"/>
    <n v="3158"/>
    <n v="2870"/>
    <n v="2613"/>
    <n v="2386"/>
    <n v="2192"/>
    <n v="2029"/>
  </r>
  <r>
    <s v="Change in Domestic Jobs after Productivity Effects by ISIC Code[ISIC 16]"/>
    <s v="DisabledPolicyGroup=Grid Flexibility"/>
    <x v="5"/>
    <x v="0"/>
    <x v="2"/>
    <x v="6"/>
    <n v="69"/>
    <n v="114"/>
    <n v="142"/>
    <n v="169"/>
    <n v="195"/>
    <n v="217"/>
    <n v="242"/>
    <n v="264"/>
    <n v="279"/>
    <n v="287"/>
    <n v="298"/>
    <n v="311"/>
    <n v="321"/>
    <n v="328"/>
    <n v="318"/>
    <n v="298"/>
    <n v="273"/>
    <n v="251"/>
    <n v="230"/>
    <n v="209"/>
    <n v="190"/>
    <n v="173"/>
    <n v="156"/>
    <n v="141"/>
    <n v="131"/>
    <n v="125"/>
    <n v="124"/>
    <n v="122"/>
  </r>
  <r>
    <s v="Change in Domestic Jobs after Productivity Effects by ISIC Code[ISIC 17T18]"/>
    <s v="DisabledPolicyGroup=Grid Flexibility"/>
    <x v="5"/>
    <x v="0"/>
    <x v="2"/>
    <x v="7"/>
    <n v="94"/>
    <n v="215"/>
    <n v="345"/>
    <n v="473"/>
    <n v="599"/>
    <n v="723"/>
    <n v="846"/>
    <n v="955"/>
    <n v="1030"/>
    <n v="1066"/>
    <n v="1084"/>
    <n v="1093"/>
    <n v="1095"/>
    <n v="1086"/>
    <n v="1054"/>
    <n v="1003"/>
    <n v="939"/>
    <n v="874"/>
    <n v="807"/>
    <n v="745"/>
    <n v="690"/>
    <n v="638"/>
    <n v="592"/>
    <n v="551"/>
    <n v="515"/>
    <n v="488"/>
    <n v="468"/>
    <n v="451"/>
  </r>
  <r>
    <s v="Change in Domestic Jobs after Productivity Effects by ISIC Code[ISIC 19]"/>
    <s v="DisabledPolicyGroup=Grid Flexibility"/>
    <x v="5"/>
    <x v="0"/>
    <x v="5"/>
    <x v="4"/>
    <n v="-177"/>
    <n v="-377"/>
    <n v="-543"/>
    <n v="-816"/>
    <n v="-1132"/>
    <n v="-1469"/>
    <n v="-1826"/>
    <n v="-2184"/>
    <n v="-2480"/>
    <n v="-2739"/>
    <n v="-2962"/>
    <n v="-3171"/>
    <n v="-3374"/>
    <n v="-3553"/>
    <n v="-3679"/>
    <n v="-3687"/>
    <n v="-3668"/>
    <n v="-3590"/>
    <n v="-3459"/>
    <n v="-3352"/>
    <n v="-3233"/>
    <n v="-3111"/>
    <n v="-2996"/>
    <n v="-2888"/>
    <n v="-2772"/>
    <n v="-2666"/>
    <n v="-2576"/>
    <n v="-2506"/>
  </r>
  <r>
    <s v="Change in Domestic Jobs after Productivity Effects by ISIC Code[ISIC 20]"/>
    <s v="DisabledPolicyGroup=Grid Flexibility"/>
    <x v="5"/>
    <x v="0"/>
    <x v="2"/>
    <x v="7"/>
    <n v="86"/>
    <n v="133"/>
    <n v="146"/>
    <n v="92"/>
    <n v="46"/>
    <n v="3"/>
    <n v="-39"/>
    <n v="-82"/>
    <n v="-130"/>
    <n v="-188"/>
    <n v="-248"/>
    <n v="-303"/>
    <n v="-360"/>
    <n v="-408"/>
    <n v="-469"/>
    <n v="-530"/>
    <n v="-591"/>
    <n v="-644"/>
    <n v="-682"/>
    <n v="-706"/>
    <n v="-726"/>
    <n v="-741"/>
    <n v="-746"/>
    <n v="-746"/>
    <n v="-737"/>
    <n v="-723"/>
    <n v="-703"/>
    <n v="-680"/>
  </r>
  <r>
    <s v="Change in Domestic Jobs after Productivity Effects by ISIC Code[ISIC 21]"/>
    <s v="DisabledPolicyGroup=Grid Flexibility"/>
    <x v="5"/>
    <x v="0"/>
    <x v="2"/>
    <x v="2"/>
    <n v="20"/>
    <n v="65"/>
    <n v="108"/>
    <n v="146"/>
    <n v="188"/>
    <n v="228"/>
    <n v="274"/>
    <n v="307"/>
    <n v="330"/>
    <n v="344"/>
    <n v="353"/>
    <n v="358"/>
    <n v="360"/>
    <n v="358"/>
    <n v="353"/>
    <n v="342"/>
    <n v="328"/>
    <n v="309"/>
    <n v="290"/>
    <n v="271"/>
    <n v="254"/>
    <n v="238"/>
    <n v="225"/>
    <n v="211"/>
    <n v="199"/>
    <n v="187"/>
    <n v="178"/>
    <n v="169"/>
  </r>
  <r>
    <s v="Change in Domestic Jobs after Productivity Effects by ISIC Code[ISIC 22]"/>
    <s v="DisabledPolicyGroup=Grid Flexibility"/>
    <x v="5"/>
    <x v="0"/>
    <x v="2"/>
    <x v="8"/>
    <n v="84"/>
    <n v="149"/>
    <n v="194"/>
    <n v="235"/>
    <n v="275"/>
    <n v="309"/>
    <n v="344"/>
    <n v="380"/>
    <n v="419"/>
    <n v="445"/>
    <n v="470"/>
    <n v="493"/>
    <n v="515"/>
    <n v="530"/>
    <n v="512"/>
    <n v="477"/>
    <n v="435"/>
    <n v="392"/>
    <n v="349"/>
    <n v="309"/>
    <n v="273"/>
    <n v="237"/>
    <n v="204"/>
    <n v="178"/>
    <n v="160"/>
    <n v="150"/>
    <n v="146"/>
    <n v="144"/>
  </r>
  <r>
    <s v="Change in Domestic Jobs after Productivity Effects by ISIC Code[ISIC 231]"/>
    <s v="DisabledPolicyGroup=Grid Flexibility"/>
    <x v="5"/>
    <x v="0"/>
    <x v="2"/>
    <x v="8"/>
    <n v="54"/>
    <n v="64"/>
    <n v="62"/>
    <n v="55"/>
    <n v="43"/>
    <n v="31"/>
    <n v="22"/>
    <n v="16"/>
    <n v="18"/>
    <n v="19"/>
    <n v="30"/>
    <n v="45"/>
    <n v="61"/>
    <n v="78"/>
    <n v="65"/>
    <n v="47"/>
    <n v="23"/>
    <n v="6"/>
    <n v="-8"/>
    <n v="-22"/>
    <n v="-36"/>
    <n v="-48"/>
    <n v="-59"/>
    <n v="-69"/>
    <n v="-70"/>
    <n v="-68"/>
    <n v="-61"/>
    <n v="-58"/>
  </r>
  <r>
    <s v="Change in Domestic Jobs after Productivity Effects by ISIC Code[ISIC 239]"/>
    <s v="DisabledPolicyGroup=Grid Flexibility"/>
    <x v="5"/>
    <x v="0"/>
    <x v="2"/>
    <x v="9"/>
    <n v="55"/>
    <n v="53"/>
    <n v="-76"/>
    <n v="-265"/>
    <n v="-429"/>
    <n v="-571"/>
    <n v="-689"/>
    <n v="-786"/>
    <n v="-869"/>
    <n v="-945"/>
    <n v="-1007"/>
    <n v="-1051"/>
    <n v="-1089"/>
    <n v="-1122"/>
    <n v="-1178"/>
    <n v="-1255"/>
    <n v="-1332"/>
    <n v="-1397"/>
    <n v="-1451"/>
    <n v="-1496"/>
    <n v="-1538"/>
    <n v="-1573"/>
    <n v="-1603"/>
    <n v="-1629"/>
    <n v="-1646"/>
    <n v="-1653"/>
    <n v="-1652"/>
    <n v="-1650"/>
  </r>
  <r>
    <s v="Change in Domestic Jobs after Productivity Effects by ISIC Code[ISIC 241]"/>
    <s v="DisabledPolicyGroup=Grid Flexibility"/>
    <x v="5"/>
    <x v="0"/>
    <x v="2"/>
    <x v="6"/>
    <n v="19"/>
    <n v="16"/>
    <n v="-2"/>
    <n v="-18"/>
    <n v="-36"/>
    <n v="-58"/>
    <n v="-78"/>
    <n v="-95"/>
    <n v="-103"/>
    <n v="-108"/>
    <n v="-106"/>
    <n v="-101"/>
    <n v="-96"/>
    <n v="-91"/>
    <n v="-104"/>
    <n v="-122"/>
    <n v="-139"/>
    <n v="-155"/>
    <n v="-170"/>
    <n v="-184"/>
    <n v="-198"/>
    <n v="-212"/>
    <n v="-225"/>
    <n v="-235"/>
    <n v="-241"/>
    <n v="-244"/>
    <n v="-244"/>
    <n v="-244"/>
  </r>
  <r>
    <s v="Change in Domestic Jobs after Productivity Effects by ISIC Code[ISIC 242]"/>
    <s v="DisabledPolicyGroup=Grid Flexibility"/>
    <x v="5"/>
    <x v="0"/>
    <x v="2"/>
    <x v="10"/>
    <n v="56"/>
    <n v="80"/>
    <n v="82"/>
    <n v="86"/>
    <n v="86"/>
    <n v="86"/>
    <n v="88"/>
    <n v="95"/>
    <n v="108"/>
    <n v="118"/>
    <n v="134"/>
    <n v="156"/>
    <n v="177"/>
    <n v="194"/>
    <n v="184"/>
    <n v="165"/>
    <n v="143"/>
    <n v="125"/>
    <n v="105"/>
    <n v="86"/>
    <n v="68"/>
    <n v="51"/>
    <n v="32"/>
    <n v="20"/>
    <n v="11"/>
    <n v="6"/>
    <n v="7"/>
    <n v="8"/>
  </r>
  <r>
    <s v="Change in Domestic Jobs after Productivity Effects by ISIC Code[ISIC 25]"/>
    <s v="DisabledPolicyGroup=Grid Flexibility"/>
    <x v="5"/>
    <x v="0"/>
    <x v="6"/>
    <x v="11"/>
    <n v="575"/>
    <n v="997"/>
    <n v="1184"/>
    <n v="1379"/>
    <n v="1519"/>
    <n v="1618"/>
    <n v="1761"/>
    <n v="1903"/>
    <n v="2039"/>
    <n v="2123"/>
    <n v="2351"/>
    <n v="2666"/>
    <n v="2956"/>
    <n v="3189"/>
    <n v="2967"/>
    <n v="2683"/>
    <n v="2367"/>
    <n v="2079"/>
    <n v="1776"/>
    <n v="1497"/>
    <n v="1214"/>
    <n v="946"/>
    <n v="690"/>
    <n v="451"/>
    <n v="334"/>
    <n v="272"/>
    <n v="288"/>
    <n v="280"/>
  </r>
  <r>
    <s v="Change in Domestic Jobs after Productivity Effects by ISIC Code[ISIC 26]"/>
    <s v="DisabledPolicyGroup=Grid Flexibility"/>
    <x v="5"/>
    <x v="0"/>
    <x v="7"/>
    <x v="12"/>
    <n v="592"/>
    <n v="1147"/>
    <n v="1869"/>
    <n v="2643"/>
    <n v="3342"/>
    <n v="4089"/>
    <n v="5019"/>
    <n v="5901"/>
    <n v="6610"/>
    <n v="7062"/>
    <n v="7820"/>
    <n v="8584"/>
    <n v="9181"/>
    <n v="9554"/>
    <n v="9071"/>
    <n v="8618"/>
    <n v="8124"/>
    <n v="7639"/>
    <n v="7095"/>
    <n v="6551"/>
    <n v="5968"/>
    <n v="5450"/>
    <n v="4957"/>
    <n v="4521"/>
    <n v="4202"/>
    <n v="4053"/>
    <n v="3972"/>
    <n v="3881"/>
  </r>
  <r>
    <s v="Change in Domestic Jobs after Productivity Effects by ISIC Code[ISIC 27]"/>
    <s v="DisabledPolicyGroup=Grid Flexibility"/>
    <x v="5"/>
    <x v="0"/>
    <x v="2"/>
    <x v="13"/>
    <n v="1593"/>
    <n v="1707"/>
    <n v="1831"/>
    <n v="2055"/>
    <n v="2207"/>
    <n v="2378"/>
    <n v="2689"/>
    <n v="2931"/>
    <n v="3083"/>
    <n v="3071"/>
    <n v="3270"/>
    <n v="3511"/>
    <n v="3648"/>
    <n v="3761"/>
    <n v="3363"/>
    <n v="3044"/>
    <n v="2741"/>
    <n v="2488"/>
    <n v="2211"/>
    <n v="1981"/>
    <n v="1722"/>
    <n v="1506"/>
    <n v="1293"/>
    <n v="1113"/>
    <n v="974"/>
    <n v="928"/>
    <n v="917"/>
    <n v="887"/>
  </r>
  <r>
    <s v="Change in Domestic Jobs after Productivity Effects by ISIC Code[ISIC 28]"/>
    <s v="DisabledPolicyGroup=Grid Flexibility"/>
    <x v="5"/>
    <x v="0"/>
    <x v="1"/>
    <x v="14"/>
    <n v="1569"/>
    <n v="1683"/>
    <n v="1789"/>
    <n v="1994"/>
    <n v="2194"/>
    <n v="2422"/>
    <n v="2730"/>
    <n v="3010"/>
    <n v="3119"/>
    <n v="3258"/>
    <n v="3576"/>
    <n v="3975"/>
    <n v="4307"/>
    <n v="4560"/>
    <n v="4304"/>
    <n v="4144"/>
    <n v="3940"/>
    <n v="3768"/>
    <n v="3565"/>
    <n v="3342"/>
    <n v="3080"/>
    <n v="2852"/>
    <n v="2595"/>
    <n v="2382"/>
    <n v="2262"/>
    <n v="2190"/>
    <n v="2201"/>
    <n v="2136"/>
  </r>
  <r>
    <s v="Change in Domestic Jobs after Productivity Effects by ISIC Code[ISIC 29]"/>
    <s v="DisabledPolicyGroup=Grid Flexibility"/>
    <x v="5"/>
    <x v="0"/>
    <x v="2"/>
    <x v="2"/>
    <n v="-697"/>
    <n v="-1469"/>
    <n v="-2422"/>
    <n v="-3304"/>
    <n v="-4293"/>
    <n v="-5304"/>
    <n v="-6293"/>
    <n v="-7033"/>
    <n v="-7053"/>
    <n v="-6983"/>
    <n v="-6890"/>
    <n v="-6767"/>
    <n v="-6630"/>
    <n v="-6494"/>
    <n v="-6364"/>
    <n v="-6258"/>
    <n v="-6153"/>
    <n v="-6054"/>
    <n v="-5959"/>
    <n v="-5863"/>
    <n v="-5794"/>
    <n v="-5736"/>
    <n v="-5673"/>
    <n v="-5533"/>
    <n v="-5391"/>
    <n v="-5249"/>
    <n v="-5107"/>
    <n v="-4967"/>
  </r>
  <r>
    <s v="Change in Domestic Jobs after Productivity Effects by ISIC Code[ISIC 30]"/>
    <s v="DisabledPolicyGroup=Grid Flexibility"/>
    <x v="5"/>
    <x v="0"/>
    <x v="2"/>
    <x v="2"/>
    <n v="694"/>
    <n v="1489"/>
    <n v="2267"/>
    <n v="2987"/>
    <n v="3827"/>
    <n v="4512"/>
    <n v="4951"/>
    <n v="5468"/>
    <n v="5595"/>
    <n v="5795"/>
    <n v="5872"/>
    <n v="5758"/>
    <n v="5752"/>
    <n v="5868"/>
    <n v="5719"/>
    <n v="5788"/>
    <n v="5589"/>
    <n v="5642"/>
    <n v="5491"/>
    <n v="5412"/>
    <n v="5563"/>
    <n v="5325"/>
    <n v="5237"/>
    <n v="5221"/>
    <n v="5116"/>
    <n v="4988"/>
    <n v="4753"/>
    <n v="4733"/>
  </r>
  <r>
    <s v="Change in Domestic Jobs after Productivity Effects by ISIC Code[ISIC 31T33]"/>
    <s v="DisabledPolicyGroup=Grid Flexibility"/>
    <x v="5"/>
    <x v="0"/>
    <x v="8"/>
    <x v="15"/>
    <n v="400"/>
    <n v="991"/>
    <n v="1593"/>
    <n v="2141"/>
    <n v="2630"/>
    <n v="3030"/>
    <n v="3422"/>
    <n v="3755"/>
    <n v="4020"/>
    <n v="4046"/>
    <n v="3953"/>
    <n v="3882"/>
    <n v="3983"/>
    <n v="4082"/>
    <n v="4074"/>
    <n v="3915"/>
    <n v="3711"/>
    <n v="3511"/>
    <n v="3324"/>
    <n v="3161"/>
    <n v="3025"/>
    <n v="2894"/>
    <n v="2748"/>
    <n v="2632"/>
    <n v="2529"/>
    <n v="2461"/>
    <n v="2421"/>
    <n v="2390"/>
  </r>
  <r>
    <s v="Change in Domestic Jobs after Productivity Effects by ISIC Code[ISIC 351]"/>
    <s v="DisabledPolicyGroup=Grid Flexibility"/>
    <x v="5"/>
    <x v="0"/>
    <x v="9"/>
    <x v="16"/>
    <n v="500"/>
    <n v="1313"/>
    <n v="2339"/>
    <n v="3283"/>
    <n v="4696"/>
    <n v="6042"/>
    <n v="6974"/>
    <n v="8238"/>
    <n v="9271"/>
    <n v="10583"/>
    <n v="11031"/>
    <n v="11981"/>
    <n v="13111"/>
    <n v="14458"/>
    <n v="15866"/>
    <n v="15876"/>
    <n v="15836"/>
    <n v="15708"/>
    <n v="15581"/>
    <n v="15313"/>
    <n v="15165"/>
    <n v="14881"/>
    <n v="14569"/>
    <n v="14314"/>
    <n v="13985"/>
    <n v="13926"/>
    <n v="13910"/>
    <n v="14126"/>
  </r>
  <r>
    <s v="Change in Domestic Jobs after Productivity Effects by ISIC Code[ISIC 352T353]"/>
    <s v="DisabledPolicyGroup=Grid Flexibility"/>
    <x v="5"/>
    <x v="0"/>
    <x v="10"/>
    <x v="17"/>
    <n v="1015"/>
    <n v="3534"/>
    <n v="4021"/>
    <n v="4474"/>
    <n v="4665"/>
    <n v="4427"/>
    <n v="4001"/>
    <n v="3398"/>
    <n v="2991"/>
    <n v="2103"/>
    <n v="1270"/>
    <n v="536"/>
    <n v="190"/>
    <n v="140"/>
    <n v="-176"/>
    <n v="-530"/>
    <n v="-913"/>
    <n v="-1228"/>
    <n v="-1472"/>
    <n v="-1548"/>
    <n v="-1600"/>
    <n v="-1596"/>
    <n v="-1824"/>
    <n v="-1907"/>
    <n v="-2047"/>
    <n v="-2212"/>
    <n v="-2369"/>
    <n v="-2524"/>
  </r>
  <r>
    <s v="Change in Domestic Jobs after Productivity Effects by ISIC Code[ISIC 36T39]"/>
    <s v="DisabledPolicyGroup=Grid Flexibility"/>
    <x v="5"/>
    <x v="0"/>
    <x v="11"/>
    <x v="18"/>
    <n v="284"/>
    <n v="553"/>
    <n v="884"/>
    <n v="1200"/>
    <n v="1542"/>
    <n v="1892"/>
    <n v="2177"/>
    <n v="2424"/>
    <n v="2646"/>
    <n v="2826"/>
    <n v="2920"/>
    <n v="2977"/>
    <n v="3089"/>
    <n v="3260"/>
    <n v="3423"/>
    <n v="3439"/>
    <n v="3306"/>
    <n v="3157"/>
    <n v="3004"/>
    <n v="2864"/>
    <n v="2733"/>
    <n v="2612"/>
    <n v="2493"/>
    <n v="2383"/>
    <n v="2278"/>
    <n v="2205"/>
    <n v="2173"/>
    <n v="2168"/>
  </r>
  <r>
    <s v="Change in Domestic Jobs after Productivity Effects by ISIC Code[ISIC 41T43]"/>
    <s v="DisabledPolicyGroup=Grid Flexibility"/>
    <x v="5"/>
    <x v="0"/>
    <x v="12"/>
    <x v="19"/>
    <n v="3543"/>
    <n v="3963"/>
    <n v="4801"/>
    <n v="5844"/>
    <n v="6795"/>
    <n v="7935"/>
    <n v="9456"/>
    <n v="10678"/>
    <n v="11569"/>
    <n v="12313"/>
    <n v="14191"/>
    <n v="15799"/>
    <n v="17232"/>
    <n v="18568"/>
    <n v="18220"/>
    <n v="18035"/>
    <n v="17636"/>
    <n v="17336"/>
    <n v="16949"/>
    <n v="16454"/>
    <n v="15771"/>
    <n v="15226"/>
    <n v="14607"/>
    <n v="14038"/>
    <n v="13858"/>
    <n v="14125"/>
    <n v="14729"/>
    <n v="15126"/>
  </r>
  <r>
    <s v="Change in Domestic Jobs after Productivity Effects by ISIC Code[ISIC 45T47]"/>
    <s v="DisabledPolicyGroup=Grid Flexibility"/>
    <x v="5"/>
    <x v="0"/>
    <x v="13"/>
    <x v="2"/>
    <n v="681"/>
    <n v="2290"/>
    <n v="3690"/>
    <n v="4751"/>
    <n v="5569"/>
    <n v="6255"/>
    <n v="6934"/>
    <n v="7215"/>
    <n v="7078"/>
    <n v="6529"/>
    <n v="5945"/>
    <n v="5306"/>
    <n v="4664"/>
    <n v="4115"/>
    <n v="4010"/>
    <n v="3960"/>
    <n v="4130"/>
    <n v="4438"/>
    <n v="5021"/>
    <n v="5967"/>
    <n v="7115"/>
    <n v="8226"/>
    <n v="9352"/>
    <n v="10316"/>
    <n v="11250"/>
    <n v="12187"/>
    <n v="13161"/>
    <n v="14136"/>
  </r>
  <r>
    <s v="Change in Domestic Jobs after Productivity Effects by ISIC Code[ISIC 49T53]"/>
    <s v="DisabledPolicyGroup=Grid Flexibility"/>
    <x v="5"/>
    <x v="0"/>
    <x v="14"/>
    <x v="20"/>
    <n v="4523"/>
    <n v="9313"/>
    <n v="13934"/>
    <n v="18393"/>
    <n v="22720"/>
    <n v="26843"/>
    <n v="30881"/>
    <n v="34528"/>
    <n v="34614"/>
    <n v="34526"/>
    <n v="34602"/>
    <n v="34514"/>
    <n v="34292"/>
    <n v="33909"/>
    <n v="33362"/>
    <n v="33184"/>
    <n v="33046"/>
    <n v="33000"/>
    <n v="33040"/>
    <n v="33239"/>
    <n v="33540"/>
    <n v="33939"/>
    <n v="34259"/>
    <n v="33900"/>
    <n v="33666"/>
    <n v="33364"/>
    <n v="33078"/>
    <n v="32706"/>
  </r>
  <r>
    <s v="Change in Domestic Jobs after Productivity Effects by ISIC Code[ISIC 55T56]"/>
    <s v="DisabledPolicyGroup=Grid Flexibility"/>
    <x v="5"/>
    <x v="0"/>
    <x v="15"/>
    <x v="5"/>
    <n v="851"/>
    <n v="2878"/>
    <n v="5035"/>
    <n v="7172"/>
    <n v="9323"/>
    <n v="11526"/>
    <n v="13836"/>
    <n v="15738"/>
    <n v="17100"/>
    <n v="17938"/>
    <n v="18609"/>
    <n v="19126"/>
    <n v="19554"/>
    <n v="19826"/>
    <n v="19883"/>
    <n v="19497"/>
    <n v="18913"/>
    <n v="18104"/>
    <n v="17218"/>
    <n v="16397"/>
    <n v="15661"/>
    <n v="14981"/>
    <n v="14386"/>
    <n v="13722"/>
    <n v="13122"/>
    <n v="12616"/>
    <n v="12233"/>
    <n v="11904"/>
  </r>
  <r>
    <s v="Change in Domestic Jobs after Productivity Effects by ISIC Code[ISIC 58T60]"/>
    <s v="DisabledPolicyGroup=Grid Flexibility"/>
    <x v="5"/>
    <x v="0"/>
    <x v="4"/>
    <x v="2"/>
    <n v="106"/>
    <n v="413"/>
    <n v="732"/>
    <n v="1019"/>
    <n v="1278"/>
    <n v="1529"/>
    <n v="1774"/>
    <n v="1941"/>
    <n v="2027"/>
    <n v="2040"/>
    <n v="2031"/>
    <n v="1997"/>
    <n v="1946"/>
    <n v="1872"/>
    <n v="1790"/>
    <n v="1678"/>
    <n v="1555"/>
    <n v="1421"/>
    <n v="1288"/>
    <n v="1167"/>
    <n v="1058"/>
    <n v="962"/>
    <n v="879"/>
    <n v="799"/>
    <n v="728"/>
    <n v="664"/>
    <n v="611"/>
    <n v="564"/>
  </r>
  <r>
    <s v="Change in Domestic Jobs after Productivity Effects by ISIC Code[ISIC 61]"/>
    <s v="DisabledPolicyGroup=Grid Flexibility"/>
    <x v="5"/>
    <x v="0"/>
    <x v="2"/>
    <x v="2"/>
    <n v="12"/>
    <n v="36"/>
    <n v="59"/>
    <n v="80"/>
    <n v="98"/>
    <n v="114"/>
    <n v="129"/>
    <n v="140"/>
    <n v="141"/>
    <n v="140"/>
    <n v="137"/>
    <n v="133"/>
    <n v="129"/>
    <n v="123"/>
    <n v="117"/>
    <n v="108"/>
    <n v="98"/>
    <n v="88"/>
    <n v="79"/>
    <n v="71"/>
    <n v="64"/>
    <n v="58"/>
    <n v="53"/>
    <n v="47"/>
    <n v="43"/>
    <n v="38"/>
    <n v="36"/>
    <n v="32"/>
  </r>
  <r>
    <s v="Change in Domestic Jobs after Productivity Effects by ISIC Code[ISIC 62T63]"/>
    <s v="DisabledPolicyGroup=Grid Flexibility"/>
    <x v="5"/>
    <x v="0"/>
    <x v="4"/>
    <x v="21"/>
    <n v="92"/>
    <n v="272"/>
    <n v="425"/>
    <n v="557"/>
    <n v="666"/>
    <n v="752"/>
    <n v="828"/>
    <n v="862"/>
    <n v="873"/>
    <n v="844"/>
    <n v="809"/>
    <n v="771"/>
    <n v="737"/>
    <n v="703"/>
    <n v="651"/>
    <n v="587"/>
    <n v="523"/>
    <n v="457"/>
    <n v="395"/>
    <n v="347"/>
    <n v="306"/>
    <n v="268"/>
    <n v="237"/>
    <n v="205"/>
    <n v="180"/>
    <n v="159"/>
    <n v="143"/>
    <n v="129"/>
  </r>
  <r>
    <s v="Change in Domestic Jobs after Productivity Effects by ISIC Code[ISIC 64T66]"/>
    <s v="DisabledPolicyGroup=Grid Flexibility"/>
    <x v="5"/>
    <x v="0"/>
    <x v="16"/>
    <x v="7"/>
    <n v="430"/>
    <n v="802"/>
    <n v="939"/>
    <n v="935"/>
    <n v="770"/>
    <n v="441"/>
    <n v="-6"/>
    <n v="-668"/>
    <n v="-1483"/>
    <n v="-2416"/>
    <n v="-3344"/>
    <n v="-4266"/>
    <n v="-5170"/>
    <n v="-5978"/>
    <n v="-6784"/>
    <n v="-7558"/>
    <n v="-8247"/>
    <n v="-8853"/>
    <n v="-9349"/>
    <n v="-9704"/>
    <n v="-9950"/>
    <n v="-10166"/>
    <n v="-10370"/>
    <n v="-10556"/>
    <n v="-10692"/>
    <n v="-10777"/>
    <n v="-10820"/>
    <n v="-10827"/>
  </r>
  <r>
    <s v="Change in Domestic Jobs after Productivity Effects by ISIC Code[ISIC 68]"/>
    <s v="DisabledPolicyGroup=Grid Flexibility"/>
    <x v="5"/>
    <x v="0"/>
    <x v="4"/>
    <x v="7"/>
    <n v="162"/>
    <n v="494"/>
    <n v="849"/>
    <n v="1210"/>
    <n v="1575"/>
    <n v="1944"/>
    <n v="2326"/>
    <n v="2638"/>
    <n v="2833"/>
    <n v="2945"/>
    <n v="3033"/>
    <n v="3093"/>
    <n v="3126"/>
    <n v="3136"/>
    <n v="3106"/>
    <n v="3026"/>
    <n v="2917"/>
    <n v="2780"/>
    <n v="2635"/>
    <n v="2499"/>
    <n v="2375"/>
    <n v="2264"/>
    <n v="2169"/>
    <n v="2067"/>
    <n v="1979"/>
    <n v="1904"/>
    <n v="1847"/>
    <n v="1796"/>
  </r>
  <r>
    <s v="Change in Domestic Jobs after Productivity Effects by ISIC Code[ISIC 69T82]"/>
    <s v="DisabledPolicyGroup=Grid Flexibility"/>
    <x v="5"/>
    <x v="0"/>
    <x v="17"/>
    <x v="22"/>
    <n v="3459"/>
    <n v="7862"/>
    <n v="11979"/>
    <n v="16093"/>
    <n v="19917"/>
    <n v="23547"/>
    <n v="27354"/>
    <n v="30208"/>
    <n v="31679"/>
    <n v="31879"/>
    <n v="32334"/>
    <n v="32790"/>
    <n v="33086"/>
    <n v="33427"/>
    <n v="31547"/>
    <n v="29272"/>
    <n v="26839"/>
    <n v="24423"/>
    <n v="22057"/>
    <n v="20097"/>
    <n v="18241"/>
    <n v="16536"/>
    <n v="14970"/>
    <n v="13412"/>
    <n v="12235"/>
    <n v="11541"/>
    <n v="11156"/>
    <n v="10834"/>
  </r>
  <r>
    <s v="Change in Domestic Jobs after Productivity Effects by ISIC Code[ISIC 84]"/>
    <s v="DisabledPolicyGroup=Grid Flexibility"/>
    <x v="5"/>
    <x v="0"/>
    <x v="18"/>
    <x v="23"/>
    <n v="245"/>
    <n v="528"/>
    <n v="857"/>
    <n v="1220"/>
    <n v="1558"/>
    <n v="1908"/>
    <n v="2322"/>
    <n v="2720"/>
    <n v="3000"/>
    <n v="3176"/>
    <n v="3479"/>
    <n v="3830"/>
    <n v="4123"/>
    <n v="4352"/>
    <n v="4171"/>
    <n v="4009"/>
    <n v="3823"/>
    <n v="3647"/>
    <n v="3442"/>
    <n v="3240"/>
    <n v="3009"/>
    <n v="2812"/>
    <n v="2621"/>
    <n v="2422"/>
    <n v="2299"/>
    <n v="2258"/>
    <n v="2275"/>
    <n v="2263"/>
  </r>
  <r>
    <s v="Change in Domestic Jobs after Productivity Effects by ISIC Code[ISIC 85]"/>
    <s v="DisabledPolicyGroup=Grid Flexibility"/>
    <x v="5"/>
    <x v="0"/>
    <x v="17"/>
    <x v="7"/>
    <n v="232"/>
    <n v="960"/>
    <n v="1780"/>
    <n v="2603"/>
    <n v="3450"/>
    <n v="4357"/>
    <n v="5341"/>
    <n v="6178"/>
    <n v="6798"/>
    <n v="7226"/>
    <n v="7594"/>
    <n v="7876"/>
    <n v="8087"/>
    <n v="8205"/>
    <n v="8278"/>
    <n v="8194"/>
    <n v="8020"/>
    <n v="7737"/>
    <n v="7410"/>
    <n v="7088"/>
    <n v="6789"/>
    <n v="6517"/>
    <n v="6283"/>
    <n v="6029"/>
    <n v="5796"/>
    <n v="5586"/>
    <n v="5420"/>
    <n v="5271"/>
  </r>
  <r>
    <s v="Change in Domestic Jobs after Productivity Effects by ISIC Code[ISIC 86T88]"/>
    <s v="DisabledPolicyGroup=Grid Flexibility"/>
    <x v="5"/>
    <x v="0"/>
    <x v="19"/>
    <x v="24"/>
    <n v="700"/>
    <n v="3005"/>
    <n v="5686"/>
    <n v="8396"/>
    <n v="11172"/>
    <n v="14144"/>
    <n v="17386"/>
    <n v="20108"/>
    <n v="22278"/>
    <n v="23764"/>
    <n v="25076"/>
    <n v="26112"/>
    <n v="26979"/>
    <n v="27539"/>
    <n v="27953"/>
    <n v="27796"/>
    <n v="27328"/>
    <n v="26455"/>
    <n v="25410"/>
    <n v="24403"/>
    <n v="23490"/>
    <n v="22653"/>
    <n v="21978"/>
    <n v="21170"/>
    <n v="20427"/>
    <n v="19772"/>
    <n v="19287"/>
    <n v="18858"/>
  </r>
  <r>
    <s v="Change in Domestic Jobs after Productivity Effects by ISIC Code[ISIC 90T96]"/>
    <s v="DisabledPolicyGroup=Grid Flexibility"/>
    <x v="5"/>
    <x v="0"/>
    <x v="17"/>
    <x v="2"/>
    <n v="221"/>
    <n v="900"/>
    <n v="1683"/>
    <n v="2472"/>
    <n v="3281"/>
    <n v="4146"/>
    <n v="5086"/>
    <n v="5882"/>
    <n v="6485"/>
    <n v="6904"/>
    <n v="7265"/>
    <n v="7547"/>
    <n v="7770"/>
    <n v="7904"/>
    <n v="7987"/>
    <n v="7914"/>
    <n v="7756"/>
    <n v="7487"/>
    <n v="7173"/>
    <n v="6869"/>
    <n v="6588"/>
    <n v="6331"/>
    <n v="6116"/>
    <n v="5874"/>
    <n v="5654"/>
    <n v="5458"/>
    <n v="5307"/>
    <n v="5174"/>
  </r>
  <r>
    <s v="Change in Domestic Jobs after Productivity Effects by ISIC Code[ISIC 97T98]"/>
    <s v="DisabledPolicyGroup=Grid Flexibility"/>
    <x v="5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Afforestation and Reforestation"/>
    <x v="6"/>
    <x v="0"/>
    <x v="0"/>
    <x v="0"/>
    <n v="28287"/>
    <n v="55990"/>
    <n v="81199"/>
    <n v="106998"/>
    <n v="132441"/>
    <n v="156928"/>
    <n v="181070"/>
    <n v="200645"/>
    <n v="210319"/>
    <n v="213714"/>
    <n v="216861"/>
    <n v="219258"/>
    <n v="220071"/>
    <n v="219580"/>
    <n v="211102"/>
    <n v="199397"/>
    <n v="187004"/>
    <n v="174359"/>
    <n v="162344"/>
    <n v="151887"/>
    <n v="142904"/>
    <n v="134542"/>
    <n v="127237"/>
    <n v="120110"/>
    <n v="114074"/>
    <n v="110931"/>
    <n v="108804"/>
    <n v="107794"/>
  </r>
  <r>
    <s v="Change in Domestic Jobs after Productivity Effects by ISIC Code[ISIC 01T03]"/>
    <s v="DisabledPolicyGroup=Afforestation and Reforestation"/>
    <x v="6"/>
    <x v="0"/>
    <x v="1"/>
    <x v="1"/>
    <n v="693"/>
    <n v="1726"/>
    <n v="3436"/>
    <n v="6054"/>
    <n v="9255"/>
    <n v="12352"/>
    <n v="15084"/>
    <n v="17308"/>
    <n v="18348"/>
    <n v="18722"/>
    <n v="18756"/>
    <n v="18561"/>
    <n v="18128"/>
    <n v="17838"/>
    <n v="17380"/>
    <n v="16835"/>
    <n v="16117"/>
    <n v="15320"/>
    <n v="14479"/>
    <n v="13626"/>
    <n v="12802"/>
    <n v="12086"/>
    <n v="11536"/>
    <n v="11148"/>
    <n v="10694"/>
    <n v="10301"/>
    <n v="9923"/>
    <n v="9598"/>
  </r>
  <r>
    <s v="Change in Domestic Jobs after Productivity Effects by ISIC Code[ISIC 05]"/>
    <s v="DisabledPolicyGroup=Afforestation and Reforestation"/>
    <x v="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Afforestation and Reforestation"/>
    <x v="6"/>
    <x v="0"/>
    <x v="3"/>
    <x v="3"/>
    <n v="-60"/>
    <n v="-167"/>
    <n v="-351"/>
    <n v="-572"/>
    <n v="-906"/>
    <n v="-1306"/>
    <n v="-1761"/>
    <n v="-2252"/>
    <n v="-2752"/>
    <n v="-3211"/>
    <n v="-3671"/>
    <n v="-4091"/>
    <n v="-4541"/>
    <n v="-4994"/>
    <n v="-5439"/>
    <n v="-5821"/>
    <n v="-6103"/>
    <n v="-6385"/>
    <n v="-6571"/>
    <n v="-6651"/>
    <n v="-6758"/>
    <n v="-6841"/>
    <n v="-6851"/>
    <n v="-6888"/>
    <n v="-6857"/>
    <n v="-6815"/>
    <n v="-6794"/>
    <n v="-6741"/>
  </r>
  <r>
    <s v="Change in Domestic Jobs after Productivity Effects by ISIC Code[ISIC 07T08]"/>
    <s v="DisabledPolicyGroup=Afforestation and Reforestation"/>
    <x v="6"/>
    <x v="0"/>
    <x v="2"/>
    <x v="2"/>
    <n v="18"/>
    <n v="25"/>
    <n v="25"/>
    <n v="21"/>
    <n v="19"/>
    <n v="18"/>
    <n v="16"/>
    <n v="14"/>
    <n v="12"/>
    <n v="10"/>
    <n v="8"/>
    <n v="7"/>
    <n v="6"/>
    <n v="6"/>
    <n v="0"/>
    <n v="-7"/>
    <n v="-15"/>
    <n v="-21"/>
    <n v="-25"/>
    <n v="-29"/>
    <n v="-32"/>
    <n v="-36"/>
    <n v="-37"/>
    <n v="-40"/>
    <n v="-40"/>
    <n v="-40"/>
    <n v="-40"/>
    <n v="-39"/>
  </r>
  <r>
    <s v="Change in Domestic Jobs after Productivity Effects by ISIC Code[ISIC 09]"/>
    <s v="DisabledPolicyGroup=Afforestation and Reforestation"/>
    <x v="6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2"/>
    <n v="-567"/>
  </r>
  <r>
    <s v="Change in Domestic Jobs after Productivity Effects by ISIC Code[ISIC 10T12]"/>
    <s v="DisabledPolicyGroup=Afforestation and Reforestation"/>
    <x v="6"/>
    <x v="0"/>
    <x v="4"/>
    <x v="4"/>
    <n v="296"/>
    <n v="806"/>
    <n v="1568"/>
    <n v="2469"/>
    <n v="3493"/>
    <n v="4570"/>
    <n v="5646"/>
    <n v="6614"/>
    <n v="7326"/>
    <n v="7735"/>
    <n v="7934"/>
    <n v="8006"/>
    <n v="7987"/>
    <n v="7897"/>
    <n v="7749"/>
    <n v="7509"/>
    <n v="7178"/>
    <n v="6787"/>
    <n v="6361"/>
    <n v="5933"/>
    <n v="5527"/>
    <n v="5155"/>
    <n v="4833"/>
    <n v="4559"/>
    <n v="4308"/>
    <n v="4082"/>
    <n v="3886"/>
    <n v="3717"/>
  </r>
  <r>
    <s v="Change in Domestic Jobs after Productivity Effects by ISIC Code[ISIC 13T15]"/>
    <s v="DisabledPolicyGroup=Afforestation and Reforestation"/>
    <x v="6"/>
    <x v="0"/>
    <x v="3"/>
    <x v="5"/>
    <n v="174"/>
    <n v="727"/>
    <n v="1620"/>
    <n v="2574"/>
    <n v="3455"/>
    <n v="4270"/>
    <n v="5062"/>
    <n v="5761"/>
    <n v="6263"/>
    <n v="6537"/>
    <n v="6637"/>
    <n v="6632"/>
    <n v="6546"/>
    <n v="6385"/>
    <n v="6156"/>
    <n v="5835"/>
    <n v="5431"/>
    <n v="4980"/>
    <n v="4509"/>
    <n v="4055"/>
    <n v="3641"/>
    <n v="3268"/>
    <n v="2935"/>
    <n v="2645"/>
    <n v="2385"/>
    <n v="2157"/>
    <n v="1965"/>
    <n v="1805"/>
  </r>
  <r>
    <s v="Change in Domestic Jobs after Productivity Effects by ISIC Code[ISIC 16]"/>
    <s v="DisabledPolicyGroup=Afforestation and Reforestation"/>
    <x v="6"/>
    <x v="0"/>
    <x v="2"/>
    <x v="6"/>
    <n v="89"/>
    <n v="147"/>
    <n v="174"/>
    <n v="198"/>
    <n v="223"/>
    <n v="245"/>
    <n v="268"/>
    <n v="287"/>
    <n v="299"/>
    <n v="301"/>
    <n v="309"/>
    <n v="315"/>
    <n v="319"/>
    <n v="319"/>
    <n v="299"/>
    <n v="270"/>
    <n v="240"/>
    <n v="211"/>
    <n v="187"/>
    <n v="163"/>
    <n v="143"/>
    <n v="124"/>
    <n v="107"/>
    <n v="94"/>
    <n v="83"/>
    <n v="78"/>
    <n v="76"/>
    <n v="77"/>
  </r>
  <r>
    <s v="Change in Domestic Jobs after Productivity Effects by ISIC Code[ISIC 17T18]"/>
    <s v="DisabledPolicyGroup=Afforestation and Reforestation"/>
    <x v="6"/>
    <x v="0"/>
    <x v="2"/>
    <x v="7"/>
    <n v="110"/>
    <n v="243"/>
    <n v="377"/>
    <n v="502"/>
    <n v="628"/>
    <n v="748"/>
    <n v="870"/>
    <n v="975"/>
    <n v="1045"/>
    <n v="1076"/>
    <n v="1086"/>
    <n v="1086"/>
    <n v="1080"/>
    <n v="1060"/>
    <n v="1017"/>
    <n v="953"/>
    <n v="879"/>
    <n v="805"/>
    <n v="732"/>
    <n v="666"/>
    <n v="607"/>
    <n v="553"/>
    <n v="506"/>
    <n v="464"/>
    <n v="429"/>
    <n v="401"/>
    <n v="381"/>
    <n v="364"/>
  </r>
  <r>
    <s v="Change in Domestic Jobs after Productivity Effects by ISIC Code[ISIC 19]"/>
    <s v="DisabledPolicyGroup=Afforestation and Reforestation"/>
    <x v="6"/>
    <x v="0"/>
    <x v="5"/>
    <x v="4"/>
    <n v="-173"/>
    <n v="-371"/>
    <n v="-536"/>
    <n v="-810"/>
    <n v="-1126"/>
    <n v="-1465"/>
    <n v="-1823"/>
    <n v="-2181"/>
    <n v="-2479"/>
    <n v="-2740"/>
    <n v="-2965"/>
    <n v="-3174"/>
    <n v="-3379"/>
    <n v="-3560"/>
    <n v="-3689"/>
    <n v="-3701"/>
    <n v="-3682"/>
    <n v="-3606"/>
    <n v="-3477"/>
    <n v="-3371"/>
    <n v="-3253"/>
    <n v="-3131"/>
    <n v="-3017"/>
    <n v="-2909"/>
    <n v="-2793"/>
    <n v="-2686"/>
    <n v="-2597"/>
    <n v="-2524"/>
  </r>
  <r>
    <s v="Change in Domestic Jobs after Productivity Effects by ISIC Code[ISIC 20]"/>
    <s v="DisabledPolicyGroup=Afforestation and Reforestation"/>
    <x v="6"/>
    <x v="0"/>
    <x v="2"/>
    <x v="7"/>
    <n v="99"/>
    <n v="152"/>
    <n v="169"/>
    <n v="110"/>
    <n v="58"/>
    <n v="11"/>
    <n v="-36"/>
    <n v="-85"/>
    <n v="-140"/>
    <n v="-204"/>
    <n v="-274"/>
    <n v="-337"/>
    <n v="-403"/>
    <n v="-462"/>
    <n v="-531"/>
    <n v="-603"/>
    <n v="-668"/>
    <n v="-724"/>
    <n v="-763"/>
    <n v="-789"/>
    <n v="-807"/>
    <n v="-820"/>
    <n v="-824"/>
    <n v="-820"/>
    <n v="-813"/>
    <n v="-797"/>
    <n v="-777"/>
    <n v="-754"/>
  </r>
  <r>
    <s v="Change in Domestic Jobs after Productivity Effects by ISIC Code[ISIC 21]"/>
    <s v="DisabledPolicyGroup=Afforestation and Reforestation"/>
    <x v="6"/>
    <x v="0"/>
    <x v="2"/>
    <x v="2"/>
    <n v="20"/>
    <n v="64"/>
    <n v="109"/>
    <n v="150"/>
    <n v="190"/>
    <n v="231"/>
    <n v="276"/>
    <n v="311"/>
    <n v="333"/>
    <n v="346"/>
    <n v="354"/>
    <n v="359"/>
    <n v="360"/>
    <n v="356"/>
    <n v="351"/>
    <n v="338"/>
    <n v="322"/>
    <n v="303"/>
    <n v="281"/>
    <n v="261"/>
    <n v="244"/>
    <n v="227"/>
    <n v="212"/>
    <n v="198"/>
    <n v="186"/>
    <n v="174"/>
    <n v="164"/>
    <n v="156"/>
  </r>
  <r>
    <s v="Change in Domestic Jobs after Productivity Effects by ISIC Code[ISIC 22]"/>
    <s v="DisabledPolicyGroup=Afforestation and Reforestation"/>
    <x v="6"/>
    <x v="0"/>
    <x v="2"/>
    <x v="8"/>
    <n v="110"/>
    <n v="190"/>
    <n v="234"/>
    <n v="272"/>
    <n v="309"/>
    <n v="342"/>
    <n v="375"/>
    <n v="405"/>
    <n v="437"/>
    <n v="456"/>
    <n v="472"/>
    <n v="486"/>
    <n v="494"/>
    <n v="493"/>
    <n v="460"/>
    <n v="409"/>
    <n v="356"/>
    <n v="304"/>
    <n v="253"/>
    <n v="208"/>
    <n v="168"/>
    <n v="129"/>
    <n v="95"/>
    <n v="69"/>
    <n v="50"/>
    <n v="41"/>
    <n v="37"/>
    <n v="37"/>
  </r>
  <r>
    <s v="Change in Domestic Jobs after Productivity Effects by ISIC Code[ISIC 231]"/>
    <s v="DisabledPolicyGroup=Afforestation and Reforestation"/>
    <x v="6"/>
    <x v="0"/>
    <x v="2"/>
    <x v="8"/>
    <n v="67"/>
    <n v="86"/>
    <n v="80"/>
    <n v="66"/>
    <n v="50"/>
    <n v="37"/>
    <n v="27"/>
    <n v="20"/>
    <n v="21"/>
    <n v="18"/>
    <n v="23"/>
    <n v="32"/>
    <n v="42"/>
    <n v="48"/>
    <n v="27"/>
    <n v="-1"/>
    <n v="-28"/>
    <n v="-48"/>
    <n v="-62"/>
    <n v="-75"/>
    <n v="-88"/>
    <n v="-98"/>
    <n v="-107"/>
    <n v="-112"/>
    <n v="-113"/>
    <n v="-108"/>
    <n v="-101"/>
    <n v="-94"/>
  </r>
  <r>
    <s v="Change in Domestic Jobs after Productivity Effects by ISIC Code[ISIC 239]"/>
    <s v="DisabledPolicyGroup=Afforestation and Reforestation"/>
    <x v="6"/>
    <x v="0"/>
    <x v="2"/>
    <x v="9"/>
    <n v="137"/>
    <n v="162"/>
    <n v="32"/>
    <n v="-172"/>
    <n v="-344"/>
    <n v="-489"/>
    <n v="-609"/>
    <n v="-711"/>
    <n v="-802"/>
    <n v="-885"/>
    <n v="-955"/>
    <n v="-1009"/>
    <n v="-1055"/>
    <n v="-1102"/>
    <n v="-1171"/>
    <n v="-1261"/>
    <n v="-1346"/>
    <n v="-1417"/>
    <n v="-1473"/>
    <n v="-1521"/>
    <n v="-1562"/>
    <n v="-1598"/>
    <n v="-1627"/>
    <n v="-1650"/>
    <n v="-1665"/>
    <n v="-1669"/>
    <n v="-1667"/>
    <n v="-1663"/>
  </r>
  <r>
    <s v="Change in Domestic Jobs after Productivity Effects by ISIC Code[ISIC 241]"/>
    <s v="DisabledPolicyGroup=Afforestation and Reforestation"/>
    <x v="6"/>
    <x v="0"/>
    <x v="2"/>
    <x v="6"/>
    <n v="37"/>
    <n v="42"/>
    <n v="24"/>
    <n v="6"/>
    <n v="-14"/>
    <n v="-35"/>
    <n v="-56"/>
    <n v="-74"/>
    <n v="-84"/>
    <n v="-92"/>
    <n v="-96"/>
    <n v="-96"/>
    <n v="-97"/>
    <n v="-102"/>
    <n v="-124"/>
    <n v="-150"/>
    <n v="-174"/>
    <n v="-195"/>
    <n v="-214"/>
    <n v="-231"/>
    <n v="-246"/>
    <n v="-261"/>
    <n v="-274"/>
    <n v="-284"/>
    <n v="-291"/>
    <n v="-292"/>
    <n v="-292"/>
    <n v="-290"/>
  </r>
  <r>
    <s v="Change in Domestic Jobs after Productivity Effects by ISIC Code[ISIC 242]"/>
    <s v="DisabledPolicyGroup=Afforestation and Reforestation"/>
    <x v="6"/>
    <x v="0"/>
    <x v="2"/>
    <x v="10"/>
    <n v="88"/>
    <n v="129"/>
    <n v="132"/>
    <n v="133"/>
    <n v="135"/>
    <n v="136"/>
    <n v="139"/>
    <n v="142"/>
    <n v="153"/>
    <n v="159"/>
    <n v="170"/>
    <n v="187"/>
    <n v="201"/>
    <n v="208"/>
    <n v="188"/>
    <n v="159"/>
    <n v="130"/>
    <n v="105"/>
    <n v="81"/>
    <n v="59"/>
    <n v="39"/>
    <n v="21"/>
    <n v="3"/>
    <n v="-9"/>
    <n v="-19"/>
    <n v="-22"/>
    <n v="-20"/>
    <n v="-19"/>
  </r>
  <r>
    <s v="Change in Domestic Jobs after Productivity Effects by ISIC Code[ISIC 25]"/>
    <s v="DisabledPolicyGroup=Afforestation and Reforestation"/>
    <x v="6"/>
    <x v="0"/>
    <x v="6"/>
    <x v="11"/>
    <n v="1293"/>
    <n v="1867"/>
    <n v="1990"/>
    <n v="2150"/>
    <n v="2292"/>
    <n v="2389"/>
    <n v="2501"/>
    <n v="2584"/>
    <n v="2645"/>
    <n v="2640"/>
    <n v="2753"/>
    <n v="2915"/>
    <n v="3015"/>
    <n v="3000"/>
    <n v="2576"/>
    <n v="2065"/>
    <n v="1597"/>
    <n v="1165"/>
    <n v="767"/>
    <n v="411"/>
    <n v="85"/>
    <n v="-220"/>
    <n v="-492"/>
    <n v="-704"/>
    <n v="-846"/>
    <n v="-879"/>
    <n v="-873"/>
    <n v="-847"/>
  </r>
  <r>
    <s v="Change in Domestic Jobs after Productivity Effects by ISIC Code[ISIC 26]"/>
    <s v="DisabledPolicyGroup=Afforestation and Reforestation"/>
    <x v="6"/>
    <x v="0"/>
    <x v="7"/>
    <x v="12"/>
    <n v="627"/>
    <n v="1186"/>
    <n v="1751"/>
    <n v="2526"/>
    <n v="3271"/>
    <n v="4057"/>
    <n v="4979"/>
    <n v="5827"/>
    <n v="6490"/>
    <n v="6879"/>
    <n v="7554"/>
    <n v="8225"/>
    <n v="8702"/>
    <n v="8880"/>
    <n v="8207"/>
    <n v="7539"/>
    <n v="6937"/>
    <n v="6333"/>
    <n v="5725"/>
    <n v="5116"/>
    <n v="4505"/>
    <n v="3960"/>
    <n v="3465"/>
    <n v="3033"/>
    <n v="2736"/>
    <n v="2634"/>
    <n v="2575"/>
    <n v="2534"/>
  </r>
  <r>
    <s v="Change in Domestic Jobs after Productivity Effects by ISIC Code[ISIC 27]"/>
    <s v="DisabledPolicyGroup=Afforestation and Reforestation"/>
    <x v="6"/>
    <x v="0"/>
    <x v="2"/>
    <x v="13"/>
    <n v="2547"/>
    <n v="2778"/>
    <n v="2825"/>
    <n v="3091"/>
    <n v="3312"/>
    <n v="3533"/>
    <n v="3851"/>
    <n v="4084"/>
    <n v="4229"/>
    <n v="4199"/>
    <n v="4371"/>
    <n v="4573"/>
    <n v="4664"/>
    <n v="4682"/>
    <n v="4209"/>
    <n v="3793"/>
    <n v="3457"/>
    <n v="3151"/>
    <n v="2856"/>
    <n v="2599"/>
    <n v="2336"/>
    <n v="2108"/>
    <n v="1898"/>
    <n v="1724"/>
    <n v="1590"/>
    <n v="1569"/>
    <n v="1557"/>
    <n v="1545"/>
  </r>
  <r>
    <s v="Change in Domestic Jobs after Productivity Effects by ISIC Code[ISIC 28]"/>
    <s v="DisabledPolicyGroup=Afforestation and Reforestation"/>
    <x v="6"/>
    <x v="0"/>
    <x v="1"/>
    <x v="14"/>
    <n v="1593"/>
    <n v="1732"/>
    <n v="1749"/>
    <n v="1942"/>
    <n v="2158"/>
    <n v="2385"/>
    <n v="2669"/>
    <n v="2890"/>
    <n v="2926"/>
    <n v="2980"/>
    <n v="3176"/>
    <n v="3411"/>
    <n v="3538"/>
    <n v="3551"/>
    <n v="3105"/>
    <n v="2722"/>
    <n v="2390"/>
    <n v="2083"/>
    <n v="1808"/>
    <n v="1521"/>
    <n v="1234"/>
    <n v="983"/>
    <n v="727"/>
    <n v="568"/>
    <n v="423"/>
    <n v="404"/>
    <n v="389"/>
    <n v="386"/>
  </r>
  <r>
    <s v="Change in Domestic Jobs after Productivity Effects by ISIC Code[ISIC 29]"/>
    <s v="DisabledPolicyGroup=Afforestation and Reforestation"/>
    <x v="6"/>
    <x v="0"/>
    <x v="2"/>
    <x v="2"/>
    <n v="-695"/>
    <n v="-1456"/>
    <n v="-2404"/>
    <n v="-3288"/>
    <n v="-4276"/>
    <n v="-5287"/>
    <n v="-6276"/>
    <n v="-7017"/>
    <n v="-7042"/>
    <n v="-6976"/>
    <n v="-6887"/>
    <n v="-6771"/>
    <n v="-6639"/>
    <n v="-6511"/>
    <n v="-6389"/>
    <n v="-6289"/>
    <n v="-6191"/>
    <n v="-6095"/>
    <n v="-6005"/>
    <n v="-5912"/>
    <n v="-5845"/>
    <n v="-5787"/>
    <n v="-5725"/>
    <n v="-5583"/>
    <n v="-5441"/>
    <n v="-5298"/>
    <n v="-5156"/>
    <n v="-5015"/>
  </r>
  <r>
    <s v="Change in Domestic Jobs after Productivity Effects by ISIC Code[ISIC 30]"/>
    <s v="DisabledPolicyGroup=Afforestation and Reforestation"/>
    <x v="6"/>
    <x v="0"/>
    <x v="2"/>
    <x v="2"/>
    <n v="696"/>
    <n v="1498"/>
    <n v="2279"/>
    <n v="2983"/>
    <n v="3816"/>
    <n v="4507"/>
    <n v="4939"/>
    <n v="5453"/>
    <n v="5572"/>
    <n v="5778"/>
    <n v="5855"/>
    <n v="5740"/>
    <n v="5730"/>
    <n v="5850"/>
    <n v="5698"/>
    <n v="5773"/>
    <n v="5577"/>
    <n v="5629"/>
    <n v="5479"/>
    <n v="5404"/>
    <n v="5561"/>
    <n v="5326"/>
    <n v="5240"/>
    <n v="5225"/>
    <n v="5011"/>
    <n v="4975"/>
    <n v="4751"/>
    <n v="4735"/>
  </r>
  <r>
    <s v="Change in Domestic Jobs after Productivity Effects by ISIC Code[ISIC 31T33]"/>
    <s v="DisabledPolicyGroup=Afforestation and Reforestation"/>
    <x v="6"/>
    <x v="0"/>
    <x v="8"/>
    <x v="15"/>
    <n v="444"/>
    <n v="1076"/>
    <n v="1687"/>
    <n v="2238"/>
    <n v="2711"/>
    <n v="3107"/>
    <n v="3490"/>
    <n v="3804"/>
    <n v="4041"/>
    <n v="4034"/>
    <n v="3900"/>
    <n v="3823"/>
    <n v="3883"/>
    <n v="3938"/>
    <n v="3878"/>
    <n v="3672"/>
    <n v="3433"/>
    <n v="3207"/>
    <n v="3005"/>
    <n v="2831"/>
    <n v="2690"/>
    <n v="2555"/>
    <n v="2410"/>
    <n v="2294"/>
    <n v="2193"/>
    <n v="2123"/>
    <n v="2082"/>
    <n v="2053"/>
  </r>
  <r>
    <s v="Change in Domestic Jobs after Productivity Effects by ISIC Code[ISIC 351]"/>
    <s v="DisabledPolicyGroup=Afforestation and Reforestation"/>
    <x v="6"/>
    <x v="0"/>
    <x v="9"/>
    <x v="16"/>
    <n v="505"/>
    <n v="2048"/>
    <n v="3211"/>
    <n v="3945"/>
    <n v="5383"/>
    <n v="6738"/>
    <n v="7705"/>
    <n v="8912"/>
    <n v="9843"/>
    <n v="11010"/>
    <n v="11290"/>
    <n v="12005"/>
    <n v="12993"/>
    <n v="14008"/>
    <n v="14958"/>
    <n v="14659"/>
    <n v="14189"/>
    <n v="13861"/>
    <n v="13458"/>
    <n v="13042"/>
    <n v="12714"/>
    <n v="12341"/>
    <n v="11936"/>
    <n v="11610"/>
    <n v="11314"/>
    <n v="11130"/>
    <n v="11190"/>
    <n v="11269"/>
  </r>
  <r>
    <s v="Change in Domestic Jobs after Productivity Effects by ISIC Code[ISIC 352T353]"/>
    <s v="DisabledPolicyGroup=Afforestation and Reforestation"/>
    <x v="6"/>
    <x v="0"/>
    <x v="10"/>
    <x v="17"/>
    <n v="1011"/>
    <n v="3546"/>
    <n v="4034"/>
    <n v="4486"/>
    <n v="4632"/>
    <n v="4392"/>
    <n v="3965"/>
    <n v="3357"/>
    <n v="2930"/>
    <n v="2026"/>
    <n v="1177"/>
    <n v="538"/>
    <n v="195"/>
    <n v="138"/>
    <n v="-196"/>
    <n v="-575"/>
    <n v="-979"/>
    <n v="-1322"/>
    <n v="-1583"/>
    <n v="-1683"/>
    <n v="-1755"/>
    <n v="-1773"/>
    <n v="-2017"/>
    <n v="-2119"/>
    <n v="-2275"/>
    <n v="-2452"/>
    <n v="-2636"/>
    <n v="-2800"/>
  </r>
  <r>
    <s v="Change in Domestic Jobs after Productivity Effects by ISIC Code[ISIC 36T39]"/>
    <s v="DisabledPolicyGroup=Afforestation and Reforestation"/>
    <x v="6"/>
    <x v="0"/>
    <x v="11"/>
    <x v="18"/>
    <n v="324"/>
    <n v="692"/>
    <n v="1116"/>
    <n v="1433"/>
    <n v="1759"/>
    <n v="2110"/>
    <n v="2396"/>
    <n v="2639"/>
    <n v="2835"/>
    <n v="2977"/>
    <n v="3024"/>
    <n v="3023"/>
    <n v="3078"/>
    <n v="3173"/>
    <n v="3235"/>
    <n v="3142"/>
    <n v="2911"/>
    <n v="2673"/>
    <n v="2450"/>
    <n v="2247"/>
    <n v="2067"/>
    <n v="1905"/>
    <n v="1756"/>
    <n v="1624"/>
    <n v="1497"/>
    <n v="1408"/>
    <n v="1359"/>
    <n v="1345"/>
  </r>
  <r>
    <s v="Change in Domestic Jobs after Productivity Effects by ISIC Code[ISIC 41T43]"/>
    <s v="DisabledPolicyGroup=Afforestation and Reforestation"/>
    <x v="6"/>
    <x v="0"/>
    <x v="12"/>
    <x v="19"/>
    <n v="4965"/>
    <n v="5489"/>
    <n v="6169"/>
    <n v="7269"/>
    <n v="8301"/>
    <n v="9509"/>
    <n v="10993"/>
    <n v="12141"/>
    <n v="12907"/>
    <n v="13484"/>
    <n v="15140"/>
    <n v="16427"/>
    <n v="17392"/>
    <n v="18081"/>
    <n v="17117"/>
    <n v="16189"/>
    <n v="15298"/>
    <n v="14425"/>
    <n v="13627"/>
    <n v="12703"/>
    <n v="11710"/>
    <n v="10834"/>
    <n v="9970"/>
    <n v="9270"/>
    <n v="8848"/>
    <n v="9083"/>
    <n v="9394"/>
    <n v="9787"/>
  </r>
  <r>
    <s v="Change in Domestic Jobs after Productivity Effects by ISIC Code[ISIC 45T47]"/>
    <s v="DisabledPolicyGroup=Afforestation and Reforestation"/>
    <x v="6"/>
    <x v="0"/>
    <x v="13"/>
    <x v="2"/>
    <n v="739"/>
    <n v="2362"/>
    <n v="3895"/>
    <n v="5019"/>
    <n v="5828"/>
    <n v="6525"/>
    <n v="7217"/>
    <n v="7500"/>
    <n v="7339"/>
    <n v="6745"/>
    <n v="6085"/>
    <n v="5399"/>
    <n v="4658"/>
    <n v="4010"/>
    <n v="3763"/>
    <n v="3526"/>
    <n v="3515"/>
    <n v="3637"/>
    <n v="4062"/>
    <n v="4851"/>
    <n v="5867"/>
    <n v="6852"/>
    <n v="7874"/>
    <n v="8748"/>
    <n v="9589"/>
    <n v="10454"/>
    <n v="11367"/>
    <n v="12301"/>
  </r>
  <r>
    <s v="Change in Domestic Jobs after Productivity Effects by ISIC Code[ISIC 49T53]"/>
    <s v="DisabledPolicyGroup=Afforestation and Reforestation"/>
    <x v="6"/>
    <x v="0"/>
    <x v="14"/>
    <x v="20"/>
    <n v="4550"/>
    <n v="9368"/>
    <n v="13955"/>
    <n v="18409"/>
    <n v="22722"/>
    <n v="26823"/>
    <n v="30814"/>
    <n v="34420"/>
    <n v="34472"/>
    <n v="34348"/>
    <n v="34385"/>
    <n v="34279"/>
    <n v="33987"/>
    <n v="33595"/>
    <n v="33095"/>
    <n v="32930"/>
    <n v="32866"/>
    <n v="32820"/>
    <n v="32907"/>
    <n v="33121"/>
    <n v="33461"/>
    <n v="33870"/>
    <n v="34222"/>
    <n v="33883"/>
    <n v="33616"/>
    <n v="33339"/>
    <n v="33009"/>
    <n v="32683"/>
  </r>
  <r>
    <s v="Change in Domestic Jobs after Productivity Effects by ISIC Code[ISIC 55T56]"/>
    <s v="DisabledPolicyGroup=Afforestation and Reforestation"/>
    <x v="6"/>
    <x v="0"/>
    <x v="15"/>
    <x v="5"/>
    <n v="923"/>
    <n v="2975"/>
    <n v="5230"/>
    <n v="7416"/>
    <n v="9556"/>
    <n v="11767"/>
    <n v="14081"/>
    <n v="15980"/>
    <n v="17315"/>
    <n v="18106"/>
    <n v="18706"/>
    <n v="19187"/>
    <n v="19530"/>
    <n v="19705"/>
    <n v="19635"/>
    <n v="19083"/>
    <n v="18350"/>
    <n v="17386"/>
    <n v="16374"/>
    <n v="15429"/>
    <n v="14592"/>
    <n v="13817"/>
    <n v="13147"/>
    <n v="12424"/>
    <n v="11763"/>
    <n v="11214"/>
    <n v="10791"/>
    <n v="10443"/>
  </r>
  <r>
    <s v="Change in Domestic Jobs after Productivity Effects by ISIC Code[ISIC 58T60]"/>
    <s v="DisabledPolicyGroup=Afforestation and Reforestation"/>
    <x v="6"/>
    <x v="0"/>
    <x v="4"/>
    <x v="2"/>
    <n v="109"/>
    <n v="410"/>
    <n v="747"/>
    <n v="1044"/>
    <n v="1301"/>
    <n v="1551"/>
    <n v="1797"/>
    <n v="1964"/>
    <n v="2048"/>
    <n v="2058"/>
    <n v="2043"/>
    <n v="2008"/>
    <n v="1949"/>
    <n v="1872"/>
    <n v="1784"/>
    <n v="1664"/>
    <n v="1533"/>
    <n v="1391"/>
    <n v="1253"/>
    <n v="1126"/>
    <n v="1016"/>
    <n v="916"/>
    <n v="833"/>
    <n v="752"/>
    <n v="680"/>
    <n v="618"/>
    <n v="565"/>
    <n v="520"/>
  </r>
  <r>
    <s v="Change in Domestic Jobs after Productivity Effects by ISIC Code[ISIC 61]"/>
    <s v="DisabledPolicyGroup=Afforestation and Reforestation"/>
    <x v="6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4"/>
    <n v="94"/>
    <n v="84"/>
    <n v="74"/>
    <n v="66"/>
    <n v="59"/>
    <n v="52"/>
    <n v="46"/>
    <n v="42"/>
    <n v="37"/>
    <n v="34"/>
    <n v="30"/>
    <n v="28"/>
  </r>
  <r>
    <s v="Change in Domestic Jobs after Productivity Effects by ISIC Code[ISIC 62T63]"/>
    <s v="DisabledPolicyGroup=Afforestation and Reforestation"/>
    <x v="6"/>
    <x v="0"/>
    <x v="4"/>
    <x v="21"/>
    <n v="107"/>
    <n v="290"/>
    <n v="448"/>
    <n v="583"/>
    <n v="688"/>
    <n v="774"/>
    <n v="849"/>
    <n v="881"/>
    <n v="887"/>
    <n v="854"/>
    <n v="814"/>
    <n v="774"/>
    <n v="733"/>
    <n v="691"/>
    <n v="633"/>
    <n v="560"/>
    <n v="488"/>
    <n v="417"/>
    <n v="352"/>
    <n v="300"/>
    <n v="256"/>
    <n v="218"/>
    <n v="187"/>
    <n v="156"/>
    <n v="130"/>
    <n v="110"/>
    <n v="95"/>
    <n v="84"/>
  </r>
  <r>
    <s v="Change in Domestic Jobs after Productivity Effects by ISIC Code[ISIC 64T66]"/>
    <s v="DisabledPolicyGroup=Afforestation and Reforestation"/>
    <x v="6"/>
    <x v="0"/>
    <x v="16"/>
    <x v="7"/>
    <n v="475"/>
    <n v="867"/>
    <n v="1009"/>
    <n v="1005"/>
    <n v="832"/>
    <n v="498"/>
    <n v="42"/>
    <n v="-633"/>
    <n v="-1469"/>
    <n v="-2429"/>
    <n v="-3395"/>
    <n v="-4342"/>
    <n v="-5288"/>
    <n v="-6147"/>
    <n v="-7010"/>
    <n v="-7847"/>
    <n v="-8591"/>
    <n v="-9250"/>
    <n v="-9788"/>
    <n v="-10181"/>
    <n v="-10458"/>
    <n v="-10705"/>
    <n v="-10930"/>
    <n v="-11132"/>
    <n v="-11286"/>
    <n v="-11382"/>
    <n v="-11437"/>
    <n v="-11449"/>
  </r>
  <r>
    <s v="Change in Domestic Jobs after Productivity Effects by ISIC Code[ISIC 68]"/>
    <s v="DisabledPolicyGroup=Afforestation and Reforestation"/>
    <x v="6"/>
    <x v="0"/>
    <x v="4"/>
    <x v="7"/>
    <n v="196"/>
    <n v="529"/>
    <n v="897"/>
    <n v="1263"/>
    <n v="1623"/>
    <n v="1990"/>
    <n v="2369"/>
    <n v="2677"/>
    <n v="2864"/>
    <n v="2964"/>
    <n v="3040"/>
    <n v="3086"/>
    <n v="3103"/>
    <n v="3095"/>
    <n v="3043"/>
    <n v="2935"/>
    <n v="2805"/>
    <n v="2643"/>
    <n v="2477"/>
    <n v="2324"/>
    <n v="2185"/>
    <n v="2058"/>
    <n v="1951"/>
    <n v="1843"/>
    <n v="1744"/>
    <n v="1664"/>
    <n v="1597"/>
    <n v="1545"/>
  </r>
  <r>
    <s v="Change in Domestic Jobs after Productivity Effects by ISIC Code[ISIC 69T82]"/>
    <s v="DisabledPolicyGroup=Afforestation and Reforestation"/>
    <x v="6"/>
    <x v="0"/>
    <x v="17"/>
    <x v="22"/>
    <n v="4721"/>
    <n v="9365"/>
    <n v="13313"/>
    <n v="17442"/>
    <n v="21310"/>
    <n v="24989"/>
    <n v="28732"/>
    <n v="31446"/>
    <n v="32712"/>
    <n v="32633"/>
    <n v="32710"/>
    <n v="32845"/>
    <n v="32666"/>
    <n v="32297"/>
    <n v="29713"/>
    <n v="26622"/>
    <n v="23635"/>
    <n v="20628"/>
    <n v="17853"/>
    <n v="15503"/>
    <n v="13391"/>
    <n v="11440"/>
    <n v="9727"/>
    <n v="8107"/>
    <n v="6796"/>
    <n v="6147"/>
    <n v="5678"/>
    <n v="5427"/>
  </r>
  <r>
    <s v="Change in Domestic Jobs after Productivity Effects by ISIC Code[ISIC 84]"/>
    <s v="DisabledPolicyGroup=Afforestation and Reforestation"/>
    <x v="6"/>
    <x v="0"/>
    <x v="18"/>
    <x v="23"/>
    <n v="260"/>
    <n v="573"/>
    <n v="850"/>
    <n v="1212"/>
    <n v="1569"/>
    <n v="1933"/>
    <n v="2339"/>
    <n v="2715"/>
    <n v="2963"/>
    <n v="3095"/>
    <n v="3336"/>
    <n v="3609"/>
    <n v="3807"/>
    <n v="3908"/>
    <n v="3618"/>
    <n v="3315"/>
    <n v="3050"/>
    <n v="2785"/>
    <n v="2523"/>
    <n v="2264"/>
    <n v="1998"/>
    <n v="1765"/>
    <n v="1556"/>
    <n v="1353"/>
    <n v="1213"/>
    <n v="1187"/>
    <n v="1185"/>
    <n v="1191"/>
  </r>
  <r>
    <s v="Change in Domestic Jobs after Productivity Effects by ISIC Code[ISIC 85]"/>
    <s v="DisabledPolicyGroup=Afforestation and Reforestation"/>
    <x v="6"/>
    <x v="0"/>
    <x v="17"/>
    <x v="7"/>
    <n v="236"/>
    <n v="949"/>
    <n v="1813"/>
    <n v="2663"/>
    <n v="3506"/>
    <n v="4416"/>
    <n v="5405"/>
    <n v="6247"/>
    <n v="6865"/>
    <n v="7286"/>
    <n v="7639"/>
    <n v="7913"/>
    <n v="8104"/>
    <n v="8208"/>
    <n v="8255"/>
    <n v="8128"/>
    <n v="7917"/>
    <n v="7589"/>
    <n v="7226"/>
    <n v="6867"/>
    <n v="6539"/>
    <n v="6237"/>
    <n v="5980"/>
    <n v="5708"/>
    <n v="5455"/>
    <n v="5232"/>
    <n v="5054"/>
    <n v="4901"/>
  </r>
  <r>
    <s v="Change in Domestic Jobs after Productivity Effects by ISIC Code[ISIC 86T88]"/>
    <s v="DisabledPolicyGroup=Afforestation and Reforestation"/>
    <x v="6"/>
    <x v="0"/>
    <x v="19"/>
    <x v="24"/>
    <n v="715"/>
    <n v="2963"/>
    <n v="5788"/>
    <n v="8593"/>
    <n v="11355"/>
    <n v="14339"/>
    <n v="17596"/>
    <n v="20335"/>
    <n v="22500"/>
    <n v="23961"/>
    <n v="25220"/>
    <n v="26252"/>
    <n v="27050"/>
    <n v="27562"/>
    <n v="27888"/>
    <n v="27575"/>
    <n v="26962"/>
    <n v="25916"/>
    <n v="24729"/>
    <n v="23569"/>
    <n v="22529"/>
    <n v="21566"/>
    <n v="20783"/>
    <n v="19884"/>
    <n v="19048"/>
    <n v="18324"/>
    <n v="17771"/>
    <n v="17309"/>
  </r>
  <r>
    <s v="Change in Domestic Jobs after Productivity Effects by ISIC Code[ISIC 90T96]"/>
    <s v="DisabledPolicyGroup=Afforestation and Reforestation"/>
    <x v="6"/>
    <x v="0"/>
    <x v="17"/>
    <x v="2"/>
    <n v="231"/>
    <n v="897"/>
    <n v="1720"/>
    <n v="2536"/>
    <n v="3341"/>
    <n v="4210"/>
    <n v="5154"/>
    <n v="5952"/>
    <n v="6554"/>
    <n v="6962"/>
    <n v="7308"/>
    <n v="7584"/>
    <n v="7785"/>
    <n v="7901"/>
    <n v="7956"/>
    <n v="7838"/>
    <n v="7638"/>
    <n v="7321"/>
    <n v="6970"/>
    <n v="6624"/>
    <n v="6310"/>
    <n v="6021"/>
    <n v="5779"/>
    <n v="5515"/>
    <n v="5272"/>
    <n v="5061"/>
    <n v="4895"/>
    <n v="4756"/>
  </r>
  <r>
    <s v="Change in Domestic Jobs after Productivity Effects by ISIC Code[ISIC 97T98]"/>
    <s v="DisabledPolicyGroup=Afforestation and Reforestation"/>
    <x v="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ement Clinker Substitution"/>
    <x v="7"/>
    <x v="0"/>
    <x v="0"/>
    <x v="0"/>
    <n v="28334"/>
    <n v="56140"/>
    <n v="81493"/>
    <n v="107482"/>
    <n v="133188"/>
    <n v="157993"/>
    <n v="182493"/>
    <n v="202457"/>
    <n v="212417"/>
    <n v="216142"/>
    <n v="219648"/>
    <n v="222368"/>
    <n v="223511"/>
    <n v="223297"/>
    <n v="215089"/>
    <n v="203694"/>
    <n v="191578"/>
    <n v="179200"/>
    <n v="167458"/>
    <n v="157260"/>
    <n v="148508"/>
    <n v="140374"/>
    <n v="133275"/>
    <n v="126370"/>
    <n v="120716"/>
    <n v="117762"/>
    <n v="115760"/>
    <n v="114858"/>
  </r>
  <r>
    <s v="Change in Domestic Jobs after Productivity Effects by ISIC Code[ISIC 01T03]"/>
    <s v="DisabledPolicyGroup=Cement Clinker Substitution"/>
    <x v="7"/>
    <x v="0"/>
    <x v="1"/>
    <x v="1"/>
    <n v="720"/>
    <n v="1809"/>
    <n v="3611"/>
    <n v="6350"/>
    <n v="9703"/>
    <n v="12981"/>
    <n v="15919"/>
    <n v="18371"/>
    <n v="19637"/>
    <n v="20234"/>
    <n v="20484"/>
    <n v="20492"/>
    <n v="20251"/>
    <n v="20144"/>
    <n v="19860"/>
    <n v="19478"/>
    <n v="18913"/>
    <n v="18259"/>
    <n v="17554"/>
    <n v="16829"/>
    <n v="16123"/>
    <n v="15516"/>
    <n v="15069"/>
    <n v="14779"/>
    <n v="14413"/>
    <n v="14104"/>
    <n v="13803"/>
    <n v="13548"/>
  </r>
  <r>
    <s v="Change in Domestic Jobs after Productivity Effects by ISIC Code[ISIC 05]"/>
    <s v="DisabledPolicyGroup=Cement Clinker Substitution"/>
    <x v="7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ement Clinker Substitution"/>
    <x v="7"/>
    <x v="0"/>
    <x v="3"/>
    <x v="3"/>
    <n v="-60"/>
    <n v="-167"/>
    <n v="-350"/>
    <n v="-572"/>
    <n v="-904"/>
    <n v="-1305"/>
    <n v="-1760"/>
    <n v="-2251"/>
    <n v="-2750"/>
    <n v="-3210"/>
    <n v="-3670"/>
    <n v="-4088"/>
    <n v="-4536"/>
    <n v="-4991"/>
    <n v="-5436"/>
    <n v="-5819"/>
    <n v="-6100"/>
    <n v="-6382"/>
    <n v="-6568"/>
    <n v="-6648"/>
    <n v="-6754"/>
    <n v="-6837"/>
    <n v="-6847"/>
    <n v="-6884"/>
    <n v="-6853"/>
    <n v="-6810"/>
    <n v="-6789"/>
    <n v="-6736"/>
  </r>
  <r>
    <s v="Change in Domestic Jobs after Productivity Effects by ISIC Code[ISIC 07T08]"/>
    <s v="DisabledPolicyGroup=Cement Clinker Substitution"/>
    <x v="7"/>
    <x v="0"/>
    <x v="2"/>
    <x v="2"/>
    <n v="18"/>
    <n v="25"/>
    <n v="25"/>
    <n v="21"/>
    <n v="19"/>
    <n v="18"/>
    <n v="16"/>
    <n v="14"/>
    <n v="12"/>
    <n v="10"/>
    <n v="9"/>
    <n v="8"/>
    <n v="8"/>
    <n v="7"/>
    <n v="2"/>
    <n v="-5"/>
    <n v="-13"/>
    <n v="-19"/>
    <n v="-23"/>
    <n v="-27"/>
    <n v="-28"/>
    <n v="-32"/>
    <n v="-34"/>
    <n v="-36"/>
    <n v="-37"/>
    <n v="-37"/>
    <n v="-35"/>
    <n v="-35"/>
  </r>
  <r>
    <s v="Change in Domestic Jobs after Productivity Effects by ISIC Code[ISIC 09]"/>
    <s v="DisabledPolicyGroup=Cement Clinker Substitution"/>
    <x v="7"/>
    <x v="0"/>
    <x v="2"/>
    <x v="2"/>
    <n v="-4"/>
    <n v="-14"/>
    <n v="-29"/>
    <n v="-47"/>
    <n v="-75"/>
    <n v="-109"/>
    <n v="-147"/>
    <n v="-189"/>
    <n v="-231"/>
    <n v="-270"/>
    <n v="-309"/>
    <n v="-343"/>
    <n v="-380"/>
    <n v="-419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Cement Clinker Substitution"/>
    <x v="7"/>
    <x v="0"/>
    <x v="4"/>
    <x v="4"/>
    <n v="298"/>
    <n v="815"/>
    <n v="1588"/>
    <n v="2507"/>
    <n v="3555"/>
    <n v="4660"/>
    <n v="5771"/>
    <n v="6777"/>
    <n v="7532"/>
    <n v="7982"/>
    <n v="8219"/>
    <n v="8330"/>
    <n v="8347"/>
    <n v="8293"/>
    <n v="8177"/>
    <n v="7969"/>
    <n v="7669"/>
    <n v="7304"/>
    <n v="6905"/>
    <n v="6503"/>
    <n v="6119"/>
    <n v="5769"/>
    <n v="5468"/>
    <n v="5211"/>
    <n v="4980"/>
    <n v="4770"/>
    <n v="4590"/>
    <n v="4436"/>
  </r>
  <r>
    <s v="Change in Domestic Jobs after Productivity Effects by ISIC Code[ISIC 13T15]"/>
    <s v="DisabledPolicyGroup=Cement Clinker Substitution"/>
    <x v="7"/>
    <x v="0"/>
    <x v="3"/>
    <x v="5"/>
    <n v="174"/>
    <n v="728"/>
    <n v="1621"/>
    <n v="2575"/>
    <n v="3458"/>
    <n v="4275"/>
    <n v="5070"/>
    <n v="5771"/>
    <n v="6276"/>
    <n v="6551"/>
    <n v="6652"/>
    <n v="6649"/>
    <n v="6564"/>
    <n v="6407"/>
    <n v="6179"/>
    <n v="5860"/>
    <n v="5457"/>
    <n v="5008"/>
    <n v="4538"/>
    <n v="4085"/>
    <n v="3672"/>
    <n v="3300"/>
    <n v="2969"/>
    <n v="2680"/>
    <n v="2422"/>
    <n v="2197"/>
    <n v="2007"/>
    <n v="1845"/>
  </r>
  <r>
    <s v="Change in Domestic Jobs after Productivity Effects by ISIC Code[ISIC 16]"/>
    <s v="DisabledPolicyGroup=Cement Clinker Substitution"/>
    <x v="7"/>
    <x v="0"/>
    <x v="2"/>
    <x v="6"/>
    <n v="89"/>
    <n v="147"/>
    <n v="174"/>
    <n v="199"/>
    <n v="223"/>
    <n v="246"/>
    <n v="271"/>
    <n v="290"/>
    <n v="301"/>
    <n v="304"/>
    <n v="312"/>
    <n v="320"/>
    <n v="323"/>
    <n v="323"/>
    <n v="303"/>
    <n v="274"/>
    <n v="244"/>
    <n v="218"/>
    <n v="193"/>
    <n v="170"/>
    <n v="149"/>
    <n v="131"/>
    <n v="114"/>
    <n v="100"/>
    <n v="91"/>
    <n v="85"/>
    <n v="86"/>
    <n v="85"/>
  </r>
  <r>
    <s v="Change in Domestic Jobs after Productivity Effects by ISIC Code[ISIC 17T18]"/>
    <s v="DisabledPolicyGroup=Cement Clinker Substitution"/>
    <x v="7"/>
    <x v="0"/>
    <x v="2"/>
    <x v="7"/>
    <n v="110"/>
    <n v="244"/>
    <n v="378"/>
    <n v="505"/>
    <n v="630"/>
    <n v="754"/>
    <n v="877"/>
    <n v="985"/>
    <n v="1056"/>
    <n v="1087"/>
    <n v="1100"/>
    <n v="1103"/>
    <n v="1098"/>
    <n v="1080"/>
    <n v="1038"/>
    <n v="976"/>
    <n v="904"/>
    <n v="831"/>
    <n v="760"/>
    <n v="695"/>
    <n v="637"/>
    <n v="584"/>
    <n v="539"/>
    <n v="498"/>
    <n v="463"/>
    <n v="437"/>
    <n v="416"/>
    <n v="401"/>
  </r>
  <r>
    <s v="Change in Domestic Jobs after Productivity Effects by ISIC Code[ISIC 19]"/>
    <s v="DisabledPolicyGroup=Cement Clinker Substitution"/>
    <x v="7"/>
    <x v="0"/>
    <x v="5"/>
    <x v="4"/>
    <n v="-173"/>
    <n v="-371"/>
    <n v="-536"/>
    <n v="-809"/>
    <n v="-1126"/>
    <n v="-1464"/>
    <n v="-1822"/>
    <n v="-2178"/>
    <n v="-2477"/>
    <n v="-2737"/>
    <n v="-2961"/>
    <n v="-3171"/>
    <n v="-3375"/>
    <n v="-3556"/>
    <n v="-3684"/>
    <n v="-3696"/>
    <n v="-3678"/>
    <n v="-3601"/>
    <n v="-3473"/>
    <n v="-3367"/>
    <n v="-3247"/>
    <n v="-3126"/>
    <n v="-3013"/>
    <n v="-2904"/>
    <n v="-2788"/>
    <n v="-2681"/>
    <n v="-2591"/>
    <n v="-2520"/>
  </r>
  <r>
    <s v="Change in Domestic Jobs after Productivity Effects by ISIC Code[ISIC 20]"/>
    <s v="DisabledPolicyGroup=Cement Clinker Substitution"/>
    <x v="7"/>
    <x v="0"/>
    <x v="2"/>
    <x v="7"/>
    <n v="99"/>
    <n v="153"/>
    <n v="171"/>
    <n v="115"/>
    <n v="65"/>
    <n v="20"/>
    <n v="-22"/>
    <n v="-68"/>
    <n v="-121"/>
    <n v="-180"/>
    <n v="-246"/>
    <n v="-307"/>
    <n v="-370"/>
    <n v="-424"/>
    <n v="-493"/>
    <n v="-561"/>
    <n v="-623"/>
    <n v="-677"/>
    <n v="-714"/>
    <n v="-737"/>
    <n v="-754"/>
    <n v="-766"/>
    <n v="-768"/>
    <n v="-762"/>
    <n v="-752"/>
    <n v="-734"/>
    <n v="-714"/>
    <n v="-688"/>
  </r>
  <r>
    <s v="Change in Domestic Jobs after Productivity Effects by ISIC Code[ISIC 21]"/>
    <s v="DisabledPolicyGroup=Cement Clinker Substitution"/>
    <x v="7"/>
    <x v="0"/>
    <x v="2"/>
    <x v="2"/>
    <n v="20"/>
    <n v="64"/>
    <n v="110"/>
    <n v="150"/>
    <n v="190"/>
    <n v="231"/>
    <n v="278"/>
    <n v="312"/>
    <n v="333"/>
    <n v="347"/>
    <n v="355"/>
    <n v="360"/>
    <n v="361"/>
    <n v="358"/>
    <n v="353"/>
    <n v="340"/>
    <n v="324"/>
    <n v="304"/>
    <n v="283"/>
    <n v="263"/>
    <n v="246"/>
    <n v="229"/>
    <n v="215"/>
    <n v="201"/>
    <n v="189"/>
    <n v="177"/>
    <n v="167"/>
    <n v="159"/>
  </r>
  <r>
    <s v="Change in Domestic Jobs after Productivity Effects by ISIC Code[ISIC 22]"/>
    <s v="DisabledPolicyGroup=Cement Clinker Substitution"/>
    <x v="7"/>
    <x v="0"/>
    <x v="2"/>
    <x v="8"/>
    <n v="110"/>
    <n v="190"/>
    <n v="235"/>
    <n v="275"/>
    <n v="313"/>
    <n v="347"/>
    <n v="381"/>
    <n v="413"/>
    <n v="447"/>
    <n v="468"/>
    <n v="485"/>
    <n v="500"/>
    <n v="510"/>
    <n v="512"/>
    <n v="480"/>
    <n v="431"/>
    <n v="377"/>
    <n v="326"/>
    <n v="278"/>
    <n v="233"/>
    <n v="194"/>
    <n v="156"/>
    <n v="123"/>
    <n v="99"/>
    <n v="81"/>
    <n v="72"/>
    <n v="69"/>
    <n v="69"/>
  </r>
  <r>
    <s v="Change in Domestic Jobs after Productivity Effects by ISIC Code[ISIC 231]"/>
    <s v="DisabledPolicyGroup=Cement Clinker Substitution"/>
    <x v="7"/>
    <x v="0"/>
    <x v="2"/>
    <x v="8"/>
    <n v="67"/>
    <n v="86"/>
    <n v="81"/>
    <n v="66"/>
    <n v="51"/>
    <n v="38"/>
    <n v="28"/>
    <n v="22"/>
    <n v="22"/>
    <n v="20"/>
    <n v="27"/>
    <n v="35"/>
    <n v="46"/>
    <n v="52"/>
    <n v="31"/>
    <n v="4"/>
    <n v="-22"/>
    <n v="-42"/>
    <n v="-57"/>
    <n v="-69"/>
    <n v="-82"/>
    <n v="-91"/>
    <n v="-100"/>
    <n v="-105"/>
    <n v="-106"/>
    <n v="-99"/>
    <n v="-93"/>
    <n v="-86"/>
  </r>
  <r>
    <s v="Change in Domestic Jobs after Productivity Effects by ISIC Code[ISIC 239]"/>
    <s v="DisabledPolicyGroup=Cement Clinker Substitution"/>
    <x v="7"/>
    <x v="0"/>
    <x v="2"/>
    <x v="9"/>
    <n v="137"/>
    <n v="164"/>
    <n v="31"/>
    <n v="-177"/>
    <n v="-352"/>
    <n v="-503"/>
    <n v="-629"/>
    <n v="-740"/>
    <n v="-841"/>
    <n v="-935"/>
    <n v="-1005"/>
    <n v="-1059"/>
    <n v="-1105"/>
    <n v="-1154"/>
    <n v="-1225"/>
    <n v="-1311"/>
    <n v="-1394"/>
    <n v="-1463"/>
    <n v="-1517"/>
    <n v="-1563"/>
    <n v="-1603"/>
    <n v="-1637"/>
    <n v="-1664"/>
    <n v="-1686"/>
    <n v="-1701"/>
    <n v="-1704"/>
    <n v="-1701"/>
    <n v="-1696"/>
  </r>
  <r>
    <s v="Change in Domestic Jobs after Productivity Effects by ISIC Code[ISIC 241]"/>
    <s v="DisabledPolicyGroup=Cement Clinker Substitution"/>
    <x v="7"/>
    <x v="0"/>
    <x v="2"/>
    <x v="6"/>
    <n v="37"/>
    <n v="43"/>
    <n v="24"/>
    <n v="6"/>
    <n v="-13"/>
    <n v="-34"/>
    <n v="-55"/>
    <n v="-73"/>
    <n v="-82"/>
    <n v="-91"/>
    <n v="-93"/>
    <n v="-94"/>
    <n v="-96"/>
    <n v="-101"/>
    <n v="-122"/>
    <n v="-147"/>
    <n v="-171"/>
    <n v="-192"/>
    <n v="-212"/>
    <n v="-228"/>
    <n v="-243"/>
    <n v="-259"/>
    <n v="-272"/>
    <n v="-281"/>
    <n v="-287"/>
    <n v="-289"/>
    <n v="-288"/>
    <n v="-287"/>
  </r>
  <r>
    <s v="Change in Domestic Jobs after Productivity Effects by ISIC Code[ISIC 242]"/>
    <s v="DisabledPolicyGroup=Cement Clinker Substitution"/>
    <x v="7"/>
    <x v="0"/>
    <x v="2"/>
    <x v="10"/>
    <n v="88"/>
    <n v="129"/>
    <n v="132"/>
    <n v="133"/>
    <n v="137"/>
    <n v="137"/>
    <n v="140"/>
    <n v="144"/>
    <n v="155"/>
    <n v="161"/>
    <n v="173"/>
    <n v="190"/>
    <n v="204"/>
    <n v="211"/>
    <n v="192"/>
    <n v="162"/>
    <n v="134"/>
    <n v="109"/>
    <n v="85"/>
    <n v="63"/>
    <n v="43"/>
    <n v="26"/>
    <n v="7"/>
    <n v="-5"/>
    <n v="-13"/>
    <n v="-16"/>
    <n v="-15"/>
    <n v="-12"/>
  </r>
  <r>
    <s v="Change in Domestic Jobs after Productivity Effects by ISIC Code[ISIC 25]"/>
    <s v="DisabledPolicyGroup=Cement Clinker Substitution"/>
    <x v="7"/>
    <x v="0"/>
    <x v="6"/>
    <x v="11"/>
    <n v="1294"/>
    <n v="1869"/>
    <n v="1994"/>
    <n v="2157"/>
    <n v="2303"/>
    <n v="2405"/>
    <n v="2523"/>
    <n v="2612"/>
    <n v="2677"/>
    <n v="2674"/>
    <n v="2792"/>
    <n v="2960"/>
    <n v="3062"/>
    <n v="3052"/>
    <n v="2629"/>
    <n v="2123"/>
    <n v="1658"/>
    <n v="1229"/>
    <n v="836"/>
    <n v="484"/>
    <n v="160"/>
    <n v="-142"/>
    <n v="-412"/>
    <n v="-621"/>
    <n v="-754"/>
    <n v="-785"/>
    <n v="-782"/>
    <n v="-755"/>
  </r>
  <r>
    <s v="Change in Domestic Jobs after Productivity Effects by ISIC Code[ISIC 26]"/>
    <s v="DisabledPolicyGroup=Cement Clinker Substitution"/>
    <x v="7"/>
    <x v="0"/>
    <x v="7"/>
    <x v="12"/>
    <n v="627"/>
    <n v="1187"/>
    <n v="1753"/>
    <n v="2527"/>
    <n v="3274"/>
    <n v="4060"/>
    <n v="4984"/>
    <n v="5834"/>
    <n v="6499"/>
    <n v="6890"/>
    <n v="7566"/>
    <n v="8238"/>
    <n v="8715"/>
    <n v="8896"/>
    <n v="8225"/>
    <n v="7559"/>
    <n v="6959"/>
    <n v="6355"/>
    <n v="5749"/>
    <n v="5143"/>
    <n v="4533"/>
    <n v="3989"/>
    <n v="3494"/>
    <n v="3063"/>
    <n v="2771"/>
    <n v="2671"/>
    <n v="2610"/>
    <n v="2566"/>
  </r>
  <r>
    <s v="Change in Domestic Jobs after Productivity Effects by ISIC Code[ISIC 27]"/>
    <s v="DisabledPolicyGroup=Cement Clinker Substitution"/>
    <x v="7"/>
    <x v="0"/>
    <x v="2"/>
    <x v="13"/>
    <n v="2548"/>
    <n v="2778"/>
    <n v="2827"/>
    <n v="3093"/>
    <n v="3315"/>
    <n v="3536"/>
    <n v="3856"/>
    <n v="4089"/>
    <n v="4237"/>
    <n v="4207"/>
    <n v="4379"/>
    <n v="4581"/>
    <n v="4673"/>
    <n v="4693"/>
    <n v="4219"/>
    <n v="3805"/>
    <n v="3470"/>
    <n v="3164"/>
    <n v="2870"/>
    <n v="2614"/>
    <n v="2351"/>
    <n v="2125"/>
    <n v="1915"/>
    <n v="1740"/>
    <n v="1609"/>
    <n v="1586"/>
    <n v="1574"/>
    <n v="1563"/>
  </r>
  <r>
    <s v="Change in Domestic Jobs after Productivity Effects by ISIC Code[ISIC 28]"/>
    <s v="DisabledPolicyGroup=Cement Clinker Substitution"/>
    <x v="7"/>
    <x v="0"/>
    <x v="1"/>
    <x v="14"/>
    <n v="1596"/>
    <n v="1741"/>
    <n v="1761"/>
    <n v="1959"/>
    <n v="2182"/>
    <n v="2423"/>
    <n v="2714"/>
    <n v="2943"/>
    <n v="2965"/>
    <n v="3019"/>
    <n v="3225"/>
    <n v="3458"/>
    <n v="3586"/>
    <n v="3588"/>
    <n v="3143"/>
    <n v="2761"/>
    <n v="2430"/>
    <n v="2123"/>
    <n v="1850"/>
    <n v="1563"/>
    <n v="1279"/>
    <n v="1027"/>
    <n v="772"/>
    <n v="616"/>
    <n v="472"/>
    <n v="453"/>
    <n v="443"/>
    <n v="439"/>
  </r>
  <r>
    <s v="Change in Domestic Jobs after Productivity Effects by ISIC Code[ISIC 29]"/>
    <s v="DisabledPolicyGroup=Cement Clinker Substitution"/>
    <x v="7"/>
    <x v="0"/>
    <x v="2"/>
    <x v="2"/>
    <n v="-695"/>
    <n v="-1456"/>
    <n v="-2403"/>
    <n v="-3288"/>
    <n v="-4276"/>
    <n v="-5286"/>
    <n v="-6275"/>
    <n v="-7017"/>
    <n v="-7040"/>
    <n v="-6974"/>
    <n v="-6885"/>
    <n v="-6769"/>
    <n v="-6636"/>
    <n v="-6509"/>
    <n v="-6386"/>
    <n v="-6286"/>
    <n v="-6189"/>
    <n v="-6093"/>
    <n v="-6002"/>
    <n v="-5908"/>
    <n v="-5843"/>
    <n v="-5783"/>
    <n v="-5720"/>
    <n v="-5580"/>
    <n v="-5437"/>
    <n v="-5295"/>
    <n v="-5153"/>
    <n v="-5012"/>
  </r>
  <r>
    <s v="Change in Domestic Jobs after Productivity Effects by ISIC Code[ISIC 30]"/>
    <s v="DisabledPolicyGroup=Cement Clinker Substitution"/>
    <x v="7"/>
    <x v="0"/>
    <x v="2"/>
    <x v="2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79"/>
    <n v="5631"/>
    <n v="5482"/>
    <n v="5406"/>
    <n v="5563"/>
    <n v="5328"/>
    <n v="5242"/>
    <n v="5229"/>
    <n v="5124"/>
    <n v="4997"/>
    <n v="4759"/>
    <n v="4739"/>
  </r>
  <r>
    <s v="Change in Domestic Jobs after Productivity Effects by ISIC Code[ISIC 31T33]"/>
    <s v="DisabledPolicyGroup=Cement Clinker Substitution"/>
    <x v="7"/>
    <x v="0"/>
    <x v="8"/>
    <x v="15"/>
    <n v="444"/>
    <n v="1076"/>
    <n v="1690"/>
    <n v="2241"/>
    <n v="2716"/>
    <n v="3115"/>
    <n v="3500"/>
    <n v="3817"/>
    <n v="4056"/>
    <n v="4054"/>
    <n v="3921"/>
    <n v="3848"/>
    <n v="3910"/>
    <n v="3967"/>
    <n v="3909"/>
    <n v="3703"/>
    <n v="3465"/>
    <n v="3242"/>
    <n v="3041"/>
    <n v="2869"/>
    <n v="2730"/>
    <n v="2595"/>
    <n v="2451"/>
    <n v="2335"/>
    <n v="2238"/>
    <n v="2171"/>
    <n v="2131"/>
    <n v="2102"/>
  </r>
  <r>
    <s v="Change in Domestic Jobs after Productivity Effects by ISIC Code[ISIC 351]"/>
    <s v="DisabledPolicyGroup=Cement Clinker Substitution"/>
    <x v="7"/>
    <x v="0"/>
    <x v="9"/>
    <x v="16"/>
    <n v="505"/>
    <n v="2049"/>
    <n v="3211"/>
    <n v="3946"/>
    <n v="5385"/>
    <n v="6744"/>
    <n v="7712"/>
    <n v="8919"/>
    <n v="9857"/>
    <n v="11027"/>
    <n v="11310"/>
    <n v="12037"/>
    <n v="13022"/>
    <n v="14038"/>
    <n v="14990"/>
    <n v="14694"/>
    <n v="14227"/>
    <n v="13902"/>
    <n v="13503"/>
    <n v="13089"/>
    <n v="12764"/>
    <n v="12392"/>
    <n v="11991"/>
    <n v="11665"/>
    <n v="11373"/>
    <n v="11194"/>
    <n v="11258"/>
    <n v="11344"/>
  </r>
  <r>
    <s v="Change in Domestic Jobs after Productivity Effects by ISIC Code[ISIC 352T353]"/>
    <s v="DisabledPolicyGroup=Cement Clinker Substitution"/>
    <x v="7"/>
    <x v="0"/>
    <x v="10"/>
    <x v="17"/>
    <n v="1011"/>
    <n v="3546"/>
    <n v="4035"/>
    <n v="4487"/>
    <n v="4635"/>
    <n v="4396"/>
    <n v="3971"/>
    <n v="3364"/>
    <n v="2939"/>
    <n v="2036"/>
    <n v="1188"/>
    <n v="550"/>
    <n v="209"/>
    <n v="154"/>
    <n v="-179"/>
    <n v="-558"/>
    <n v="-960"/>
    <n v="-1301"/>
    <n v="-1561"/>
    <n v="-1661"/>
    <n v="-1731"/>
    <n v="-1748"/>
    <n v="-1990"/>
    <n v="-2090"/>
    <n v="-2247"/>
    <n v="-2422"/>
    <n v="-2605"/>
    <n v="-2767"/>
  </r>
  <r>
    <s v="Change in Domestic Jobs after Productivity Effects by ISIC Code[ISIC 36T39]"/>
    <s v="DisabledPolicyGroup=Cement Clinker Substitution"/>
    <x v="7"/>
    <x v="0"/>
    <x v="11"/>
    <x v="18"/>
    <n v="324"/>
    <n v="693"/>
    <n v="1119"/>
    <n v="1436"/>
    <n v="1764"/>
    <n v="2118"/>
    <n v="2408"/>
    <n v="2653"/>
    <n v="2855"/>
    <n v="3002"/>
    <n v="3052"/>
    <n v="3057"/>
    <n v="3116"/>
    <n v="3216"/>
    <n v="3281"/>
    <n v="3193"/>
    <n v="2965"/>
    <n v="2732"/>
    <n v="2513"/>
    <n v="2314"/>
    <n v="2138"/>
    <n v="1979"/>
    <n v="1835"/>
    <n v="1707"/>
    <n v="1584"/>
    <n v="1499"/>
    <n v="1454"/>
    <n v="1444"/>
  </r>
  <r>
    <s v="Change in Domestic Jobs after Productivity Effects by ISIC Code[ISIC 41T43]"/>
    <s v="DisabledPolicyGroup=Cement Clinker Substitution"/>
    <x v="7"/>
    <x v="0"/>
    <x v="12"/>
    <x v="19"/>
    <n v="4968"/>
    <n v="5498"/>
    <n v="6184"/>
    <n v="7293"/>
    <n v="8338"/>
    <n v="9566"/>
    <n v="11065"/>
    <n v="12231"/>
    <n v="12987"/>
    <n v="13575"/>
    <n v="15242"/>
    <n v="16537"/>
    <n v="17517"/>
    <n v="18204"/>
    <n v="17253"/>
    <n v="16343"/>
    <n v="15468"/>
    <n v="14611"/>
    <n v="13829"/>
    <n v="12924"/>
    <n v="11948"/>
    <n v="11091"/>
    <n v="10242"/>
    <n v="9565"/>
    <n v="9161"/>
    <n v="9421"/>
    <n v="9754"/>
    <n v="10161"/>
  </r>
  <r>
    <s v="Change in Domestic Jobs after Productivity Effects by ISIC Code[ISIC 45T47]"/>
    <s v="DisabledPolicyGroup=Cement Clinker Substitution"/>
    <x v="7"/>
    <x v="0"/>
    <x v="13"/>
    <x v="2"/>
    <n v="739"/>
    <n v="2363"/>
    <n v="3897"/>
    <n v="5024"/>
    <n v="5837"/>
    <n v="6537"/>
    <n v="7235"/>
    <n v="7526"/>
    <n v="7373"/>
    <n v="6780"/>
    <n v="6127"/>
    <n v="5444"/>
    <n v="4712"/>
    <n v="4074"/>
    <n v="3830"/>
    <n v="3600"/>
    <n v="3595"/>
    <n v="3725"/>
    <n v="4159"/>
    <n v="4956"/>
    <n v="5978"/>
    <n v="6971"/>
    <n v="7999"/>
    <n v="8882"/>
    <n v="9742"/>
    <n v="10632"/>
    <n v="11546"/>
    <n v="12481"/>
  </r>
  <r>
    <s v="Change in Domestic Jobs after Productivity Effects by ISIC Code[ISIC 49T53]"/>
    <s v="DisabledPolicyGroup=Cement Clinker Substitution"/>
    <x v="7"/>
    <x v="0"/>
    <x v="14"/>
    <x v="20"/>
    <n v="4550"/>
    <n v="9368"/>
    <n v="13956"/>
    <n v="18412"/>
    <n v="22727"/>
    <n v="26828"/>
    <n v="30823"/>
    <n v="34432"/>
    <n v="34486"/>
    <n v="34365"/>
    <n v="34403"/>
    <n v="34296"/>
    <n v="34009"/>
    <n v="33621"/>
    <n v="33123"/>
    <n v="32961"/>
    <n v="32900"/>
    <n v="32855"/>
    <n v="32946"/>
    <n v="33162"/>
    <n v="33505"/>
    <n v="33916"/>
    <n v="34269"/>
    <n v="33934"/>
    <n v="33670"/>
    <n v="33407"/>
    <n v="33072"/>
    <n v="32745"/>
  </r>
  <r>
    <s v="Change in Domestic Jobs after Productivity Effects by ISIC Code[ISIC 55T56]"/>
    <s v="DisabledPolicyGroup=Cement Clinker Substitution"/>
    <x v="7"/>
    <x v="0"/>
    <x v="15"/>
    <x v="5"/>
    <n v="924"/>
    <n v="2977"/>
    <n v="5235"/>
    <n v="7423"/>
    <n v="9567"/>
    <n v="11781"/>
    <n v="14102"/>
    <n v="16009"/>
    <n v="17350"/>
    <n v="18145"/>
    <n v="18753"/>
    <n v="19237"/>
    <n v="19587"/>
    <n v="19772"/>
    <n v="19706"/>
    <n v="19161"/>
    <n v="18434"/>
    <n v="17478"/>
    <n v="16474"/>
    <n v="15537"/>
    <n v="14707"/>
    <n v="13940"/>
    <n v="13275"/>
    <n v="12561"/>
    <n v="11909"/>
    <n v="11381"/>
    <n v="10959"/>
    <n v="10613"/>
  </r>
  <r>
    <s v="Change in Domestic Jobs after Productivity Effects by ISIC Code[ISIC 58T60]"/>
    <s v="DisabledPolicyGroup=Cement Clinker Substitution"/>
    <x v="7"/>
    <x v="0"/>
    <x v="4"/>
    <x v="2"/>
    <n v="109"/>
    <n v="410"/>
    <n v="747"/>
    <n v="1044"/>
    <n v="1301"/>
    <n v="1551"/>
    <n v="1798"/>
    <n v="1967"/>
    <n v="2049"/>
    <n v="2060"/>
    <n v="2045"/>
    <n v="2009"/>
    <n v="1952"/>
    <n v="1874"/>
    <n v="1786"/>
    <n v="1666"/>
    <n v="1537"/>
    <n v="1394"/>
    <n v="1256"/>
    <n v="1130"/>
    <n v="1020"/>
    <n v="920"/>
    <n v="837"/>
    <n v="756"/>
    <n v="684"/>
    <n v="622"/>
    <n v="569"/>
    <n v="523"/>
  </r>
  <r>
    <s v="Change in Domestic Jobs after Productivity Effects by ISIC Code[ISIC 61]"/>
    <s v="DisabledPolicyGroup=Cement Clinker Substitution"/>
    <x v="7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5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Cement Clinker Substitution"/>
    <x v="7"/>
    <x v="0"/>
    <x v="4"/>
    <x v="21"/>
    <n v="107"/>
    <n v="290"/>
    <n v="449"/>
    <n v="583"/>
    <n v="689"/>
    <n v="775"/>
    <n v="851"/>
    <n v="884"/>
    <n v="890"/>
    <n v="857"/>
    <n v="817"/>
    <n v="777"/>
    <n v="737"/>
    <n v="695"/>
    <n v="638"/>
    <n v="564"/>
    <n v="493"/>
    <n v="421"/>
    <n v="356"/>
    <n v="304"/>
    <n v="261"/>
    <n v="223"/>
    <n v="192"/>
    <n v="160"/>
    <n v="135"/>
    <n v="116"/>
    <n v="100"/>
    <n v="88"/>
  </r>
  <r>
    <s v="Change in Domestic Jobs after Productivity Effects by ISIC Code[ISIC 64T66]"/>
    <s v="DisabledPolicyGroup=Cement Clinker Substitution"/>
    <x v="7"/>
    <x v="0"/>
    <x v="16"/>
    <x v="7"/>
    <n v="476"/>
    <n v="868"/>
    <n v="1012"/>
    <n v="1009"/>
    <n v="840"/>
    <n v="508"/>
    <n v="57"/>
    <n v="-613"/>
    <n v="-1446"/>
    <n v="-2402"/>
    <n v="-3363"/>
    <n v="-4306"/>
    <n v="-5249"/>
    <n v="-6104"/>
    <n v="-6963"/>
    <n v="-7795"/>
    <n v="-8534"/>
    <n v="-9190"/>
    <n v="-9725"/>
    <n v="-10114"/>
    <n v="-10387"/>
    <n v="-10630"/>
    <n v="-10851"/>
    <n v="-11050"/>
    <n v="-11198"/>
    <n v="-11291"/>
    <n v="-11343"/>
    <n v="-11354"/>
  </r>
  <r>
    <s v="Change in Domestic Jobs after Productivity Effects by ISIC Code[ISIC 68]"/>
    <s v="DisabledPolicyGroup=Cement Clinker Substitution"/>
    <x v="7"/>
    <x v="0"/>
    <x v="4"/>
    <x v="7"/>
    <n v="196"/>
    <n v="531"/>
    <n v="899"/>
    <n v="1268"/>
    <n v="1630"/>
    <n v="2000"/>
    <n v="2383"/>
    <n v="2696"/>
    <n v="2886"/>
    <n v="2991"/>
    <n v="3070"/>
    <n v="3120"/>
    <n v="3141"/>
    <n v="3137"/>
    <n v="3088"/>
    <n v="2984"/>
    <n v="2857"/>
    <n v="2699"/>
    <n v="2538"/>
    <n v="2388"/>
    <n v="2253"/>
    <n v="2129"/>
    <n v="2026"/>
    <n v="1921"/>
    <n v="1826"/>
    <n v="1750"/>
    <n v="1686"/>
    <n v="1635"/>
  </r>
  <r>
    <s v="Change in Domestic Jobs after Productivity Effects by ISIC Code[ISIC 69T82]"/>
    <s v="DisabledPolicyGroup=Cement Clinker Substitution"/>
    <x v="7"/>
    <x v="0"/>
    <x v="17"/>
    <x v="22"/>
    <n v="4729"/>
    <n v="9388"/>
    <n v="13348"/>
    <n v="17496"/>
    <n v="21391"/>
    <n v="25111"/>
    <n v="28887"/>
    <n v="31636"/>
    <n v="32890"/>
    <n v="32828"/>
    <n v="32928"/>
    <n v="33082"/>
    <n v="32927"/>
    <n v="32555"/>
    <n v="29989"/>
    <n v="26922"/>
    <n v="23956"/>
    <n v="20970"/>
    <n v="18218"/>
    <n v="15892"/>
    <n v="13796"/>
    <n v="11867"/>
    <n v="10170"/>
    <n v="8573"/>
    <n v="7314"/>
    <n v="6683"/>
    <n v="6218"/>
    <n v="5972"/>
  </r>
  <r>
    <s v="Change in Domestic Jobs after Productivity Effects by ISIC Code[ISIC 84]"/>
    <s v="DisabledPolicyGroup=Cement Clinker Substitution"/>
    <x v="7"/>
    <x v="0"/>
    <x v="18"/>
    <x v="23"/>
    <n v="260"/>
    <n v="573"/>
    <n v="850"/>
    <n v="1213"/>
    <n v="1571"/>
    <n v="1935"/>
    <n v="2342"/>
    <n v="2718"/>
    <n v="2968"/>
    <n v="3101"/>
    <n v="3344"/>
    <n v="3618"/>
    <n v="3816"/>
    <n v="3918"/>
    <n v="3628"/>
    <n v="3328"/>
    <n v="3064"/>
    <n v="2800"/>
    <n v="2539"/>
    <n v="2280"/>
    <n v="2016"/>
    <n v="1785"/>
    <n v="1576"/>
    <n v="1373"/>
    <n v="1236"/>
    <n v="1211"/>
    <n v="1210"/>
    <n v="1215"/>
  </r>
  <r>
    <s v="Change in Domestic Jobs after Productivity Effects by ISIC Code[ISIC 85]"/>
    <s v="DisabledPolicyGroup=Cement Clinker Substitution"/>
    <x v="7"/>
    <x v="0"/>
    <x v="17"/>
    <x v="7"/>
    <n v="236"/>
    <n v="949"/>
    <n v="1813"/>
    <n v="2663"/>
    <n v="3507"/>
    <n v="4418"/>
    <n v="5408"/>
    <n v="6252"/>
    <n v="6871"/>
    <n v="7292"/>
    <n v="7645"/>
    <n v="7920"/>
    <n v="8113"/>
    <n v="8219"/>
    <n v="8265"/>
    <n v="8141"/>
    <n v="7930"/>
    <n v="7605"/>
    <n v="7244"/>
    <n v="6886"/>
    <n v="6559"/>
    <n v="6258"/>
    <n v="6002"/>
    <n v="5732"/>
    <n v="5480"/>
    <n v="5264"/>
    <n v="5085"/>
    <n v="4932"/>
  </r>
  <r>
    <s v="Change in Domestic Jobs after Productivity Effects by ISIC Code[ISIC 86T88]"/>
    <s v="DisabledPolicyGroup=Cement Clinker Substitution"/>
    <x v="7"/>
    <x v="0"/>
    <x v="19"/>
    <x v="24"/>
    <n v="715"/>
    <n v="2963"/>
    <n v="5788"/>
    <n v="8595"/>
    <n v="11359"/>
    <n v="14344"/>
    <n v="17605"/>
    <n v="20352"/>
    <n v="22521"/>
    <n v="23984"/>
    <n v="25246"/>
    <n v="26279"/>
    <n v="27085"/>
    <n v="27605"/>
    <n v="27932"/>
    <n v="27626"/>
    <n v="27017"/>
    <n v="25977"/>
    <n v="24797"/>
    <n v="23646"/>
    <n v="22610"/>
    <n v="21654"/>
    <n v="20875"/>
    <n v="19986"/>
    <n v="19157"/>
    <n v="18463"/>
    <n v="17907"/>
    <n v="17445"/>
  </r>
  <r>
    <s v="Change in Domestic Jobs after Productivity Effects by ISIC Code[ISIC 90T96]"/>
    <s v="DisabledPolicyGroup=Cement Clinker Substitution"/>
    <x v="7"/>
    <x v="0"/>
    <x v="17"/>
    <x v="2"/>
    <n v="231"/>
    <n v="897"/>
    <n v="1720"/>
    <n v="2537"/>
    <n v="3342"/>
    <n v="4212"/>
    <n v="5157"/>
    <n v="5958"/>
    <n v="6561"/>
    <n v="6970"/>
    <n v="7317"/>
    <n v="7593"/>
    <n v="7796"/>
    <n v="7915"/>
    <n v="7970"/>
    <n v="7854"/>
    <n v="7655"/>
    <n v="7341"/>
    <n v="6991"/>
    <n v="6647"/>
    <n v="6334"/>
    <n v="6047"/>
    <n v="5807"/>
    <n v="5545"/>
    <n v="5305"/>
    <n v="5101"/>
    <n v="4936"/>
    <n v="4795"/>
  </r>
  <r>
    <s v="Change in Domestic Jobs after Productivity Effects by ISIC Code[ISIC 97T98]"/>
    <s v="DisabledPolicyGroup=Cement Clinker Substitution"/>
    <x v="7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ropland Measures"/>
    <x v="8"/>
    <x v="0"/>
    <x v="0"/>
    <x v="0"/>
    <n v="28326"/>
    <n v="56109"/>
    <n v="81222"/>
    <n v="106048"/>
    <n v="129768"/>
    <n v="152387"/>
    <n v="174880"/>
    <n v="193300"/>
    <n v="202992"/>
    <n v="207201"/>
    <n v="211434"/>
    <n v="214918"/>
    <n v="216764"/>
    <n v="217188"/>
    <n v="209466"/>
    <n v="198390"/>
    <n v="186535"/>
    <n v="174312"/>
    <n v="162655"/>
    <n v="152512"/>
    <n v="143809"/>
    <n v="135697"/>
    <n v="128614"/>
    <n v="121648"/>
    <n v="115718"/>
    <n v="112661"/>
    <n v="110609"/>
    <n v="109674"/>
  </r>
  <r>
    <s v="Change in Domestic Jobs after Productivity Effects by ISIC Code[ISIC 01T03]"/>
    <s v="DisabledPolicyGroup=Cropland Measures"/>
    <x v="8"/>
    <x v="0"/>
    <x v="1"/>
    <x v="1"/>
    <n v="726"/>
    <n v="1823"/>
    <n v="3419"/>
    <n v="5138"/>
    <n v="6973"/>
    <n v="8836"/>
    <n v="10663"/>
    <n v="12433"/>
    <n v="14030"/>
    <n v="15308"/>
    <n v="16225"/>
    <n v="16793"/>
    <n v="16990"/>
    <n v="17218"/>
    <n v="17181"/>
    <n v="16978"/>
    <n v="16541"/>
    <n v="15977"/>
    <n v="15335"/>
    <n v="14654"/>
    <n v="13981"/>
    <n v="13404"/>
    <n v="12980"/>
    <n v="12666"/>
    <n v="12262"/>
    <n v="11916"/>
    <n v="11584"/>
    <n v="11305"/>
  </r>
  <r>
    <s v="Change in Domestic Jobs after Productivity Effects by ISIC Code[ISIC 05]"/>
    <s v="DisabledPolicyGroup=Cropland Measures"/>
    <x v="8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ropland Measures"/>
    <x v="8"/>
    <x v="0"/>
    <x v="3"/>
    <x v="3"/>
    <n v="-60"/>
    <n v="-167"/>
    <n v="-351"/>
    <n v="-572"/>
    <n v="-906"/>
    <n v="-1307"/>
    <n v="-1763"/>
    <n v="-2255"/>
    <n v="-2754"/>
    <n v="-3213"/>
    <n v="-3674"/>
    <n v="-4092"/>
    <n v="-4541"/>
    <n v="-4995"/>
    <n v="-5440"/>
    <n v="-5821"/>
    <n v="-6102"/>
    <n v="-6384"/>
    <n v="-6570"/>
    <n v="-6651"/>
    <n v="-6757"/>
    <n v="-6840"/>
    <n v="-6850"/>
    <n v="-6886"/>
    <n v="-6856"/>
    <n v="-6813"/>
    <n v="-6793"/>
    <n v="-6740"/>
  </r>
  <r>
    <s v="Change in Domestic Jobs after Productivity Effects by ISIC Code[ISIC 07T08]"/>
    <s v="DisabledPolicyGroup=Cropland Measures"/>
    <x v="8"/>
    <x v="0"/>
    <x v="2"/>
    <x v="2"/>
    <n v="18"/>
    <n v="25"/>
    <n v="25"/>
    <n v="21"/>
    <n v="17"/>
    <n v="15"/>
    <n v="12"/>
    <n v="9"/>
    <n v="9"/>
    <n v="7"/>
    <n v="5"/>
    <n v="4"/>
    <n v="5"/>
    <n v="5"/>
    <n v="0"/>
    <n v="-7"/>
    <n v="-15"/>
    <n v="-21"/>
    <n v="-25"/>
    <n v="-28"/>
    <n v="-32"/>
    <n v="-33"/>
    <n v="-36"/>
    <n v="-39"/>
    <n v="-39"/>
    <n v="-38"/>
    <n v="-39"/>
    <n v="-38"/>
  </r>
  <r>
    <s v="Change in Domestic Jobs after Productivity Effects by ISIC Code[ISIC 09]"/>
    <s v="DisabledPolicyGroup=Cropland Measures"/>
    <x v="8"/>
    <x v="0"/>
    <x v="2"/>
    <x v="2"/>
    <n v="-4"/>
    <n v="-14"/>
    <n v="-29"/>
    <n v="-47"/>
    <n v="-76"/>
    <n v="-110"/>
    <n v="-147"/>
    <n v="-190"/>
    <n v="-232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1"/>
    <n v="-567"/>
  </r>
  <r>
    <s v="Change in Domestic Jobs after Productivity Effects by ISIC Code[ISIC 10T12]"/>
    <s v="DisabledPolicyGroup=Cropland Measures"/>
    <x v="8"/>
    <x v="0"/>
    <x v="4"/>
    <x v="4"/>
    <n v="299"/>
    <n v="816"/>
    <n v="1575"/>
    <n v="2406"/>
    <n v="3257"/>
    <n v="4113"/>
    <n v="4985"/>
    <n v="5805"/>
    <n v="6483"/>
    <n v="6977"/>
    <n v="7314"/>
    <n v="7532"/>
    <n v="7643"/>
    <n v="7667"/>
    <n v="7611"/>
    <n v="7447"/>
    <n v="7180"/>
    <n v="6840"/>
    <n v="6458"/>
    <n v="6067"/>
    <n v="5692"/>
    <n v="5348"/>
    <n v="5053"/>
    <n v="4797"/>
    <n v="4562"/>
    <n v="4345"/>
    <n v="4159"/>
    <n v="3998"/>
  </r>
  <r>
    <s v="Change in Domestic Jobs after Productivity Effects by ISIC Code[ISIC 13T15]"/>
    <s v="DisabledPolicyGroup=Cropland Measures"/>
    <x v="8"/>
    <x v="0"/>
    <x v="3"/>
    <x v="5"/>
    <n v="174"/>
    <n v="728"/>
    <n v="1620"/>
    <n v="2579"/>
    <n v="3461"/>
    <n v="4270"/>
    <n v="5047"/>
    <n v="5724"/>
    <n v="6203"/>
    <n v="6458"/>
    <n v="6551"/>
    <n v="6547"/>
    <n v="6468"/>
    <n v="6319"/>
    <n v="6098"/>
    <n v="5787"/>
    <n v="5390"/>
    <n v="4944"/>
    <n v="4478"/>
    <n v="4028"/>
    <n v="3618"/>
    <n v="3247"/>
    <n v="2918"/>
    <n v="2630"/>
    <n v="2371"/>
    <n v="2146"/>
    <n v="1955"/>
    <n v="1795"/>
  </r>
  <r>
    <s v="Change in Domestic Jobs after Productivity Effects by ISIC Code[ISIC 16]"/>
    <s v="DisabledPolicyGroup=Cropland Measures"/>
    <x v="8"/>
    <x v="0"/>
    <x v="2"/>
    <x v="6"/>
    <n v="89"/>
    <n v="147"/>
    <n v="174"/>
    <n v="197"/>
    <n v="220"/>
    <n v="240"/>
    <n v="261"/>
    <n v="279"/>
    <n v="291"/>
    <n v="293"/>
    <n v="302"/>
    <n v="310"/>
    <n v="314"/>
    <n v="316"/>
    <n v="297"/>
    <n v="267"/>
    <n v="238"/>
    <n v="211"/>
    <n v="186"/>
    <n v="163"/>
    <n v="143"/>
    <n v="126"/>
    <n v="109"/>
    <n v="95"/>
    <n v="85"/>
    <n v="81"/>
    <n v="79"/>
    <n v="80"/>
  </r>
  <r>
    <s v="Change in Domestic Jobs after Productivity Effects by ISIC Code[ISIC 17T18]"/>
    <s v="DisabledPolicyGroup=Cropland Measures"/>
    <x v="8"/>
    <x v="0"/>
    <x v="2"/>
    <x v="7"/>
    <n v="110"/>
    <n v="244"/>
    <n v="377"/>
    <n v="502"/>
    <n v="620"/>
    <n v="731"/>
    <n v="842"/>
    <n v="937"/>
    <n v="1001"/>
    <n v="1031"/>
    <n v="1046"/>
    <n v="1054"/>
    <n v="1054"/>
    <n v="1041"/>
    <n v="1004"/>
    <n v="944"/>
    <n v="875"/>
    <n v="802"/>
    <n v="733"/>
    <n v="668"/>
    <n v="611"/>
    <n v="559"/>
    <n v="513"/>
    <n v="473"/>
    <n v="437"/>
    <n v="410"/>
    <n v="389"/>
    <n v="375"/>
  </r>
  <r>
    <s v="Change in Domestic Jobs after Productivity Effects by ISIC Code[ISIC 19]"/>
    <s v="DisabledPolicyGroup=Cropland Measures"/>
    <x v="8"/>
    <x v="0"/>
    <x v="5"/>
    <x v="4"/>
    <n v="-173"/>
    <n v="-371"/>
    <n v="-536"/>
    <n v="-811"/>
    <n v="-1129"/>
    <n v="-1470"/>
    <n v="-1829"/>
    <n v="-2189"/>
    <n v="-2486"/>
    <n v="-2745"/>
    <n v="-2968"/>
    <n v="-3177"/>
    <n v="-3382"/>
    <n v="-3562"/>
    <n v="-3689"/>
    <n v="-3700"/>
    <n v="-3682"/>
    <n v="-3604"/>
    <n v="-3477"/>
    <n v="-3370"/>
    <n v="-3251"/>
    <n v="-3129"/>
    <n v="-3015"/>
    <n v="-2907"/>
    <n v="-2791"/>
    <n v="-2684"/>
    <n v="-2594"/>
    <n v="-2522"/>
  </r>
  <r>
    <s v="Change in Domestic Jobs after Productivity Effects by ISIC Code[ISIC 20]"/>
    <s v="DisabledPolicyGroup=Cropland Measures"/>
    <x v="8"/>
    <x v="0"/>
    <x v="2"/>
    <x v="7"/>
    <n v="99"/>
    <n v="153"/>
    <n v="169"/>
    <n v="101"/>
    <n v="29"/>
    <n v="-39"/>
    <n v="-102"/>
    <n v="-163"/>
    <n v="-215"/>
    <n v="-268"/>
    <n v="-322"/>
    <n v="-374"/>
    <n v="-428"/>
    <n v="-477"/>
    <n v="-539"/>
    <n v="-605"/>
    <n v="-664"/>
    <n v="-718"/>
    <n v="-753"/>
    <n v="-775"/>
    <n v="-791"/>
    <n v="-802"/>
    <n v="-803"/>
    <n v="-798"/>
    <n v="-790"/>
    <n v="-772"/>
    <n v="-753"/>
    <n v="-728"/>
  </r>
  <r>
    <s v="Change in Domestic Jobs after Productivity Effects by ISIC Code[ISIC 21]"/>
    <s v="DisabledPolicyGroup=Cropland Measures"/>
    <x v="8"/>
    <x v="0"/>
    <x v="2"/>
    <x v="2"/>
    <n v="20"/>
    <n v="64"/>
    <n v="109"/>
    <n v="149"/>
    <n v="189"/>
    <n v="230"/>
    <n v="274"/>
    <n v="307"/>
    <n v="328"/>
    <n v="341"/>
    <n v="350"/>
    <n v="355"/>
    <n v="356"/>
    <n v="354"/>
    <n v="348"/>
    <n v="335"/>
    <n v="320"/>
    <n v="301"/>
    <n v="280"/>
    <n v="260"/>
    <n v="242"/>
    <n v="226"/>
    <n v="212"/>
    <n v="197"/>
    <n v="185"/>
    <n v="174"/>
    <n v="164"/>
    <n v="155"/>
  </r>
  <r>
    <s v="Change in Domestic Jobs after Productivity Effects by ISIC Code[ISIC 22]"/>
    <s v="DisabledPolicyGroup=Cropland Measures"/>
    <x v="8"/>
    <x v="0"/>
    <x v="2"/>
    <x v="8"/>
    <n v="110"/>
    <n v="190"/>
    <n v="234"/>
    <n v="269"/>
    <n v="300"/>
    <n v="323"/>
    <n v="346"/>
    <n v="370"/>
    <n v="399"/>
    <n v="420"/>
    <n v="441"/>
    <n v="461"/>
    <n v="475"/>
    <n v="479"/>
    <n v="451"/>
    <n v="404"/>
    <n v="354"/>
    <n v="303"/>
    <n v="256"/>
    <n v="212"/>
    <n v="172"/>
    <n v="135"/>
    <n v="103"/>
    <n v="78"/>
    <n v="59"/>
    <n v="51"/>
    <n v="47"/>
    <n v="47"/>
  </r>
  <r>
    <s v="Change in Domestic Jobs after Productivity Effects by ISIC Code[ISIC 231]"/>
    <s v="DisabledPolicyGroup=Cropland Measures"/>
    <x v="8"/>
    <x v="0"/>
    <x v="2"/>
    <x v="8"/>
    <n v="67"/>
    <n v="86"/>
    <n v="80"/>
    <n v="65"/>
    <n v="48"/>
    <n v="34"/>
    <n v="21"/>
    <n v="12"/>
    <n v="10"/>
    <n v="9"/>
    <n v="15"/>
    <n v="26"/>
    <n v="37"/>
    <n v="44"/>
    <n v="24"/>
    <n v="-2"/>
    <n v="-28"/>
    <n v="-48"/>
    <n v="-62"/>
    <n v="-75"/>
    <n v="-86"/>
    <n v="-97"/>
    <n v="-105"/>
    <n v="-109"/>
    <n v="-110"/>
    <n v="-105"/>
    <n v="-98"/>
    <n v="-92"/>
  </r>
  <r>
    <s v="Change in Domestic Jobs after Productivity Effects by ISIC Code[ISIC 239]"/>
    <s v="DisabledPolicyGroup=Cropland Measures"/>
    <x v="8"/>
    <x v="0"/>
    <x v="2"/>
    <x v="9"/>
    <n v="137"/>
    <n v="163"/>
    <n v="32"/>
    <n v="-172"/>
    <n v="-345"/>
    <n v="-492"/>
    <n v="-615"/>
    <n v="-717"/>
    <n v="-809"/>
    <n v="-892"/>
    <n v="-961"/>
    <n v="-1014"/>
    <n v="-1059"/>
    <n v="-1105"/>
    <n v="-1173"/>
    <n v="-1262"/>
    <n v="-1346"/>
    <n v="-1417"/>
    <n v="-1474"/>
    <n v="-1520"/>
    <n v="-1561"/>
    <n v="-1596"/>
    <n v="-1625"/>
    <n v="-1648"/>
    <n v="-1664"/>
    <n v="-1668"/>
    <n v="-1666"/>
    <n v="-1663"/>
  </r>
  <r>
    <s v="Change in Domestic Jobs after Productivity Effects by ISIC Code[ISIC 241]"/>
    <s v="DisabledPolicyGroup=Cropland Measures"/>
    <x v="8"/>
    <x v="0"/>
    <x v="2"/>
    <x v="6"/>
    <n v="37"/>
    <n v="42"/>
    <n v="24"/>
    <n v="5"/>
    <n v="-14"/>
    <n v="-36"/>
    <n v="-57"/>
    <n v="-77"/>
    <n v="-87"/>
    <n v="-95"/>
    <n v="-98"/>
    <n v="-98"/>
    <n v="-100"/>
    <n v="-103"/>
    <n v="-125"/>
    <n v="-150"/>
    <n v="-174"/>
    <n v="-194"/>
    <n v="-214"/>
    <n v="-231"/>
    <n v="-246"/>
    <n v="-261"/>
    <n v="-274"/>
    <n v="-283"/>
    <n v="-289"/>
    <n v="-291"/>
    <n v="-291"/>
    <n v="-289"/>
  </r>
  <r>
    <s v="Change in Domestic Jobs after Productivity Effects by ISIC Code[ISIC 242]"/>
    <s v="DisabledPolicyGroup=Cropland Measures"/>
    <x v="8"/>
    <x v="0"/>
    <x v="2"/>
    <x v="10"/>
    <n v="88"/>
    <n v="129"/>
    <n v="132"/>
    <n v="133"/>
    <n v="134"/>
    <n v="134"/>
    <n v="135"/>
    <n v="137"/>
    <n v="147"/>
    <n v="154"/>
    <n v="166"/>
    <n v="184"/>
    <n v="198"/>
    <n v="206"/>
    <n v="186"/>
    <n v="157"/>
    <n v="130"/>
    <n v="105"/>
    <n v="81"/>
    <n v="60"/>
    <n v="39"/>
    <n v="21"/>
    <n v="4"/>
    <n v="-8"/>
    <n v="-18"/>
    <n v="-19"/>
    <n v="-19"/>
    <n v="-18"/>
  </r>
  <r>
    <s v="Change in Domestic Jobs after Productivity Effects by ISIC Code[ISIC 25]"/>
    <s v="DisabledPolicyGroup=Cropland Measures"/>
    <x v="8"/>
    <x v="0"/>
    <x v="6"/>
    <x v="11"/>
    <n v="1293"/>
    <n v="1868"/>
    <n v="1990"/>
    <n v="2145"/>
    <n v="2271"/>
    <n v="2345"/>
    <n v="2432"/>
    <n v="2494"/>
    <n v="2547"/>
    <n v="2543"/>
    <n v="2668"/>
    <n v="2846"/>
    <n v="2963"/>
    <n v="2964"/>
    <n v="2551"/>
    <n v="2049"/>
    <n v="1590"/>
    <n v="1164"/>
    <n v="772"/>
    <n v="421"/>
    <n v="100"/>
    <n v="-203"/>
    <n v="-472"/>
    <n v="-681"/>
    <n v="-822"/>
    <n v="-854"/>
    <n v="-848"/>
    <n v="-820"/>
  </r>
  <r>
    <s v="Change in Domestic Jobs after Productivity Effects by ISIC Code[ISIC 26]"/>
    <s v="DisabledPolicyGroup=Cropland Measures"/>
    <x v="8"/>
    <x v="0"/>
    <x v="7"/>
    <x v="12"/>
    <n v="627"/>
    <n v="1187"/>
    <n v="1752"/>
    <n v="2527"/>
    <n v="3273"/>
    <n v="4056"/>
    <n v="4970"/>
    <n v="5809"/>
    <n v="6459"/>
    <n v="6840"/>
    <n v="7512"/>
    <n v="8184"/>
    <n v="8667"/>
    <n v="8849"/>
    <n v="8181"/>
    <n v="7516"/>
    <n v="6919"/>
    <n v="6316"/>
    <n v="5710"/>
    <n v="5104"/>
    <n v="4494"/>
    <n v="3950"/>
    <n v="3457"/>
    <n v="3025"/>
    <n v="2729"/>
    <n v="2626"/>
    <n v="2567"/>
    <n v="2526"/>
  </r>
  <r>
    <s v="Change in Domestic Jobs after Productivity Effects by ISIC Code[ISIC 27]"/>
    <s v="DisabledPolicyGroup=Cropland Measures"/>
    <x v="8"/>
    <x v="0"/>
    <x v="2"/>
    <x v="13"/>
    <n v="2547"/>
    <n v="2778"/>
    <n v="2825"/>
    <n v="3090"/>
    <n v="3308"/>
    <n v="3526"/>
    <n v="3839"/>
    <n v="4068"/>
    <n v="4215"/>
    <n v="4185"/>
    <n v="4358"/>
    <n v="4563"/>
    <n v="4657"/>
    <n v="4678"/>
    <n v="4206"/>
    <n v="3792"/>
    <n v="3457"/>
    <n v="3152"/>
    <n v="2858"/>
    <n v="2601"/>
    <n v="2339"/>
    <n v="2111"/>
    <n v="1902"/>
    <n v="1727"/>
    <n v="1595"/>
    <n v="1572"/>
    <n v="1561"/>
    <n v="1550"/>
  </r>
  <r>
    <s v="Change in Domestic Jobs after Productivity Effects by ISIC Code[ISIC 28]"/>
    <s v="DisabledPolicyGroup=Cropland Measures"/>
    <x v="8"/>
    <x v="0"/>
    <x v="1"/>
    <x v="14"/>
    <n v="1593"/>
    <n v="1732"/>
    <n v="1749"/>
    <n v="1938"/>
    <n v="2146"/>
    <n v="2363"/>
    <n v="2637"/>
    <n v="2853"/>
    <n v="2888"/>
    <n v="2947"/>
    <n v="3150"/>
    <n v="3390"/>
    <n v="3525"/>
    <n v="3542"/>
    <n v="3101"/>
    <n v="2722"/>
    <n v="2393"/>
    <n v="2087"/>
    <n v="1814"/>
    <n v="1527"/>
    <n v="1243"/>
    <n v="992"/>
    <n v="736"/>
    <n v="579"/>
    <n v="435"/>
    <n v="416"/>
    <n v="400"/>
    <n v="398"/>
  </r>
  <r>
    <s v="Change in Domestic Jobs after Productivity Effects by ISIC Code[ISIC 29]"/>
    <s v="DisabledPolicyGroup=Cropland Measures"/>
    <x v="8"/>
    <x v="0"/>
    <x v="2"/>
    <x v="2"/>
    <n v="-695"/>
    <n v="-1456"/>
    <n v="-2404"/>
    <n v="-3289"/>
    <n v="-4276"/>
    <n v="-5288"/>
    <n v="-6278"/>
    <n v="-7023"/>
    <n v="-7047"/>
    <n v="-6981"/>
    <n v="-6891"/>
    <n v="-6775"/>
    <n v="-6642"/>
    <n v="-6513"/>
    <n v="-6390"/>
    <n v="-6291"/>
    <n v="-6192"/>
    <n v="-6097"/>
    <n v="-6005"/>
    <n v="-5912"/>
    <n v="-5845"/>
    <n v="-5786"/>
    <n v="-5724"/>
    <n v="-5582"/>
    <n v="-5441"/>
    <n v="-5298"/>
    <n v="-5155"/>
    <n v="-5015"/>
  </r>
  <r>
    <s v="Change in Domestic Jobs after Productivity Effects by ISIC Code[ISIC 30]"/>
    <s v="DisabledPolicyGroup=Cropland Measures"/>
    <x v="8"/>
    <x v="0"/>
    <x v="2"/>
    <x v="2"/>
    <n v="696"/>
    <n v="1498"/>
    <n v="2279"/>
    <n v="2983"/>
    <n v="3816"/>
    <n v="4507"/>
    <n v="4937"/>
    <n v="5449"/>
    <n v="5567"/>
    <n v="5773"/>
    <n v="5849"/>
    <n v="5736"/>
    <n v="5724"/>
    <n v="5846"/>
    <n v="5694"/>
    <n v="5769"/>
    <n v="5575"/>
    <n v="5626"/>
    <n v="5477"/>
    <n v="5402"/>
    <n v="5559"/>
    <n v="5324"/>
    <n v="5238"/>
    <n v="5224"/>
    <n v="5009"/>
    <n v="4973"/>
    <n v="4752"/>
    <n v="4733"/>
  </r>
  <r>
    <s v="Change in Domestic Jobs after Productivity Effects by ISIC Code[ISIC 31T33]"/>
    <s v="DisabledPolicyGroup=Cropland Measures"/>
    <x v="8"/>
    <x v="0"/>
    <x v="8"/>
    <x v="15"/>
    <n v="444"/>
    <n v="1076"/>
    <n v="1688"/>
    <n v="2238"/>
    <n v="2707"/>
    <n v="3094"/>
    <n v="3461"/>
    <n v="3760"/>
    <n v="3985"/>
    <n v="3972"/>
    <n v="3839"/>
    <n v="3766"/>
    <n v="3834"/>
    <n v="3897"/>
    <n v="3844"/>
    <n v="3643"/>
    <n v="3409"/>
    <n v="3188"/>
    <n v="2990"/>
    <n v="2818"/>
    <n v="2680"/>
    <n v="2547"/>
    <n v="2404"/>
    <n v="2289"/>
    <n v="2190"/>
    <n v="2120"/>
    <n v="2080"/>
    <n v="2051"/>
  </r>
  <r>
    <s v="Change in Domestic Jobs after Productivity Effects by ISIC Code[ISIC 351]"/>
    <s v="DisabledPolicyGroup=Cropland Measures"/>
    <x v="8"/>
    <x v="0"/>
    <x v="9"/>
    <x v="16"/>
    <n v="505"/>
    <n v="2048"/>
    <n v="3211"/>
    <n v="3944"/>
    <n v="5378"/>
    <n v="6730"/>
    <n v="7693"/>
    <n v="8891"/>
    <n v="9825"/>
    <n v="10994"/>
    <n v="11278"/>
    <n v="11996"/>
    <n v="12987"/>
    <n v="14008"/>
    <n v="14961"/>
    <n v="14665"/>
    <n v="14197"/>
    <n v="13870"/>
    <n v="13468"/>
    <n v="13054"/>
    <n v="12725"/>
    <n v="12355"/>
    <n v="11950"/>
    <n v="11623"/>
    <n v="11328"/>
    <n v="11145"/>
    <n v="11203"/>
    <n v="11284"/>
  </r>
  <r>
    <s v="Change in Domestic Jobs after Productivity Effects by ISIC Code[ISIC 352T353]"/>
    <s v="DisabledPolicyGroup=Cropland Measures"/>
    <x v="8"/>
    <x v="0"/>
    <x v="10"/>
    <x v="17"/>
    <n v="1011"/>
    <n v="3546"/>
    <n v="4034"/>
    <n v="4485"/>
    <n v="4629"/>
    <n v="4386"/>
    <n v="3956"/>
    <n v="3346"/>
    <n v="2917"/>
    <n v="2016"/>
    <n v="1168"/>
    <n v="531"/>
    <n v="190"/>
    <n v="135"/>
    <n v="-196"/>
    <n v="-575"/>
    <n v="-978"/>
    <n v="-1320"/>
    <n v="-1581"/>
    <n v="-1682"/>
    <n v="-1751"/>
    <n v="-1771"/>
    <n v="-2013"/>
    <n v="-2115"/>
    <n v="-2271"/>
    <n v="-2447"/>
    <n v="-2631"/>
    <n v="-2795"/>
  </r>
  <r>
    <s v="Change in Domestic Jobs after Productivity Effects by ISIC Code[ISIC 36T39]"/>
    <s v="DisabledPolicyGroup=Cropland Measures"/>
    <x v="8"/>
    <x v="0"/>
    <x v="11"/>
    <x v="18"/>
    <n v="324"/>
    <n v="693"/>
    <n v="1117"/>
    <n v="1429"/>
    <n v="1740"/>
    <n v="2072"/>
    <n v="2342"/>
    <n v="2568"/>
    <n v="2759"/>
    <n v="2906"/>
    <n v="2963"/>
    <n v="2974"/>
    <n v="3040"/>
    <n v="3146"/>
    <n v="3217"/>
    <n v="3133"/>
    <n v="2908"/>
    <n v="2674"/>
    <n v="2457"/>
    <n v="2258"/>
    <n v="2082"/>
    <n v="1923"/>
    <n v="1778"/>
    <n v="1648"/>
    <n v="1523"/>
    <n v="1436"/>
    <n v="1388"/>
    <n v="1377"/>
  </r>
  <r>
    <s v="Change in Domestic Jobs after Productivity Effects by ISIC Code[ISIC 41T43]"/>
    <s v="DisabledPolicyGroup=Cropland Measures"/>
    <x v="8"/>
    <x v="0"/>
    <x v="12"/>
    <x v="19"/>
    <n v="4965"/>
    <n v="5490"/>
    <n v="6171"/>
    <n v="7262"/>
    <n v="8267"/>
    <n v="9440"/>
    <n v="10883"/>
    <n v="12004"/>
    <n v="12753"/>
    <n v="13337"/>
    <n v="15011"/>
    <n v="16322"/>
    <n v="17312"/>
    <n v="18023"/>
    <n v="17079"/>
    <n v="16171"/>
    <n v="15296"/>
    <n v="14436"/>
    <n v="13648"/>
    <n v="12735"/>
    <n v="11756"/>
    <n v="10888"/>
    <n v="10034"/>
    <n v="9345"/>
    <n v="8928"/>
    <n v="9169"/>
    <n v="9487"/>
    <n v="9886"/>
  </r>
  <r>
    <s v="Change in Domestic Jobs after Productivity Effects by ISIC Code[ISIC 45T47]"/>
    <s v="DisabledPolicyGroup=Cropland Measures"/>
    <x v="8"/>
    <x v="0"/>
    <x v="13"/>
    <x v="2"/>
    <n v="739"/>
    <n v="2362"/>
    <n v="3899"/>
    <n v="5038"/>
    <n v="5850"/>
    <n v="6520"/>
    <n v="7164"/>
    <n v="7389"/>
    <n v="7150"/>
    <n v="6511"/>
    <n v="5838"/>
    <n v="5152"/>
    <n v="4426"/>
    <n v="3797"/>
    <n v="3568"/>
    <n v="3346"/>
    <n v="3349"/>
    <n v="3483"/>
    <n v="3915"/>
    <n v="4711"/>
    <n v="5733"/>
    <n v="6724"/>
    <n v="7749"/>
    <n v="8630"/>
    <n v="9472"/>
    <n v="10336"/>
    <n v="11250"/>
    <n v="12181"/>
  </r>
  <r>
    <s v="Change in Domestic Jobs after Productivity Effects by ISIC Code[ISIC 49T53]"/>
    <s v="DisabledPolicyGroup=Cropland Measures"/>
    <x v="8"/>
    <x v="0"/>
    <x v="14"/>
    <x v="20"/>
    <n v="4550"/>
    <n v="9368"/>
    <n v="13956"/>
    <n v="18412"/>
    <n v="22721"/>
    <n v="26810"/>
    <n v="30785"/>
    <n v="34376"/>
    <n v="34410"/>
    <n v="34280"/>
    <n v="34314"/>
    <n v="34212"/>
    <n v="33927"/>
    <n v="33543"/>
    <n v="33048"/>
    <n v="32890"/>
    <n v="32831"/>
    <n v="32789"/>
    <n v="32879"/>
    <n v="33096"/>
    <n v="33439"/>
    <n v="33849"/>
    <n v="34203"/>
    <n v="33868"/>
    <n v="33600"/>
    <n v="33324"/>
    <n v="32995"/>
    <n v="32672"/>
  </r>
  <r>
    <s v="Change in Domestic Jobs after Productivity Effects by ISIC Code[ISIC 55T56]"/>
    <s v="DisabledPolicyGroup=Cropland Measures"/>
    <x v="8"/>
    <x v="0"/>
    <x v="15"/>
    <x v="5"/>
    <n v="924"/>
    <n v="2976"/>
    <n v="5234"/>
    <n v="7429"/>
    <n v="9564"/>
    <n v="11745"/>
    <n v="14015"/>
    <n v="15862"/>
    <n v="17136"/>
    <n v="17896"/>
    <n v="18489"/>
    <n v="18977"/>
    <n v="19337"/>
    <n v="19532"/>
    <n v="19479"/>
    <n v="18943"/>
    <n v="18223"/>
    <n v="17272"/>
    <n v="16269"/>
    <n v="15331"/>
    <n v="14500"/>
    <n v="13732"/>
    <n v="13065"/>
    <n v="12349"/>
    <n v="11690"/>
    <n v="11143"/>
    <n v="10721"/>
    <n v="10373"/>
  </r>
  <r>
    <s v="Change in Domestic Jobs after Productivity Effects by ISIC Code[ISIC 58T60]"/>
    <s v="DisabledPolicyGroup=Cropland Measures"/>
    <x v="8"/>
    <x v="0"/>
    <x v="4"/>
    <x v="2"/>
    <n v="109"/>
    <n v="410"/>
    <n v="748"/>
    <n v="1046"/>
    <n v="1305"/>
    <n v="1553"/>
    <n v="1795"/>
    <n v="1957"/>
    <n v="2032"/>
    <n v="2039"/>
    <n v="2023"/>
    <n v="1987"/>
    <n v="1931"/>
    <n v="1855"/>
    <n v="1770"/>
    <n v="1651"/>
    <n v="1522"/>
    <n v="1382"/>
    <n v="1244"/>
    <n v="1119"/>
    <n v="1008"/>
    <n v="909"/>
    <n v="827"/>
    <n v="745"/>
    <n v="675"/>
    <n v="612"/>
    <n v="560"/>
    <n v="515"/>
  </r>
  <r>
    <s v="Change in Domestic Jobs after Productivity Effects by ISIC Code[ISIC 61]"/>
    <s v="DisabledPolicyGroup=Cropland Measures"/>
    <x v="8"/>
    <x v="0"/>
    <x v="2"/>
    <x v="2"/>
    <n v="14"/>
    <n v="39"/>
    <n v="63"/>
    <n v="83"/>
    <n v="102"/>
    <n v="117"/>
    <n v="131"/>
    <n v="141"/>
    <n v="142"/>
    <n v="140"/>
    <n v="136"/>
    <n v="133"/>
    <n v="128"/>
    <n v="122"/>
    <n v="114"/>
    <n v="103"/>
    <n v="94"/>
    <n v="83"/>
    <n v="73"/>
    <n v="66"/>
    <n v="58"/>
    <n v="52"/>
    <n v="47"/>
    <n v="41"/>
    <n v="37"/>
    <n v="33"/>
    <n v="30"/>
    <n v="28"/>
  </r>
  <r>
    <s v="Change in Domestic Jobs after Productivity Effects by ISIC Code[ISIC 62T63]"/>
    <s v="DisabledPolicyGroup=Cropland Measures"/>
    <x v="8"/>
    <x v="0"/>
    <x v="4"/>
    <x v="21"/>
    <n v="107"/>
    <n v="290"/>
    <n v="449"/>
    <n v="583"/>
    <n v="688"/>
    <n v="772"/>
    <n v="843"/>
    <n v="873"/>
    <n v="875"/>
    <n v="841"/>
    <n v="801"/>
    <n v="762"/>
    <n v="723"/>
    <n v="683"/>
    <n v="626"/>
    <n v="554"/>
    <n v="482"/>
    <n v="412"/>
    <n v="347"/>
    <n v="296"/>
    <n v="253"/>
    <n v="215"/>
    <n v="184"/>
    <n v="153"/>
    <n v="128"/>
    <n v="108"/>
    <n v="93"/>
    <n v="82"/>
  </r>
  <r>
    <s v="Change in Domestic Jobs after Productivity Effects by ISIC Code[ISIC 64T66]"/>
    <s v="DisabledPolicyGroup=Cropland Measures"/>
    <x v="8"/>
    <x v="0"/>
    <x v="16"/>
    <x v="7"/>
    <n v="476"/>
    <n v="868"/>
    <n v="1010"/>
    <n v="999"/>
    <n v="813"/>
    <n v="462"/>
    <n v="-9"/>
    <n v="-694"/>
    <n v="-1532"/>
    <n v="-2482"/>
    <n v="-3432"/>
    <n v="-4365"/>
    <n v="-5295"/>
    <n v="-6139"/>
    <n v="-6989"/>
    <n v="-7815"/>
    <n v="-8547"/>
    <n v="-9198"/>
    <n v="-9728"/>
    <n v="-10115"/>
    <n v="-10385"/>
    <n v="-10625"/>
    <n v="-10843"/>
    <n v="-11040"/>
    <n v="-11190"/>
    <n v="-11282"/>
    <n v="-11332"/>
    <n v="-11340"/>
  </r>
  <r>
    <s v="Change in Domestic Jobs after Productivity Effects by ISIC Code[ISIC 68]"/>
    <s v="DisabledPolicyGroup=Cropland Measures"/>
    <x v="8"/>
    <x v="0"/>
    <x v="4"/>
    <x v="7"/>
    <n v="196"/>
    <n v="530"/>
    <n v="897"/>
    <n v="1254"/>
    <n v="1595"/>
    <n v="1942"/>
    <n v="2302"/>
    <n v="2596"/>
    <n v="2779"/>
    <n v="2887"/>
    <n v="2974"/>
    <n v="3031"/>
    <n v="3059"/>
    <n v="3060"/>
    <n v="3018"/>
    <n v="2917"/>
    <n v="2794"/>
    <n v="2637"/>
    <n v="2475"/>
    <n v="2326"/>
    <n v="2192"/>
    <n v="2068"/>
    <n v="1964"/>
    <n v="1858"/>
    <n v="1760"/>
    <n v="1682"/>
    <n v="1616"/>
    <n v="1566"/>
  </r>
  <r>
    <s v="Change in Domestic Jobs after Productivity Effects by ISIC Code[ISIC 69T82]"/>
    <s v="DisabledPolicyGroup=Cropland Measures"/>
    <x v="8"/>
    <x v="0"/>
    <x v="17"/>
    <x v="22"/>
    <n v="4722"/>
    <n v="9369"/>
    <n v="13320"/>
    <n v="17439"/>
    <n v="21254"/>
    <n v="24832"/>
    <n v="28454"/>
    <n v="31052"/>
    <n v="32225"/>
    <n v="32122"/>
    <n v="32225"/>
    <n v="32406"/>
    <n v="32292"/>
    <n v="31984"/>
    <n v="29455"/>
    <n v="26410"/>
    <n v="23464"/>
    <n v="20488"/>
    <n v="17740"/>
    <n v="15413"/>
    <n v="13324"/>
    <n v="11391"/>
    <n v="9691"/>
    <n v="8086"/>
    <n v="6786"/>
    <n v="6143"/>
    <n v="5678"/>
    <n v="5435"/>
  </r>
  <r>
    <s v="Change in Domestic Jobs after Productivity Effects by ISIC Code[ISIC 84]"/>
    <s v="DisabledPolicyGroup=Cropland Measures"/>
    <x v="8"/>
    <x v="0"/>
    <x v="18"/>
    <x v="23"/>
    <n v="260"/>
    <n v="572"/>
    <n v="850"/>
    <n v="1213"/>
    <n v="1568"/>
    <n v="1928"/>
    <n v="2330"/>
    <n v="2700"/>
    <n v="2945"/>
    <n v="3076"/>
    <n v="3317"/>
    <n v="3592"/>
    <n v="3793"/>
    <n v="3896"/>
    <n v="3608"/>
    <n v="3307"/>
    <n v="3046"/>
    <n v="2780"/>
    <n v="2519"/>
    <n v="2260"/>
    <n v="1997"/>
    <n v="1764"/>
    <n v="1556"/>
    <n v="1353"/>
    <n v="1214"/>
    <n v="1188"/>
    <n v="1186"/>
    <n v="1192"/>
  </r>
  <r>
    <s v="Change in Domestic Jobs after Productivity Effects by ISIC Code[ISIC 85]"/>
    <s v="DisabledPolicyGroup=Cropland Measures"/>
    <x v="8"/>
    <x v="0"/>
    <x v="17"/>
    <x v="7"/>
    <n v="236"/>
    <n v="949"/>
    <n v="1815"/>
    <n v="2672"/>
    <n v="3519"/>
    <n v="4424"/>
    <n v="5401"/>
    <n v="6226"/>
    <n v="6817"/>
    <n v="7222"/>
    <n v="7568"/>
    <n v="7840"/>
    <n v="8035"/>
    <n v="8144"/>
    <n v="8194"/>
    <n v="8072"/>
    <n v="7863"/>
    <n v="7539"/>
    <n v="7178"/>
    <n v="6821"/>
    <n v="6494"/>
    <n v="6193"/>
    <n v="5936"/>
    <n v="5665"/>
    <n v="5414"/>
    <n v="5191"/>
    <n v="5012"/>
    <n v="4859"/>
  </r>
  <r>
    <s v="Change in Domestic Jobs after Productivity Effects by ISIC Code[ISIC 86T88]"/>
    <s v="DisabledPolicyGroup=Cropland Measures"/>
    <x v="8"/>
    <x v="0"/>
    <x v="19"/>
    <x v="24"/>
    <n v="715"/>
    <n v="2962"/>
    <n v="5793"/>
    <n v="8621"/>
    <n v="11400"/>
    <n v="14364"/>
    <n v="17579"/>
    <n v="20255"/>
    <n v="22325"/>
    <n v="23727"/>
    <n v="24958"/>
    <n v="25982"/>
    <n v="26789"/>
    <n v="27315"/>
    <n v="27656"/>
    <n v="27356"/>
    <n v="26754"/>
    <n v="25718"/>
    <n v="24537"/>
    <n v="23383"/>
    <n v="22345"/>
    <n v="21387"/>
    <n v="20602"/>
    <n v="19708"/>
    <n v="18873"/>
    <n v="18146"/>
    <n v="17590"/>
    <n v="17125"/>
  </r>
  <r>
    <s v="Change in Domestic Jobs after Productivity Effects by ISIC Code[ISIC 90T96]"/>
    <s v="DisabledPolicyGroup=Cropland Measures"/>
    <x v="8"/>
    <x v="0"/>
    <x v="17"/>
    <x v="2"/>
    <n v="231"/>
    <n v="896"/>
    <n v="1722"/>
    <n v="2544"/>
    <n v="3352"/>
    <n v="4215"/>
    <n v="5145"/>
    <n v="5926"/>
    <n v="6502"/>
    <n v="6895"/>
    <n v="7235"/>
    <n v="7508"/>
    <n v="7713"/>
    <n v="7834"/>
    <n v="7894"/>
    <n v="7780"/>
    <n v="7583"/>
    <n v="7271"/>
    <n v="6920"/>
    <n v="6576"/>
    <n v="6263"/>
    <n v="5975"/>
    <n v="5735"/>
    <n v="5472"/>
    <n v="5229"/>
    <n v="5019"/>
    <n v="4853"/>
    <n v="4713"/>
  </r>
  <r>
    <s v="Change in Domestic Jobs after Productivity Effects by ISIC Code[ISIC 97T98]"/>
    <s v="DisabledPolicyGroup=Cropland Measures"/>
    <x v="8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-Gas Policies"/>
    <x v="9"/>
    <x v="0"/>
    <x v="0"/>
    <x v="0"/>
    <n v="28314"/>
    <n v="56088"/>
    <n v="81407"/>
    <n v="107345"/>
    <n v="132973"/>
    <n v="157694"/>
    <n v="182107"/>
    <n v="201992"/>
    <n v="211988"/>
    <n v="215740"/>
    <n v="219232"/>
    <n v="221960"/>
    <n v="223098"/>
    <n v="222940"/>
    <n v="214767"/>
    <n v="203381"/>
    <n v="191296"/>
    <n v="178924"/>
    <n v="167153"/>
    <n v="156934"/>
    <n v="148172"/>
    <n v="140025"/>
    <n v="132921"/>
    <n v="125988"/>
    <n v="120338"/>
    <n v="117362"/>
    <n v="115346"/>
    <n v="114436"/>
  </r>
  <r>
    <s v="Change in Domestic Jobs after Productivity Effects by ISIC Code[ISIC 01T03]"/>
    <s v="DisabledPolicyGroup=F-Gas Policies"/>
    <x v="9"/>
    <x v="0"/>
    <x v="1"/>
    <x v="1"/>
    <n v="719"/>
    <n v="1806"/>
    <n v="3605"/>
    <n v="6343"/>
    <n v="9698"/>
    <n v="12976"/>
    <n v="15915"/>
    <n v="18366"/>
    <n v="19630"/>
    <n v="20226"/>
    <n v="20476"/>
    <n v="20483"/>
    <n v="20243"/>
    <n v="20137"/>
    <n v="19853"/>
    <n v="19471"/>
    <n v="18906"/>
    <n v="18254"/>
    <n v="17549"/>
    <n v="16823"/>
    <n v="16117"/>
    <n v="15511"/>
    <n v="15064"/>
    <n v="14773"/>
    <n v="14406"/>
    <n v="14097"/>
    <n v="13798"/>
    <n v="13542"/>
  </r>
  <r>
    <s v="Change in Domestic Jobs after Productivity Effects by ISIC Code[ISIC 05]"/>
    <s v="DisabledPolicyGroup=F-Gas Policies"/>
    <x v="9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-Gas Policies"/>
    <x v="9"/>
    <x v="0"/>
    <x v="3"/>
    <x v="3"/>
    <n v="-60"/>
    <n v="-167"/>
    <n v="-351"/>
    <n v="-572"/>
    <n v="-905"/>
    <n v="-1305"/>
    <n v="-1760"/>
    <n v="-2252"/>
    <n v="-2751"/>
    <n v="-3210"/>
    <n v="-3670"/>
    <n v="-4090"/>
    <n v="-4539"/>
    <n v="-4993"/>
    <n v="-5438"/>
    <n v="-5820"/>
    <n v="-6101"/>
    <n v="-6383"/>
    <n v="-6568"/>
    <n v="-6649"/>
    <n v="-6755"/>
    <n v="-6839"/>
    <n v="-6848"/>
    <n v="-6885"/>
    <n v="-6854"/>
    <n v="-6812"/>
    <n v="-6791"/>
    <n v="-6738"/>
  </r>
  <r>
    <s v="Change in Domestic Jobs after Productivity Effects by ISIC Code[ISIC 07T08]"/>
    <s v="DisabledPolicyGroup=F-Gas Policies"/>
    <x v="9"/>
    <x v="0"/>
    <x v="2"/>
    <x v="2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5"/>
    <n v="-37"/>
    <n v="-36"/>
    <n v="-34"/>
    <n v="-34"/>
  </r>
  <r>
    <s v="Change in Domestic Jobs after Productivity Effects by ISIC Code[ISIC 09]"/>
    <s v="DisabledPolicyGroup=F-Gas Policies"/>
    <x v="9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F-Gas Policies"/>
    <x v="9"/>
    <x v="0"/>
    <x v="4"/>
    <x v="4"/>
    <n v="299"/>
    <n v="814"/>
    <n v="1586"/>
    <n v="2505"/>
    <n v="3552"/>
    <n v="4658"/>
    <n v="5766"/>
    <n v="6773"/>
    <n v="7525"/>
    <n v="7975"/>
    <n v="8212"/>
    <n v="8324"/>
    <n v="8342"/>
    <n v="8286"/>
    <n v="8171"/>
    <n v="7964"/>
    <n v="7663"/>
    <n v="7300"/>
    <n v="6901"/>
    <n v="6498"/>
    <n v="6115"/>
    <n v="5765"/>
    <n v="5463"/>
    <n v="5206"/>
    <n v="4975"/>
    <n v="4765"/>
    <n v="4585"/>
    <n v="4431"/>
  </r>
  <r>
    <s v="Change in Domestic Jobs after Productivity Effects by ISIC Code[ISIC 13T15]"/>
    <s v="DisabledPolicyGroup=F-Gas Policies"/>
    <x v="9"/>
    <x v="0"/>
    <x v="3"/>
    <x v="5"/>
    <n v="175"/>
    <n v="729"/>
    <n v="1622"/>
    <n v="2576"/>
    <n v="3457"/>
    <n v="4271"/>
    <n v="5064"/>
    <n v="5763"/>
    <n v="6267"/>
    <n v="6541"/>
    <n v="6644"/>
    <n v="6641"/>
    <n v="6557"/>
    <n v="6399"/>
    <n v="6171"/>
    <n v="5853"/>
    <n v="5453"/>
    <n v="5003"/>
    <n v="4534"/>
    <n v="4080"/>
    <n v="3667"/>
    <n v="3295"/>
    <n v="2965"/>
    <n v="2675"/>
    <n v="2418"/>
    <n v="2193"/>
    <n v="2002"/>
    <n v="1841"/>
  </r>
  <r>
    <s v="Change in Domestic Jobs after Productivity Effects by ISIC Code[ISIC 16]"/>
    <s v="DisabledPolicyGroup=F-Gas Policies"/>
    <x v="9"/>
    <x v="0"/>
    <x v="2"/>
    <x v="6"/>
    <n v="89"/>
    <n v="147"/>
    <n v="174"/>
    <n v="198"/>
    <n v="223"/>
    <n v="245"/>
    <n v="269"/>
    <n v="289"/>
    <n v="301"/>
    <n v="304"/>
    <n v="312"/>
    <n v="318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s v="Change in Domestic Jobs after Productivity Effects by ISIC Code[ISIC 17T18]"/>
    <s v="DisabledPolicyGroup=F-Gas Policies"/>
    <x v="9"/>
    <x v="0"/>
    <x v="2"/>
    <x v="7"/>
    <n v="109"/>
    <n v="243"/>
    <n v="377"/>
    <n v="504"/>
    <n v="630"/>
    <n v="752"/>
    <n v="876"/>
    <n v="983"/>
    <n v="1055"/>
    <n v="1086"/>
    <n v="1098"/>
    <n v="1102"/>
    <n v="1097"/>
    <n v="1080"/>
    <n v="1039"/>
    <n v="975"/>
    <n v="904"/>
    <n v="830"/>
    <n v="760"/>
    <n v="694"/>
    <n v="636"/>
    <n v="584"/>
    <n v="539"/>
    <n v="498"/>
    <n v="462"/>
    <n v="436"/>
    <n v="416"/>
    <n v="400"/>
  </r>
  <r>
    <s v="Change in Domestic Jobs after Productivity Effects by ISIC Code[ISIC 19]"/>
    <s v="DisabledPolicyGroup=F-Gas Policies"/>
    <x v="9"/>
    <x v="0"/>
    <x v="5"/>
    <x v="4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F-Gas Policies"/>
    <x v="9"/>
    <x v="0"/>
    <x v="2"/>
    <x v="7"/>
    <n v="82"/>
    <n v="130"/>
    <n v="149"/>
    <n v="104"/>
    <n v="66"/>
    <n v="29"/>
    <n v="-8"/>
    <n v="-50"/>
    <n v="-99"/>
    <n v="-160"/>
    <n v="-226"/>
    <n v="-289"/>
    <n v="-352"/>
    <n v="-410"/>
    <n v="-477"/>
    <n v="-546"/>
    <n v="-610"/>
    <n v="-665"/>
    <n v="-704"/>
    <n v="-729"/>
    <n v="-747"/>
    <n v="-759"/>
    <n v="-761"/>
    <n v="-756"/>
    <n v="-746"/>
    <n v="-727"/>
    <n v="-707"/>
    <n v="-680"/>
  </r>
  <r>
    <s v="Change in Domestic Jobs after Productivity Effects by ISIC Code[ISIC 21]"/>
    <s v="DisabledPolicyGroup=F-Gas Policies"/>
    <x v="9"/>
    <x v="0"/>
    <x v="2"/>
    <x v="2"/>
    <n v="20"/>
    <n v="64"/>
    <n v="110"/>
    <n v="150"/>
    <n v="190"/>
    <n v="231"/>
    <n v="277"/>
    <n v="311"/>
    <n v="333"/>
    <n v="346"/>
    <n v="355"/>
    <n v="360"/>
    <n v="361"/>
    <n v="357"/>
    <n v="353"/>
    <n v="340"/>
    <n v="324"/>
    <n v="304"/>
    <n v="282"/>
    <n v="263"/>
    <n v="245"/>
    <n v="229"/>
    <n v="215"/>
    <n v="201"/>
    <n v="188"/>
    <n v="177"/>
    <n v="167"/>
    <n v="158"/>
  </r>
  <r>
    <s v="Change in Domestic Jobs after Productivity Effects by ISIC Code[ISIC 22]"/>
    <s v="DisabledPolicyGroup=F-Gas Policies"/>
    <x v="9"/>
    <x v="0"/>
    <x v="2"/>
    <x v="8"/>
    <n v="109"/>
    <n v="190"/>
    <n v="234"/>
    <n v="273"/>
    <n v="311"/>
    <n v="345"/>
    <n v="379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9"/>
    <n v="81"/>
    <n v="72"/>
    <n v="67"/>
    <n v="67"/>
  </r>
  <r>
    <s v="Change in Domestic Jobs after Productivity Effects by ISIC Code[ISIC 231]"/>
    <s v="DisabledPolicyGroup=F-Gas Policies"/>
    <x v="9"/>
    <x v="0"/>
    <x v="2"/>
    <x v="8"/>
    <n v="67"/>
    <n v="86"/>
    <n v="80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s v="Change in Domestic Jobs after Productivity Effects by ISIC Code[ISIC 239]"/>
    <s v="DisabledPolicyGroup=F-Gas Policies"/>
    <x v="9"/>
    <x v="0"/>
    <x v="2"/>
    <x v="9"/>
    <n v="137"/>
    <n v="162"/>
    <n v="32"/>
    <n v="-172"/>
    <n v="-344"/>
    <n v="-489"/>
    <n v="-609"/>
    <n v="-710"/>
    <n v="-801"/>
    <n v="-884"/>
    <n v="-955"/>
    <n v="-1007"/>
    <n v="-1053"/>
    <n v="-1100"/>
    <n v="-1169"/>
    <n v="-1258"/>
    <n v="-1342"/>
    <n v="-1413"/>
    <n v="-1469"/>
    <n v="-1517"/>
    <n v="-1557"/>
    <n v="-1592"/>
    <n v="-1622"/>
    <n v="-1645"/>
    <n v="-1660"/>
    <n v="-1663"/>
    <n v="-1662"/>
    <n v="-1657"/>
  </r>
  <r>
    <s v="Change in Domestic Jobs after Productivity Effects by ISIC Code[ISIC 241]"/>
    <s v="DisabledPolicyGroup=F-Gas Policies"/>
    <x v="9"/>
    <x v="0"/>
    <x v="2"/>
    <x v="6"/>
    <n v="37"/>
    <n v="42"/>
    <n v="24"/>
    <n v="6"/>
    <n v="-14"/>
    <n v="-35"/>
    <n v="-56"/>
    <n v="-74"/>
    <n v="-84"/>
    <n v="-92"/>
    <n v="-95"/>
    <n v="-95"/>
    <n v="-97"/>
    <n v="-101"/>
    <n v="-122"/>
    <n v="-149"/>
    <n v="-172"/>
    <n v="-192"/>
    <n v="-213"/>
    <n v="-229"/>
    <n v="-243"/>
    <n v="-259"/>
    <n v="-273"/>
    <n v="-282"/>
    <n v="-287"/>
    <n v="-289"/>
    <n v="-289"/>
    <n v="-287"/>
  </r>
  <r>
    <s v="Change in Domestic Jobs after Productivity Effects by ISIC Code[ISIC 242]"/>
    <s v="DisabledPolicyGroup=F-Gas Policies"/>
    <x v="9"/>
    <x v="0"/>
    <x v="2"/>
    <x v="10"/>
    <n v="88"/>
    <n v="129"/>
    <n v="132"/>
    <n v="133"/>
    <n v="135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5"/>
    <n v="7"/>
    <n v="-6"/>
    <n v="-13"/>
    <n v="-16"/>
    <n v="-16"/>
    <n v="-13"/>
  </r>
  <r>
    <s v="Change in Domestic Jobs after Productivity Effects by ISIC Code[ISIC 25]"/>
    <s v="DisabledPolicyGroup=F-Gas Policies"/>
    <x v="9"/>
    <x v="0"/>
    <x v="6"/>
    <x v="11"/>
    <n v="1293"/>
    <n v="1867"/>
    <n v="1991"/>
    <n v="2153"/>
    <n v="2296"/>
    <n v="2395"/>
    <n v="2509"/>
    <n v="2596"/>
    <n v="2662"/>
    <n v="2662"/>
    <n v="2779"/>
    <n v="2947"/>
    <n v="3051"/>
    <n v="3042"/>
    <n v="2622"/>
    <n v="2115"/>
    <n v="1652"/>
    <n v="1224"/>
    <n v="831"/>
    <n v="478"/>
    <n v="154"/>
    <n v="-150"/>
    <n v="-420"/>
    <n v="-628"/>
    <n v="-761"/>
    <n v="-793"/>
    <n v="-789"/>
    <n v="-763"/>
  </r>
  <r>
    <s v="Change in Domestic Jobs after Productivity Effects by ISIC Code[ISIC 26]"/>
    <s v="DisabledPolicyGroup=F-Gas Policies"/>
    <x v="9"/>
    <x v="0"/>
    <x v="7"/>
    <x v="12"/>
    <n v="627"/>
    <n v="1186"/>
    <n v="1751"/>
    <n v="2526"/>
    <n v="3271"/>
    <n v="4058"/>
    <n v="4979"/>
    <n v="5829"/>
    <n v="6492"/>
    <n v="6883"/>
    <n v="7558"/>
    <n v="8232"/>
    <n v="8709"/>
    <n v="8889"/>
    <n v="8218"/>
    <n v="7551"/>
    <n v="6951"/>
    <n v="6348"/>
    <n v="5739"/>
    <n v="5132"/>
    <n v="4523"/>
    <n v="3977"/>
    <n v="3484"/>
    <n v="3053"/>
    <n v="2761"/>
    <n v="2661"/>
    <n v="2599"/>
    <n v="2556"/>
  </r>
  <r>
    <s v="Change in Domestic Jobs after Productivity Effects by ISIC Code[ISIC 27]"/>
    <s v="DisabledPolicyGroup=F-Gas Policies"/>
    <x v="9"/>
    <x v="0"/>
    <x v="2"/>
    <x v="13"/>
    <n v="2547"/>
    <n v="2778"/>
    <n v="2825"/>
    <n v="3091"/>
    <n v="3312"/>
    <n v="3533"/>
    <n v="3852"/>
    <n v="4083"/>
    <n v="4232"/>
    <n v="4203"/>
    <n v="4374"/>
    <n v="4577"/>
    <n v="4670"/>
    <n v="4690"/>
    <n v="4216"/>
    <n v="3801"/>
    <n v="3467"/>
    <n v="3161"/>
    <n v="2866"/>
    <n v="2609"/>
    <n v="2347"/>
    <n v="2119"/>
    <n v="1909"/>
    <n v="1736"/>
    <n v="1605"/>
    <n v="1582"/>
    <n v="1570"/>
    <n v="1559"/>
  </r>
  <r>
    <s v="Change in Domestic Jobs after Productivity Effects by ISIC Code[ISIC 28]"/>
    <s v="DisabledPolicyGroup=F-Gas Policies"/>
    <x v="9"/>
    <x v="0"/>
    <x v="1"/>
    <x v="14"/>
    <n v="1594"/>
    <n v="1735"/>
    <n v="1751"/>
    <n v="1939"/>
    <n v="2151"/>
    <n v="2377"/>
    <n v="2657"/>
    <n v="2877"/>
    <n v="2915"/>
    <n v="2972"/>
    <n v="3172"/>
    <n v="3409"/>
    <n v="3540"/>
    <n v="3557"/>
    <n v="3116"/>
    <n v="2739"/>
    <n v="2411"/>
    <n v="2107"/>
    <n v="1833"/>
    <n v="1546"/>
    <n v="1262"/>
    <n v="1010"/>
    <n v="755"/>
    <n v="598"/>
    <n v="455"/>
    <n v="436"/>
    <n v="425"/>
    <n v="421"/>
  </r>
  <r>
    <s v="Change in Domestic Jobs after Productivity Effects by ISIC Code[ISIC 29]"/>
    <s v="DisabledPolicyGroup=F-Gas Policies"/>
    <x v="9"/>
    <x v="0"/>
    <x v="2"/>
    <x v="2"/>
    <n v="-695"/>
    <n v="-1456"/>
    <n v="-2404"/>
    <n v="-3288"/>
    <n v="-4276"/>
    <n v="-5287"/>
    <n v="-6275"/>
    <n v="-7017"/>
    <n v="-7041"/>
    <n v="-6976"/>
    <n v="-6886"/>
    <n v="-6770"/>
    <n v="-6638"/>
    <n v="-6509"/>
    <n v="-6387"/>
    <n v="-6287"/>
    <n v="-6189"/>
    <n v="-6093"/>
    <n v="-6002"/>
    <n v="-5909"/>
    <n v="-5843"/>
    <n v="-5783"/>
    <n v="-5721"/>
    <n v="-5580"/>
    <n v="-5437"/>
    <n v="-5296"/>
    <n v="-5153"/>
    <n v="-5012"/>
  </r>
  <r>
    <s v="Change in Domestic Jobs after Productivity Effects by ISIC Code[ISIC 30]"/>
    <s v="DisabledPolicyGroup=F-Gas Policies"/>
    <x v="9"/>
    <x v="0"/>
    <x v="2"/>
    <x v="2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s v="Change in Domestic Jobs after Productivity Effects by ISIC Code[ISIC 31T33]"/>
    <s v="DisabledPolicyGroup=F-Gas Policies"/>
    <x v="9"/>
    <x v="0"/>
    <x v="8"/>
    <x v="15"/>
    <n v="444"/>
    <n v="1076"/>
    <n v="1689"/>
    <n v="2239"/>
    <n v="2713"/>
    <n v="3111"/>
    <n v="3493"/>
    <n v="3809"/>
    <n v="4048"/>
    <n v="4044"/>
    <n v="3911"/>
    <n v="3836"/>
    <n v="3898"/>
    <n v="3955"/>
    <n v="3898"/>
    <n v="3694"/>
    <n v="3457"/>
    <n v="3234"/>
    <n v="3033"/>
    <n v="2861"/>
    <n v="2722"/>
    <n v="2587"/>
    <n v="2444"/>
    <n v="2328"/>
    <n v="2230"/>
    <n v="2163"/>
    <n v="2124"/>
    <n v="2095"/>
  </r>
  <r>
    <s v="Change in Domestic Jobs after Productivity Effects by ISIC Code[ISIC 351]"/>
    <s v="DisabledPolicyGroup=F-Gas Policies"/>
    <x v="9"/>
    <x v="0"/>
    <x v="9"/>
    <x v="16"/>
    <n v="505"/>
    <n v="2048"/>
    <n v="3211"/>
    <n v="3945"/>
    <n v="5384"/>
    <n v="6741"/>
    <n v="7711"/>
    <n v="8914"/>
    <n v="9851"/>
    <n v="11016"/>
    <n v="11300"/>
    <n v="12013"/>
    <n v="13003"/>
    <n v="14018"/>
    <n v="14971"/>
    <n v="14672"/>
    <n v="14204"/>
    <n v="13878"/>
    <n v="13476"/>
    <n v="13060"/>
    <n v="12732"/>
    <n v="12361"/>
    <n v="11958"/>
    <n v="11631"/>
    <n v="11338"/>
    <n v="11158"/>
    <n v="11220"/>
    <n v="11304"/>
  </r>
  <r>
    <s v="Change in Domestic Jobs after Productivity Effects by ISIC Code[ISIC 352T353]"/>
    <s v="DisabledPolicyGroup=F-Gas Policies"/>
    <x v="9"/>
    <x v="0"/>
    <x v="10"/>
    <x v="17"/>
    <n v="1011"/>
    <n v="3546"/>
    <n v="4035"/>
    <n v="4487"/>
    <n v="4635"/>
    <n v="4396"/>
    <n v="3970"/>
    <n v="3361"/>
    <n v="2934"/>
    <n v="2032"/>
    <n v="1182"/>
    <n v="543"/>
    <n v="199"/>
    <n v="143"/>
    <n v="-191"/>
    <n v="-570"/>
    <n v="-974"/>
    <n v="-1316"/>
    <n v="-1577"/>
    <n v="-1677"/>
    <n v="-1748"/>
    <n v="-1767"/>
    <n v="-2009"/>
    <n v="-2111"/>
    <n v="-2267"/>
    <n v="-2443"/>
    <n v="-2626"/>
    <n v="-2788"/>
  </r>
  <r>
    <s v="Change in Domestic Jobs after Productivity Effects by ISIC Code[ISIC 36T39]"/>
    <s v="DisabledPolicyGroup=F-Gas Policies"/>
    <x v="9"/>
    <x v="0"/>
    <x v="11"/>
    <x v="18"/>
    <n v="324"/>
    <n v="692"/>
    <n v="1118"/>
    <n v="1435"/>
    <n v="1762"/>
    <n v="2116"/>
    <n v="2407"/>
    <n v="2653"/>
    <n v="2854"/>
    <n v="2999"/>
    <n v="3049"/>
    <n v="3052"/>
    <n v="3111"/>
    <n v="3211"/>
    <n v="3277"/>
    <n v="3189"/>
    <n v="2961"/>
    <n v="2726"/>
    <n v="2507"/>
    <n v="2308"/>
    <n v="2132"/>
    <n v="1973"/>
    <n v="1828"/>
    <n v="1698"/>
    <n v="1577"/>
    <n v="1492"/>
    <n v="1446"/>
    <n v="1436"/>
  </r>
  <r>
    <s v="Change in Domestic Jobs after Productivity Effects by ISIC Code[ISIC 41T43]"/>
    <s v="DisabledPolicyGroup=F-Gas Policies"/>
    <x v="9"/>
    <x v="0"/>
    <x v="12"/>
    <x v="19"/>
    <n v="4966"/>
    <n v="5492"/>
    <n v="6173"/>
    <n v="7270"/>
    <n v="8299"/>
    <n v="9509"/>
    <n v="10990"/>
    <n v="12140"/>
    <n v="12913"/>
    <n v="13502"/>
    <n v="15167"/>
    <n v="16465"/>
    <n v="17442"/>
    <n v="18149"/>
    <n v="17200"/>
    <n v="16291"/>
    <n v="15420"/>
    <n v="14564"/>
    <n v="13776"/>
    <n v="12867"/>
    <n v="11889"/>
    <n v="11027"/>
    <n v="10177"/>
    <n v="9495"/>
    <n v="9091"/>
    <n v="9343"/>
    <n v="9673"/>
    <n v="10078"/>
  </r>
  <r>
    <s v="Change in Domestic Jobs after Productivity Effects by ISIC Code[ISIC 45T47]"/>
    <s v="DisabledPolicyGroup=F-Gas Policies"/>
    <x v="9"/>
    <x v="0"/>
    <x v="13"/>
    <x v="2"/>
    <n v="741"/>
    <n v="2365"/>
    <n v="3898"/>
    <n v="5021"/>
    <n v="5828"/>
    <n v="6525"/>
    <n v="7217"/>
    <n v="7504"/>
    <n v="7342"/>
    <n v="6752"/>
    <n v="6099"/>
    <n v="5419"/>
    <n v="4683"/>
    <n v="4043"/>
    <n v="3802"/>
    <n v="3573"/>
    <n v="3570"/>
    <n v="3700"/>
    <n v="4132"/>
    <n v="4929"/>
    <n v="5949"/>
    <n v="6943"/>
    <n v="7970"/>
    <n v="8851"/>
    <n v="9710"/>
    <n v="10599"/>
    <n v="11511"/>
    <n v="12445"/>
  </r>
  <r>
    <s v="Change in Domestic Jobs after Productivity Effects by ISIC Code[ISIC 49T53]"/>
    <s v="DisabledPolicyGroup=F-Gas Policies"/>
    <x v="9"/>
    <x v="0"/>
    <x v="14"/>
    <x v="20"/>
    <n v="4551"/>
    <n v="9368"/>
    <n v="13955"/>
    <n v="18411"/>
    <n v="22725"/>
    <n v="26824"/>
    <n v="30817"/>
    <n v="34425"/>
    <n v="34476"/>
    <n v="34356"/>
    <n v="34394"/>
    <n v="34291"/>
    <n v="34001"/>
    <n v="33614"/>
    <n v="33116"/>
    <n v="32954"/>
    <n v="32893"/>
    <n v="32849"/>
    <n v="32939"/>
    <n v="33154"/>
    <n v="33498"/>
    <n v="33909"/>
    <n v="34264"/>
    <n v="33927"/>
    <n v="33663"/>
    <n v="33400"/>
    <n v="33064"/>
    <n v="32738"/>
  </r>
  <r>
    <s v="Change in Domestic Jobs after Productivity Effects by ISIC Code[ISIC 55T56]"/>
    <s v="DisabledPolicyGroup=F-Gas Policies"/>
    <x v="9"/>
    <x v="0"/>
    <x v="15"/>
    <x v="5"/>
    <n v="925"/>
    <n v="2979"/>
    <n v="5234"/>
    <n v="7419"/>
    <n v="9558"/>
    <n v="11769"/>
    <n v="14085"/>
    <n v="15987"/>
    <n v="17323"/>
    <n v="18121"/>
    <n v="18727"/>
    <n v="19213"/>
    <n v="19563"/>
    <n v="19746"/>
    <n v="19681"/>
    <n v="19138"/>
    <n v="18413"/>
    <n v="17456"/>
    <n v="16451"/>
    <n v="15514"/>
    <n v="14683"/>
    <n v="13916"/>
    <n v="13251"/>
    <n v="12535"/>
    <n v="11884"/>
    <n v="11354"/>
    <n v="10931"/>
    <n v="10584"/>
  </r>
  <r>
    <s v="Change in Domestic Jobs after Productivity Effects by ISIC Code[ISIC 58T60]"/>
    <s v="DisabledPolicyGroup=F-Gas Policies"/>
    <x v="9"/>
    <x v="0"/>
    <x v="4"/>
    <x v="2"/>
    <n v="109"/>
    <n v="411"/>
    <n v="747"/>
    <n v="1044"/>
    <n v="1300"/>
    <n v="1550"/>
    <n v="1796"/>
    <n v="1964"/>
    <n v="2046"/>
    <n v="2058"/>
    <n v="2043"/>
    <n v="2007"/>
    <n v="1950"/>
    <n v="1872"/>
    <n v="1784"/>
    <n v="1665"/>
    <n v="1535"/>
    <n v="1393"/>
    <n v="1255"/>
    <n v="1129"/>
    <n v="1018"/>
    <n v="918"/>
    <n v="836"/>
    <n v="754"/>
    <n v="683"/>
    <n v="621"/>
    <n v="568"/>
    <n v="522"/>
  </r>
  <r>
    <s v="Change in Domestic Jobs after Productivity Effects by ISIC Code[ISIC 61]"/>
    <s v="DisabledPolicyGroup=F-Gas Policies"/>
    <x v="9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F-Gas Policies"/>
    <x v="9"/>
    <x v="0"/>
    <x v="4"/>
    <x v="21"/>
    <n v="107"/>
    <n v="290"/>
    <n v="449"/>
    <n v="583"/>
    <n v="688"/>
    <n v="775"/>
    <n v="849"/>
    <n v="882"/>
    <n v="888"/>
    <n v="855"/>
    <n v="815"/>
    <n v="776"/>
    <n v="735"/>
    <n v="694"/>
    <n v="635"/>
    <n v="563"/>
    <n v="491"/>
    <n v="420"/>
    <n v="355"/>
    <n v="303"/>
    <n v="259"/>
    <n v="221"/>
    <n v="190"/>
    <n v="159"/>
    <n v="134"/>
    <n v="115"/>
    <n v="100"/>
    <n v="88"/>
  </r>
  <r>
    <s v="Change in Domestic Jobs after Productivity Effects by ISIC Code[ISIC 64T66]"/>
    <s v="DisabledPolicyGroup=F-Gas Policies"/>
    <x v="9"/>
    <x v="0"/>
    <x v="16"/>
    <x v="7"/>
    <n v="476"/>
    <n v="868"/>
    <n v="1012"/>
    <n v="1008"/>
    <n v="837"/>
    <n v="506"/>
    <n v="53"/>
    <n v="-618"/>
    <n v="-1452"/>
    <n v="-2407"/>
    <n v="-3367"/>
    <n v="-4312"/>
    <n v="-5253"/>
    <n v="-6109"/>
    <n v="-6967"/>
    <n v="-7800"/>
    <n v="-8538"/>
    <n v="-9194"/>
    <n v="-9727"/>
    <n v="-10118"/>
    <n v="-10391"/>
    <n v="-10634"/>
    <n v="-10856"/>
    <n v="-11054"/>
    <n v="-11203"/>
    <n v="-11295"/>
    <n v="-11348"/>
    <n v="-11358"/>
  </r>
  <r>
    <s v="Change in Domestic Jobs after Productivity Effects by ISIC Code[ISIC 68]"/>
    <s v="DisabledPolicyGroup=F-Gas Policies"/>
    <x v="9"/>
    <x v="0"/>
    <x v="4"/>
    <x v="7"/>
    <n v="197"/>
    <n v="530"/>
    <n v="899"/>
    <n v="1267"/>
    <n v="1629"/>
    <n v="1998"/>
    <n v="2380"/>
    <n v="2692"/>
    <n v="2882"/>
    <n v="2987"/>
    <n v="3066"/>
    <n v="3117"/>
    <n v="3138"/>
    <n v="3133"/>
    <n v="3085"/>
    <n v="2981"/>
    <n v="2855"/>
    <n v="2697"/>
    <n v="2535"/>
    <n v="2385"/>
    <n v="2250"/>
    <n v="2126"/>
    <n v="2023"/>
    <n v="1917"/>
    <n v="1822"/>
    <n v="1746"/>
    <n v="1682"/>
    <n v="1631"/>
  </r>
  <r>
    <s v="Change in Domestic Jobs after Productivity Effects by ISIC Code[ISIC 69T82]"/>
    <s v="DisabledPolicyGroup=F-Gas Policies"/>
    <x v="9"/>
    <x v="0"/>
    <x v="17"/>
    <x v="22"/>
    <n v="4724"/>
    <n v="9374"/>
    <n v="13322"/>
    <n v="17445"/>
    <n v="21310"/>
    <n v="24990"/>
    <n v="28735"/>
    <n v="31455"/>
    <n v="32738"/>
    <n v="32683"/>
    <n v="32782"/>
    <n v="32938"/>
    <n v="32784"/>
    <n v="32445"/>
    <n v="29887"/>
    <n v="26826"/>
    <n v="23871"/>
    <n v="20889"/>
    <n v="18131"/>
    <n v="15802"/>
    <n v="13707"/>
    <n v="11774"/>
    <n v="10078"/>
    <n v="8475"/>
    <n v="7218"/>
    <n v="6582"/>
    <n v="6117"/>
    <n v="5870"/>
  </r>
  <r>
    <s v="Change in Domestic Jobs after Productivity Effects by ISIC Code[ISIC 84]"/>
    <s v="DisabledPolicyGroup=F-Gas Policies"/>
    <x v="9"/>
    <x v="0"/>
    <x v="18"/>
    <x v="23"/>
    <n v="260"/>
    <n v="573"/>
    <n v="850"/>
    <n v="1213"/>
    <n v="1569"/>
    <n v="1933"/>
    <n v="2340"/>
    <n v="2716"/>
    <n v="2965"/>
    <n v="3099"/>
    <n v="3339"/>
    <n v="3614"/>
    <n v="3813"/>
    <n v="3915"/>
    <n v="3625"/>
    <n v="3324"/>
    <n v="3061"/>
    <n v="2796"/>
    <n v="2535"/>
    <n v="2276"/>
    <n v="2010"/>
    <n v="1778"/>
    <n v="1571"/>
    <n v="1368"/>
    <n v="1230"/>
    <n v="1204"/>
    <n v="1204"/>
    <n v="1209"/>
  </r>
  <r>
    <s v="Change in Domestic Jobs after Productivity Effects by ISIC Code[ISIC 85]"/>
    <s v="DisabledPolicyGroup=F-Gas Policies"/>
    <x v="9"/>
    <x v="0"/>
    <x v="17"/>
    <x v="7"/>
    <n v="237"/>
    <n v="950"/>
    <n v="1814"/>
    <n v="2663"/>
    <n v="3505"/>
    <n v="4415"/>
    <n v="5403"/>
    <n v="6246"/>
    <n v="6861"/>
    <n v="7283"/>
    <n v="7637"/>
    <n v="7913"/>
    <n v="8105"/>
    <n v="8210"/>
    <n v="8258"/>
    <n v="8133"/>
    <n v="7923"/>
    <n v="7598"/>
    <n v="7236"/>
    <n v="6879"/>
    <n v="6551"/>
    <n v="6251"/>
    <n v="5994"/>
    <n v="5723"/>
    <n v="5472"/>
    <n v="5256"/>
    <n v="5077"/>
    <n v="4922"/>
  </r>
  <r>
    <s v="Change in Domestic Jobs after Productivity Effects by ISIC Code[ISIC 86T88]"/>
    <s v="DisabledPolicyGroup=F-Gas Policies"/>
    <x v="9"/>
    <x v="0"/>
    <x v="19"/>
    <x v="24"/>
    <n v="718"/>
    <n v="2966"/>
    <n v="5790"/>
    <n v="8593"/>
    <n v="11352"/>
    <n v="14332"/>
    <n v="17588"/>
    <n v="20328"/>
    <n v="22488"/>
    <n v="23952"/>
    <n v="25216"/>
    <n v="26252"/>
    <n v="27055"/>
    <n v="27571"/>
    <n v="27901"/>
    <n v="27595"/>
    <n v="26990"/>
    <n v="25949"/>
    <n v="24768"/>
    <n v="23617"/>
    <n v="22579"/>
    <n v="21625"/>
    <n v="20844"/>
    <n v="19952"/>
    <n v="19123"/>
    <n v="18426"/>
    <n v="17870"/>
    <n v="17406"/>
  </r>
  <r>
    <s v="Change in Domestic Jobs after Productivity Effects by ISIC Code[ISIC 90T96]"/>
    <s v="DisabledPolicyGroup=F-Gas Policies"/>
    <x v="9"/>
    <x v="0"/>
    <x v="17"/>
    <x v="2"/>
    <n v="231"/>
    <n v="898"/>
    <n v="1721"/>
    <n v="2536"/>
    <n v="3340"/>
    <n v="4207"/>
    <n v="5152"/>
    <n v="5950"/>
    <n v="6552"/>
    <n v="6961"/>
    <n v="7309"/>
    <n v="7585"/>
    <n v="7788"/>
    <n v="7906"/>
    <n v="7962"/>
    <n v="7846"/>
    <n v="7647"/>
    <n v="7333"/>
    <n v="6983"/>
    <n v="6640"/>
    <n v="6327"/>
    <n v="6039"/>
    <n v="5799"/>
    <n v="5537"/>
    <n v="5295"/>
    <n v="5092"/>
    <n v="4925"/>
    <n v="4786"/>
  </r>
  <r>
    <s v="Change in Domestic Jobs after Productivity Effects by ISIC Code[ISIC 97T98]"/>
    <s v="DisabledPolicyGroup=F-Gas Policies"/>
    <x v="9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Hydrogen Electrolysis"/>
    <x v="10"/>
    <x v="0"/>
    <x v="0"/>
    <x v="0"/>
    <n v="28315"/>
    <n v="56052"/>
    <n v="81030"/>
    <n v="106409"/>
    <n v="131217"/>
    <n v="155652"/>
    <n v="179387"/>
    <n v="198553"/>
    <n v="207719"/>
    <n v="210469"/>
    <n v="212854"/>
    <n v="214583"/>
    <n v="214503"/>
    <n v="212987"/>
    <n v="203737"/>
    <n v="191729"/>
    <n v="179689"/>
    <n v="167699"/>
    <n v="156472"/>
    <n v="146892"/>
    <n v="138685"/>
    <n v="130924"/>
    <n v="123962"/>
    <n v="117517"/>
    <n v="111703"/>
    <n v="108994"/>
    <n v="107022"/>
    <n v="106115"/>
  </r>
  <r>
    <s v="Change in Domestic Jobs after Productivity Effects by ISIC Code[ISIC 01T03]"/>
    <s v="DisabledPolicyGroup=Hydrogen Electrolysis"/>
    <x v="10"/>
    <x v="0"/>
    <x v="1"/>
    <x v="1"/>
    <n v="720"/>
    <n v="1805"/>
    <n v="3606"/>
    <n v="6344"/>
    <n v="9693"/>
    <n v="12948"/>
    <n v="15875"/>
    <n v="18325"/>
    <n v="19583"/>
    <n v="20170"/>
    <n v="20409"/>
    <n v="20380"/>
    <n v="20141"/>
    <n v="20011"/>
    <n v="19739"/>
    <n v="19340"/>
    <n v="18775"/>
    <n v="18129"/>
    <n v="17443"/>
    <n v="16745"/>
    <n v="16068"/>
    <n v="15489"/>
    <n v="15066"/>
    <n v="14799"/>
    <n v="14453"/>
    <n v="14162"/>
    <n v="13877"/>
    <n v="13635"/>
  </r>
  <r>
    <s v="Change in Domestic Jobs after Productivity Effects by ISIC Code[ISIC 05]"/>
    <s v="DisabledPolicyGroup=Hydrogen Electrolysis"/>
    <x v="10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Hydrogen Electrolysis"/>
    <x v="10"/>
    <x v="0"/>
    <x v="3"/>
    <x v="3"/>
    <n v="-60"/>
    <n v="-167"/>
    <n v="-349"/>
    <n v="-571"/>
    <n v="-905"/>
    <n v="-1306"/>
    <n v="-1761"/>
    <n v="-2253"/>
    <n v="-2751"/>
    <n v="-3210"/>
    <n v="-3670"/>
    <n v="-4086"/>
    <n v="-4533"/>
    <n v="-4990"/>
    <n v="-5436"/>
    <n v="-5818"/>
    <n v="-6097"/>
    <n v="-6375"/>
    <n v="-6558"/>
    <n v="-6636"/>
    <n v="-6736"/>
    <n v="-6816"/>
    <n v="-6821"/>
    <n v="-6854"/>
    <n v="-6817"/>
    <n v="-6770"/>
    <n v="-6746"/>
    <n v="-6688"/>
  </r>
  <r>
    <s v="Change in Domestic Jobs after Productivity Effects by ISIC Code[ISIC 07T08]"/>
    <s v="DisabledPolicyGroup=Hydrogen Electrolysis"/>
    <x v="10"/>
    <x v="0"/>
    <x v="2"/>
    <x v="2"/>
    <n v="18"/>
    <n v="25"/>
    <n v="25"/>
    <n v="21"/>
    <n v="18"/>
    <n v="18"/>
    <n v="16"/>
    <n v="14"/>
    <n v="12"/>
    <n v="10"/>
    <n v="8"/>
    <n v="6"/>
    <n v="7"/>
    <n v="5"/>
    <n v="-1"/>
    <n v="-7"/>
    <n v="-16"/>
    <n v="-20"/>
    <n v="-24"/>
    <n v="-27"/>
    <n v="-31"/>
    <n v="-32"/>
    <n v="-35"/>
    <n v="-37"/>
    <n v="-38"/>
    <n v="-37"/>
    <n v="-37"/>
    <n v="-37"/>
  </r>
  <r>
    <s v="Change in Domestic Jobs after Productivity Effects by ISIC Code[ISIC 09]"/>
    <s v="DisabledPolicyGroup=Hydrogen Electrolysis"/>
    <x v="10"/>
    <x v="0"/>
    <x v="2"/>
    <x v="2"/>
    <n v="-4"/>
    <n v="-14"/>
    <n v="-29"/>
    <n v="-47"/>
    <n v="-75"/>
    <n v="-109"/>
    <n v="-147"/>
    <n v="-189"/>
    <n v="-231"/>
    <n v="-270"/>
    <n v="-309"/>
    <n v="-343"/>
    <n v="-380"/>
    <n v="-418"/>
    <n v="-457"/>
    <n v="-490"/>
    <n v="-513"/>
    <n v="-536"/>
    <n v="-551"/>
    <n v="-558"/>
    <n v="-566"/>
    <n v="-573"/>
    <n v="-574"/>
    <n v="-577"/>
    <n v="-574"/>
    <n v="-570"/>
    <n v="-567"/>
    <n v="-563"/>
  </r>
  <r>
    <s v="Change in Domestic Jobs after Productivity Effects by ISIC Code[ISIC 10T12]"/>
    <s v="DisabledPolicyGroup=Hydrogen Electrolysis"/>
    <x v="10"/>
    <x v="0"/>
    <x v="4"/>
    <x v="4"/>
    <n v="298"/>
    <n v="814"/>
    <n v="1585"/>
    <n v="2504"/>
    <n v="3547"/>
    <n v="4646"/>
    <n v="5746"/>
    <n v="6748"/>
    <n v="7495"/>
    <n v="7937"/>
    <n v="8168"/>
    <n v="8270"/>
    <n v="8278"/>
    <n v="8215"/>
    <n v="8091"/>
    <n v="7875"/>
    <n v="7572"/>
    <n v="7214"/>
    <n v="6826"/>
    <n v="6438"/>
    <n v="6069"/>
    <n v="5732"/>
    <n v="5444"/>
    <n v="5199"/>
    <n v="4977"/>
    <n v="4777"/>
    <n v="4603"/>
    <n v="4455"/>
  </r>
  <r>
    <s v="Change in Domestic Jobs after Productivity Effects by ISIC Code[ISIC 13T15]"/>
    <s v="DisabledPolicyGroup=Hydrogen Electrolysis"/>
    <x v="10"/>
    <x v="0"/>
    <x v="3"/>
    <x v="5"/>
    <n v="174"/>
    <n v="728"/>
    <n v="1620"/>
    <n v="2573"/>
    <n v="3448"/>
    <n v="4257"/>
    <n v="5041"/>
    <n v="5731"/>
    <n v="6225"/>
    <n v="6492"/>
    <n v="6583"/>
    <n v="6570"/>
    <n v="6474"/>
    <n v="6306"/>
    <n v="6065"/>
    <n v="5737"/>
    <n v="5333"/>
    <n v="4890"/>
    <n v="4432"/>
    <n v="3993"/>
    <n v="3595"/>
    <n v="3235"/>
    <n v="2916"/>
    <n v="2638"/>
    <n v="2389"/>
    <n v="2170"/>
    <n v="1987"/>
    <n v="1834"/>
  </r>
  <r>
    <s v="Change in Domestic Jobs after Productivity Effects by ISIC Code[ISIC 16]"/>
    <s v="DisabledPolicyGroup=Hydrogen Electrolysis"/>
    <x v="10"/>
    <x v="0"/>
    <x v="2"/>
    <x v="6"/>
    <n v="89"/>
    <n v="147"/>
    <n v="174"/>
    <n v="199"/>
    <n v="222"/>
    <n v="244"/>
    <n v="268"/>
    <n v="286"/>
    <n v="297"/>
    <n v="298"/>
    <n v="303"/>
    <n v="306"/>
    <n v="308"/>
    <n v="304"/>
    <n v="283"/>
    <n v="253"/>
    <n v="224"/>
    <n v="199"/>
    <n v="176"/>
    <n v="156"/>
    <n v="138"/>
    <n v="121"/>
    <n v="105"/>
    <n v="92"/>
    <n v="83"/>
    <n v="79"/>
    <n v="78"/>
    <n v="77"/>
  </r>
  <r>
    <s v="Change in Domestic Jobs after Productivity Effects by ISIC Code[ISIC 17T18]"/>
    <s v="DisabledPolicyGroup=Hydrogen Electrolysis"/>
    <x v="10"/>
    <x v="0"/>
    <x v="2"/>
    <x v="7"/>
    <n v="110"/>
    <n v="243"/>
    <n v="376"/>
    <n v="501"/>
    <n v="624"/>
    <n v="745"/>
    <n v="867"/>
    <n v="973"/>
    <n v="1042"/>
    <n v="1070"/>
    <n v="1080"/>
    <n v="1080"/>
    <n v="1072"/>
    <n v="1051"/>
    <n v="1007"/>
    <n v="943"/>
    <n v="872"/>
    <n v="801"/>
    <n v="733"/>
    <n v="671"/>
    <n v="616"/>
    <n v="567"/>
    <n v="524"/>
    <n v="485"/>
    <n v="451"/>
    <n v="426"/>
    <n v="407"/>
    <n v="393"/>
  </r>
  <r>
    <s v="Change in Domestic Jobs after Productivity Effects by ISIC Code[ISIC 19]"/>
    <s v="DisabledPolicyGroup=Hydrogen Electrolysis"/>
    <x v="10"/>
    <x v="0"/>
    <x v="5"/>
    <x v="4"/>
    <n v="-173"/>
    <n v="-371"/>
    <n v="-537"/>
    <n v="-812"/>
    <n v="-1129"/>
    <n v="-1467"/>
    <n v="-1826"/>
    <n v="-2184"/>
    <n v="-2483"/>
    <n v="-2743"/>
    <n v="-2969"/>
    <n v="-3180"/>
    <n v="-3386"/>
    <n v="-3568"/>
    <n v="-3697"/>
    <n v="-3708"/>
    <n v="-3691"/>
    <n v="-3612"/>
    <n v="-3484"/>
    <n v="-3378"/>
    <n v="-3258"/>
    <n v="-3137"/>
    <n v="-3023"/>
    <n v="-2914"/>
    <n v="-2798"/>
    <n v="-2691"/>
    <n v="-2601"/>
    <n v="-2531"/>
  </r>
  <r>
    <s v="Change in Domestic Jobs after Productivity Effects by ISIC Code[ISIC 20]"/>
    <s v="DisabledPolicyGroup=Hydrogen Electrolysis"/>
    <x v="10"/>
    <x v="0"/>
    <x v="2"/>
    <x v="7"/>
    <n v="99"/>
    <n v="153"/>
    <n v="170"/>
    <n v="113"/>
    <n v="61"/>
    <n v="15"/>
    <n v="-28"/>
    <n v="-74"/>
    <n v="-124"/>
    <n v="-182"/>
    <n v="-245"/>
    <n v="-304"/>
    <n v="-362"/>
    <n v="-413"/>
    <n v="-475"/>
    <n v="-537"/>
    <n v="-589"/>
    <n v="-632"/>
    <n v="-660"/>
    <n v="-677"/>
    <n v="-691"/>
    <n v="-700"/>
    <n v="-700"/>
    <n v="-696"/>
    <n v="-688"/>
    <n v="-669"/>
    <n v="-651"/>
    <n v="-627"/>
  </r>
  <r>
    <s v="Change in Domestic Jobs after Productivity Effects by ISIC Code[ISIC 21]"/>
    <s v="DisabledPolicyGroup=Hydrogen Electrolysis"/>
    <x v="10"/>
    <x v="0"/>
    <x v="2"/>
    <x v="2"/>
    <n v="20"/>
    <n v="64"/>
    <n v="110"/>
    <n v="150"/>
    <n v="190"/>
    <n v="230"/>
    <n v="276"/>
    <n v="309"/>
    <n v="331"/>
    <n v="344"/>
    <n v="352"/>
    <n v="356"/>
    <n v="356"/>
    <n v="352"/>
    <n v="345"/>
    <n v="333"/>
    <n v="317"/>
    <n v="296"/>
    <n v="276"/>
    <n v="258"/>
    <n v="240"/>
    <n v="224"/>
    <n v="211"/>
    <n v="198"/>
    <n v="185"/>
    <n v="174"/>
    <n v="164"/>
    <n v="157"/>
  </r>
  <r>
    <s v="Change in Domestic Jobs after Productivity Effects by ISIC Code[ISIC 22]"/>
    <s v="DisabledPolicyGroup=Hydrogen Electrolysis"/>
    <x v="10"/>
    <x v="0"/>
    <x v="2"/>
    <x v="8"/>
    <n v="110"/>
    <n v="190"/>
    <n v="234"/>
    <n v="270"/>
    <n v="304"/>
    <n v="339"/>
    <n v="371"/>
    <n v="402"/>
    <n v="433"/>
    <n v="450"/>
    <n v="465"/>
    <n v="477"/>
    <n v="483"/>
    <n v="480"/>
    <n v="446"/>
    <n v="396"/>
    <n v="345"/>
    <n v="297"/>
    <n v="251"/>
    <n v="211"/>
    <n v="175"/>
    <n v="140"/>
    <n v="109"/>
    <n v="86"/>
    <n v="69"/>
    <n v="61"/>
    <n v="59"/>
    <n v="59"/>
  </r>
  <r>
    <s v="Change in Domestic Jobs after Productivity Effects by ISIC Code[ISIC 231]"/>
    <s v="DisabledPolicyGroup=Hydrogen Electrolysis"/>
    <x v="10"/>
    <x v="0"/>
    <x v="2"/>
    <x v="8"/>
    <n v="67"/>
    <n v="86"/>
    <n v="79"/>
    <n v="63"/>
    <n v="46"/>
    <n v="34"/>
    <n v="24"/>
    <n v="18"/>
    <n v="17"/>
    <n v="15"/>
    <n v="19"/>
    <n v="28"/>
    <n v="36"/>
    <n v="40"/>
    <n v="18"/>
    <n v="-9"/>
    <n v="-32"/>
    <n v="-51"/>
    <n v="-64"/>
    <n v="-75"/>
    <n v="-87"/>
    <n v="-96"/>
    <n v="-103"/>
    <n v="-108"/>
    <n v="-109"/>
    <n v="-103"/>
    <n v="-95"/>
    <n v="-89"/>
  </r>
  <r>
    <s v="Change in Domestic Jobs after Productivity Effects by ISIC Code[ISIC 239]"/>
    <s v="DisabledPolicyGroup=Hydrogen Electrolysis"/>
    <x v="10"/>
    <x v="0"/>
    <x v="2"/>
    <x v="9"/>
    <n v="138"/>
    <n v="164"/>
    <n v="33"/>
    <n v="-174"/>
    <n v="-346"/>
    <n v="-490"/>
    <n v="-610"/>
    <n v="-708"/>
    <n v="-800"/>
    <n v="-884"/>
    <n v="-953"/>
    <n v="-1008"/>
    <n v="-1056"/>
    <n v="-1102"/>
    <n v="-1171"/>
    <n v="-1256"/>
    <n v="-1331"/>
    <n v="-1392"/>
    <n v="-1442"/>
    <n v="-1483"/>
    <n v="-1521"/>
    <n v="-1556"/>
    <n v="-1587"/>
    <n v="-1610"/>
    <n v="-1626"/>
    <n v="-1633"/>
    <n v="-1634"/>
    <n v="-1632"/>
  </r>
  <r>
    <s v="Change in Domestic Jobs after Productivity Effects by ISIC Code[ISIC 241]"/>
    <s v="DisabledPolicyGroup=Hydrogen Electrolysis"/>
    <x v="10"/>
    <x v="0"/>
    <x v="2"/>
    <x v="6"/>
    <n v="37"/>
    <n v="42"/>
    <n v="23"/>
    <n v="2"/>
    <n v="-18"/>
    <n v="-39"/>
    <n v="-61"/>
    <n v="-80"/>
    <n v="-91"/>
    <n v="-100"/>
    <n v="-105"/>
    <n v="-107"/>
    <n v="-110"/>
    <n v="-117"/>
    <n v="-139"/>
    <n v="-166"/>
    <n v="-189"/>
    <n v="-210"/>
    <n v="-227"/>
    <n v="-242"/>
    <n v="-256"/>
    <n v="-272"/>
    <n v="-284"/>
    <n v="-293"/>
    <n v="-299"/>
    <n v="-300"/>
    <n v="-300"/>
    <n v="-297"/>
  </r>
  <r>
    <s v="Change in Domestic Jobs after Productivity Effects by ISIC Code[ISIC 242]"/>
    <s v="DisabledPolicyGroup=Hydrogen Electrolysis"/>
    <x v="10"/>
    <x v="0"/>
    <x v="2"/>
    <x v="10"/>
    <n v="87"/>
    <n v="129"/>
    <n v="130"/>
    <n v="128"/>
    <n v="128"/>
    <n v="128"/>
    <n v="130"/>
    <n v="133"/>
    <n v="142"/>
    <n v="147"/>
    <n v="156"/>
    <n v="171"/>
    <n v="182"/>
    <n v="187"/>
    <n v="166"/>
    <n v="136"/>
    <n v="107"/>
    <n v="85"/>
    <n v="62"/>
    <n v="43"/>
    <n v="25"/>
    <n v="6"/>
    <n v="-11"/>
    <n v="-24"/>
    <n v="-32"/>
    <n v="-34"/>
    <n v="-32"/>
    <n v="-31"/>
  </r>
  <r>
    <s v="Change in Domestic Jobs after Productivity Effects by ISIC Code[ISIC 25]"/>
    <s v="DisabledPolicyGroup=Hydrogen Electrolysis"/>
    <x v="10"/>
    <x v="0"/>
    <x v="6"/>
    <x v="11"/>
    <n v="1293"/>
    <n v="1867"/>
    <n v="1970"/>
    <n v="2099"/>
    <n v="2209"/>
    <n v="2312"/>
    <n v="2412"/>
    <n v="2469"/>
    <n v="2506"/>
    <n v="2469"/>
    <n v="2541"/>
    <n v="2662"/>
    <n v="2715"/>
    <n v="2655"/>
    <n v="2212"/>
    <n v="1695"/>
    <n v="1243"/>
    <n v="840"/>
    <n v="471"/>
    <n v="144"/>
    <n v="-156"/>
    <n v="-444"/>
    <n v="-703"/>
    <n v="-898"/>
    <n v="-1034"/>
    <n v="-1057"/>
    <n v="-1045"/>
    <n v="-1013"/>
  </r>
  <r>
    <s v="Change in Domestic Jobs after Productivity Effects by ISIC Code[ISIC 26]"/>
    <s v="DisabledPolicyGroup=Hydrogen Electrolysis"/>
    <x v="10"/>
    <x v="0"/>
    <x v="7"/>
    <x v="12"/>
    <n v="626"/>
    <n v="1176"/>
    <n v="1692"/>
    <n v="2405"/>
    <n v="3108"/>
    <n v="3915"/>
    <n v="4801"/>
    <n v="5582"/>
    <n v="6180"/>
    <n v="6501"/>
    <n v="7104"/>
    <n v="7707"/>
    <n v="8115"/>
    <n v="8221"/>
    <n v="7522"/>
    <n v="6842"/>
    <n v="6261"/>
    <n v="5681"/>
    <n v="5100"/>
    <n v="4513"/>
    <n v="3915"/>
    <n v="3370"/>
    <n v="2878"/>
    <n v="2452"/>
    <n v="2145"/>
    <n v="2045"/>
    <n v="1978"/>
    <n v="1934"/>
  </r>
  <r>
    <s v="Change in Domestic Jobs after Productivity Effects by ISIC Code[ISIC 27]"/>
    <s v="DisabledPolicyGroup=Hydrogen Electrolysis"/>
    <x v="10"/>
    <x v="0"/>
    <x v="2"/>
    <x v="13"/>
    <n v="2539"/>
    <n v="2755"/>
    <n v="2762"/>
    <n v="2982"/>
    <n v="3163"/>
    <n v="3402"/>
    <n v="3702"/>
    <n v="3908"/>
    <n v="4034"/>
    <n v="3980"/>
    <n v="4125"/>
    <n v="4305"/>
    <n v="4379"/>
    <n v="4370"/>
    <n v="3903"/>
    <n v="3490"/>
    <n v="3173"/>
    <n v="2885"/>
    <n v="2605"/>
    <n v="2356"/>
    <n v="2098"/>
    <n v="1871"/>
    <n v="1669"/>
    <n v="1492"/>
    <n v="1361"/>
    <n v="1341"/>
    <n v="1328"/>
    <n v="1318"/>
  </r>
  <r>
    <s v="Change in Domestic Jobs after Productivity Effects by ISIC Code[ISIC 28]"/>
    <s v="DisabledPolicyGroup=Hydrogen Electrolysis"/>
    <x v="10"/>
    <x v="0"/>
    <x v="1"/>
    <x v="14"/>
    <n v="1587"/>
    <n v="1713"/>
    <n v="1702"/>
    <n v="1853"/>
    <n v="2035"/>
    <n v="2277"/>
    <n v="2542"/>
    <n v="2738"/>
    <n v="2753"/>
    <n v="2772"/>
    <n v="2918"/>
    <n v="3096"/>
    <n v="3175"/>
    <n v="3143"/>
    <n v="2689"/>
    <n v="2302"/>
    <n v="1993"/>
    <n v="1711"/>
    <n v="1462"/>
    <n v="1203"/>
    <n v="940"/>
    <n v="695"/>
    <n v="442"/>
    <n v="308"/>
    <n v="160"/>
    <n v="150"/>
    <n v="138"/>
    <n v="141"/>
  </r>
  <r>
    <s v="Change in Domestic Jobs after Productivity Effects by ISIC Code[ISIC 29]"/>
    <s v="DisabledPolicyGroup=Hydrogen Electrolysis"/>
    <x v="10"/>
    <x v="0"/>
    <x v="2"/>
    <x v="2"/>
    <n v="-695"/>
    <n v="-1456"/>
    <n v="-2404"/>
    <n v="-3290"/>
    <n v="-4280"/>
    <n v="-5294"/>
    <n v="-6283"/>
    <n v="-7026"/>
    <n v="-7051"/>
    <n v="-6986"/>
    <n v="-6898"/>
    <n v="-6783"/>
    <n v="-6651"/>
    <n v="-6524"/>
    <n v="-6402"/>
    <n v="-6304"/>
    <n v="-6206"/>
    <n v="-6109"/>
    <n v="-6018"/>
    <n v="-5922"/>
    <n v="-5854"/>
    <n v="-5796"/>
    <n v="-5733"/>
    <n v="-5591"/>
    <n v="-5448"/>
    <n v="-5306"/>
    <n v="-5162"/>
    <n v="-5022"/>
  </r>
  <r>
    <s v="Change in Domestic Jobs after Productivity Effects by ISIC Code[ISIC 30]"/>
    <s v="DisabledPolicyGroup=Hydrogen Electrolysis"/>
    <x v="10"/>
    <x v="0"/>
    <x v="2"/>
    <x v="2"/>
    <n v="696"/>
    <n v="1498"/>
    <n v="2279"/>
    <n v="2983"/>
    <n v="3814"/>
    <n v="4505"/>
    <n v="4938"/>
    <n v="5453"/>
    <n v="5580"/>
    <n v="5780"/>
    <n v="5857"/>
    <n v="5738"/>
    <n v="5732"/>
    <n v="5852"/>
    <n v="5704"/>
    <n v="5775"/>
    <n v="5584"/>
    <n v="5637"/>
    <n v="5479"/>
    <n v="5404"/>
    <n v="5567"/>
    <n v="5332"/>
    <n v="5247"/>
    <n v="5230"/>
    <n v="5016"/>
    <n v="4985"/>
    <n v="4763"/>
    <n v="4747"/>
  </r>
  <r>
    <s v="Change in Domestic Jobs after Productivity Effects by ISIC Code[ISIC 31T33]"/>
    <s v="DisabledPolicyGroup=Hydrogen Electrolysis"/>
    <x v="10"/>
    <x v="0"/>
    <x v="8"/>
    <x v="15"/>
    <n v="444"/>
    <n v="1087"/>
    <n v="1707"/>
    <n v="2265"/>
    <n v="2726"/>
    <n v="3135"/>
    <n v="3530"/>
    <n v="3861"/>
    <n v="4113"/>
    <n v="4124"/>
    <n v="4003"/>
    <n v="3958"/>
    <n v="4029"/>
    <n v="4092"/>
    <n v="4035"/>
    <n v="3840"/>
    <n v="3623"/>
    <n v="3428"/>
    <n v="3258"/>
    <n v="3119"/>
    <n v="3011"/>
    <n v="2907"/>
    <n v="2788"/>
    <n v="2702"/>
    <n v="2630"/>
    <n v="2590"/>
    <n v="2577"/>
    <n v="2573"/>
  </r>
  <r>
    <s v="Change in Domestic Jobs after Productivity Effects by ISIC Code[ISIC 351]"/>
    <s v="DisabledPolicyGroup=Hydrogen Electrolysis"/>
    <x v="10"/>
    <x v="0"/>
    <x v="9"/>
    <x v="16"/>
    <n v="496"/>
    <n v="1967"/>
    <n v="3070"/>
    <n v="3697"/>
    <n v="5007"/>
    <n v="6102"/>
    <n v="7009"/>
    <n v="8042"/>
    <n v="8803"/>
    <n v="9806"/>
    <n v="9935"/>
    <n v="10499"/>
    <n v="11409"/>
    <n v="12276"/>
    <n v="13086"/>
    <n v="12740"/>
    <n v="12213"/>
    <n v="11870"/>
    <n v="11433"/>
    <n v="10968"/>
    <n v="10563"/>
    <n v="10109"/>
    <n v="9626"/>
    <n v="9168"/>
    <n v="8798"/>
    <n v="8475"/>
    <n v="8429"/>
    <n v="8376"/>
  </r>
  <r>
    <s v="Change in Domestic Jobs after Productivity Effects by ISIC Code[ISIC 352T353]"/>
    <s v="DisabledPolicyGroup=Hydrogen Electrolysis"/>
    <x v="10"/>
    <x v="0"/>
    <x v="10"/>
    <x v="17"/>
    <n v="1010"/>
    <n v="3572"/>
    <n v="4088"/>
    <n v="4563"/>
    <n v="4658"/>
    <n v="4428"/>
    <n v="4004"/>
    <n v="3414"/>
    <n v="3000"/>
    <n v="2110"/>
    <n v="1264"/>
    <n v="681"/>
    <n v="323"/>
    <n v="217"/>
    <n v="-180"/>
    <n v="-609"/>
    <n v="-993"/>
    <n v="-1304"/>
    <n v="-1540"/>
    <n v="-1605"/>
    <n v="-1615"/>
    <n v="-1574"/>
    <n v="-1771"/>
    <n v="-1833"/>
    <n v="-1899"/>
    <n v="-2019"/>
    <n v="-2135"/>
    <n v="-2257"/>
  </r>
  <r>
    <s v="Change in Domestic Jobs after Productivity Effects by ISIC Code[ISIC 36T39]"/>
    <s v="DisabledPolicyGroup=Hydrogen Electrolysis"/>
    <x v="10"/>
    <x v="0"/>
    <x v="11"/>
    <x v="18"/>
    <n v="322"/>
    <n v="684"/>
    <n v="1096"/>
    <n v="1396"/>
    <n v="1696"/>
    <n v="2006"/>
    <n v="2263"/>
    <n v="2481"/>
    <n v="2645"/>
    <n v="2754"/>
    <n v="2769"/>
    <n v="2739"/>
    <n v="2771"/>
    <n v="2842"/>
    <n v="2876"/>
    <n v="2765"/>
    <n v="2525"/>
    <n v="2287"/>
    <n v="2071"/>
    <n v="1869"/>
    <n v="1689"/>
    <n v="1523"/>
    <n v="1368"/>
    <n v="1225"/>
    <n v="1089"/>
    <n v="991"/>
    <n v="926"/>
    <n v="899"/>
  </r>
  <r>
    <s v="Change in Domestic Jobs after Productivity Effects by ISIC Code[ISIC 41T43]"/>
    <s v="DisabledPolicyGroup=Hydrogen Electrolysis"/>
    <x v="10"/>
    <x v="0"/>
    <x v="12"/>
    <x v="19"/>
    <n v="4993"/>
    <n v="5561"/>
    <n v="6224"/>
    <n v="7268"/>
    <n v="8266"/>
    <n v="9557"/>
    <n v="10934"/>
    <n v="11992"/>
    <n v="12637"/>
    <n v="13059"/>
    <n v="14467"/>
    <n v="15507"/>
    <n v="16174"/>
    <n v="16621"/>
    <n v="15440"/>
    <n v="14415"/>
    <n v="13533"/>
    <n v="12690"/>
    <n v="11950"/>
    <n v="11151"/>
    <n v="10232"/>
    <n v="9355"/>
    <n v="8305"/>
    <n v="7770"/>
    <n v="7127"/>
    <n v="7349"/>
    <n v="7534"/>
    <n v="7806"/>
  </r>
  <r>
    <s v="Change in Domestic Jobs after Productivity Effects by ISIC Code[ISIC 45T47]"/>
    <s v="DisabledPolicyGroup=Hydrogen Electrolysis"/>
    <x v="10"/>
    <x v="0"/>
    <x v="13"/>
    <x v="2"/>
    <n v="737"/>
    <n v="2360"/>
    <n v="3883"/>
    <n v="4996"/>
    <n v="5768"/>
    <n v="6436"/>
    <n v="7077"/>
    <n v="7331"/>
    <n v="7127"/>
    <n v="6478"/>
    <n v="5774"/>
    <n v="5042"/>
    <n v="4233"/>
    <n v="3520"/>
    <n v="3195"/>
    <n v="2908"/>
    <n v="2880"/>
    <n v="3020"/>
    <n v="3482"/>
    <n v="4313"/>
    <n v="5373"/>
    <n v="6409"/>
    <n v="7479"/>
    <n v="8395"/>
    <n v="9274"/>
    <n v="10180"/>
    <n v="11121"/>
    <n v="12081"/>
  </r>
  <r>
    <s v="Change in Domestic Jobs after Productivity Effects by ISIC Code[ISIC 49T53]"/>
    <s v="DisabledPolicyGroup=Hydrogen Electrolysis"/>
    <x v="10"/>
    <x v="0"/>
    <x v="14"/>
    <x v="20"/>
    <n v="4550"/>
    <n v="9363"/>
    <n v="13933"/>
    <n v="18366"/>
    <n v="22650"/>
    <n v="26758"/>
    <n v="30724"/>
    <n v="34330"/>
    <n v="34379"/>
    <n v="34247"/>
    <n v="34278"/>
    <n v="34170"/>
    <n v="33842"/>
    <n v="33435"/>
    <n v="32933"/>
    <n v="32775"/>
    <n v="32739"/>
    <n v="32708"/>
    <n v="32817"/>
    <n v="33051"/>
    <n v="33414"/>
    <n v="33847"/>
    <n v="34234"/>
    <n v="33927"/>
    <n v="33683"/>
    <n v="33441"/>
    <n v="33117"/>
    <n v="32807"/>
  </r>
  <r>
    <s v="Change in Domestic Jobs after Productivity Effects by ISIC Code[ISIC 55T56]"/>
    <s v="DisabledPolicyGroup=Hydrogen Electrolysis"/>
    <x v="10"/>
    <x v="0"/>
    <x v="15"/>
    <x v="5"/>
    <n v="922"/>
    <n v="2974"/>
    <n v="5223"/>
    <n v="7396"/>
    <n v="9499"/>
    <n v="11685"/>
    <n v="13959"/>
    <n v="15833"/>
    <n v="17131"/>
    <n v="17879"/>
    <n v="18442"/>
    <n v="18892"/>
    <n v="19178"/>
    <n v="19296"/>
    <n v="19162"/>
    <n v="18572"/>
    <n v="17833"/>
    <n v="16893"/>
    <n v="15921"/>
    <n v="15021"/>
    <n v="14230"/>
    <n v="13503"/>
    <n v="12875"/>
    <n v="12195"/>
    <n v="11572"/>
    <n v="11064"/>
    <n v="10668"/>
    <n v="10344"/>
  </r>
  <r>
    <s v="Change in Domestic Jobs after Productivity Effects by ISIC Code[ISIC 58T60]"/>
    <s v="DisabledPolicyGroup=Hydrogen Electrolysis"/>
    <x v="10"/>
    <x v="0"/>
    <x v="4"/>
    <x v="2"/>
    <n v="109"/>
    <n v="410"/>
    <n v="747"/>
    <n v="1042"/>
    <n v="1296"/>
    <n v="1545"/>
    <n v="1786"/>
    <n v="1953"/>
    <n v="2032"/>
    <n v="2040"/>
    <n v="2024"/>
    <n v="1985"/>
    <n v="1924"/>
    <n v="1844"/>
    <n v="1753"/>
    <n v="1630"/>
    <n v="1501"/>
    <n v="1361"/>
    <n v="1226"/>
    <n v="1103"/>
    <n v="996"/>
    <n v="901"/>
    <n v="820"/>
    <n v="741"/>
    <n v="672"/>
    <n v="612"/>
    <n v="561"/>
    <n v="516"/>
  </r>
  <r>
    <s v="Change in Domestic Jobs after Productivity Effects by ISIC Code[ISIC 61]"/>
    <s v="DisabledPolicyGroup=Hydrogen Electrolysis"/>
    <x v="10"/>
    <x v="0"/>
    <x v="2"/>
    <x v="2"/>
    <n v="14"/>
    <n v="39"/>
    <n v="63"/>
    <n v="83"/>
    <n v="101"/>
    <n v="116"/>
    <n v="131"/>
    <n v="140"/>
    <n v="142"/>
    <n v="140"/>
    <n v="136"/>
    <n v="131"/>
    <n v="126"/>
    <n v="119"/>
    <n v="111"/>
    <n v="101"/>
    <n v="90"/>
    <n v="80"/>
    <n v="71"/>
    <n v="64"/>
    <n v="56"/>
    <n v="51"/>
    <n v="45"/>
    <n v="40"/>
    <n v="36"/>
    <n v="32"/>
    <n v="30"/>
    <n v="27"/>
  </r>
  <r>
    <s v="Change in Domestic Jobs after Productivity Effects by ISIC Code[ISIC 62T63]"/>
    <s v="DisabledPolicyGroup=Hydrogen Electrolysis"/>
    <x v="10"/>
    <x v="0"/>
    <x v="4"/>
    <x v="21"/>
    <n v="107"/>
    <n v="291"/>
    <n v="448"/>
    <n v="580"/>
    <n v="682"/>
    <n v="768"/>
    <n v="840"/>
    <n v="870"/>
    <n v="876"/>
    <n v="840"/>
    <n v="798"/>
    <n v="759"/>
    <n v="716"/>
    <n v="673"/>
    <n v="612"/>
    <n v="538"/>
    <n v="467"/>
    <n v="399"/>
    <n v="337"/>
    <n v="288"/>
    <n v="247"/>
    <n v="212"/>
    <n v="182"/>
    <n v="154"/>
    <n v="131"/>
    <n v="113"/>
    <n v="99"/>
    <n v="89"/>
  </r>
  <r>
    <s v="Change in Domestic Jobs after Productivity Effects by ISIC Code[ISIC 64T66]"/>
    <s v="DisabledPolicyGroup=Hydrogen Electrolysis"/>
    <x v="10"/>
    <x v="0"/>
    <x v="16"/>
    <x v="7"/>
    <n v="481"/>
    <n v="887"/>
    <n v="1038"/>
    <n v="1037"/>
    <n v="858"/>
    <n v="525"/>
    <n v="64"/>
    <n v="-616"/>
    <n v="-1459"/>
    <n v="-2431"/>
    <n v="-3418"/>
    <n v="-4380"/>
    <n v="-5355"/>
    <n v="-6239"/>
    <n v="-7132"/>
    <n v="-7974"/>
    <n v="-8706"/>
    <n v="-9346"/>
    <n v="-9860"/>
    <n v="-10222"/>
    <n v="-10471"/>
    <n v="-10695"/>
    <n v="-10918"/>
    <n v="-11084"/>
    <n v="-11235"/>
    <n v="-11315"/>
    <n v="-11361"/>
    <n v="-11368"/>
  </r>
  <r>
    <s v="Change in Domestic Jobs after Productivity Effects by ISIC Code[ISIC 68]"/>
    <s v="DisabledPolicyGroup=Hydrogen Electrolysis"/>
    <x v="10"/>
    <x v="0"/>
    <x v="4"/>
    <x v="7"/>
    <n v="196"/>
    <n v="530"/>
    <n v="897"/>
    <n v="1264"/>
    <n v="1620"/>
    <n v="1987"/>
    <n v="2362"/>
    <n v="2669"/>
    <n v="2854"/>
    <n v="2952"/>
    <n v="3023"/>
    <n v="3068"/>
    <n v="3079"/>
    <n v="3065"/>
    <n v="3007"/>
    <n v="2897"/>
    <n v="2769"/>
    <n v="2613"/>
    <n v="2457"/>
    <n v="2314"/>
    <n v="2186"/>
    <n v="2068"/>
    <n v="1970"/>
    <n v="1870"/>
    <n v="1778"/>
    <n v="1706"/>
    <n v="1646"/>
    <n v="1599"/>
  </r>
  <r>
    <s v="Change in Domestic Jobs after Productivity Effects by ISIC Code[ISIC 69T82]"/>
    <s v="DisabledPolicyGroup=Hydrogen Electrolysis"/>
    <x v="10"/>
    <x v="0"/>
    <x v="17"/>
    <x v="22"/>
    <n v="4719"/>
    <n v="9356"/>
    <n v="13211"/>
    <n v="17206"/>
    <n v="20884"/>
    <n v="24543"/>
    <n v="28161"/>
    <n v="30738"/>
    <n v="31857"/>
    <n v="31611"/>
    <n v="31512"/>
    <n v="31522"/>
    <n v="31163"/>
    <n v="30546"/>
    <n v="27805"/>
    <n v="24640"/>
    <n v="21729"/>
    <n v="18845"/>
    <n v="16218"/>
    <n v="14016"/>
    <n v="12041"/>
    <n v="10200"/>
    <n v="8581"/>
    <n v="7074"/>
    <n v="5834"/>
    <n v="5282"/>
    <n v="4861"/>
    <n v="4658"/>
  </r>
  <r>
    <s v="Change in Domestic Jobs after Productivity Effects by ISIC Code[ISIC 84]"/>
    <s v="DisabledPolicyGroup=Hydrogen Electrolysis"/>
    <x v="10"/>
    <x v="0"/>
    <x v="18"/>
    <x v="23"/>
    <n v="260"/>
    <n v="569"/>
    <n v="829"/>
    <n v="1167"/>
    <n v="1500"/>
    <n v="1864"/>
    <n v="2254"/>
    <n v="2596"/>
    <n v="2813"/>
    <n v="2913"/>
    <n v="3118"/>
    <n v="3355"/>
    <n v="3518"/>
    <n v="3581"/>
    <n v="3276"/>
    <n v="2965"/>
    <n v="2710"/>
    <n v="2457"/>
    <n v="2207"/>
    <n v="1956"/>
    <n v="1695"/>
    <n v="1461"/>
    <n v="1250"/>
    <n v="1051"/>
    <n v="901"/>
    <n v="875"/>
    <n v="861"/>
    <n v="861"/>
  </r>
  <r>
    <s v="Change in Domestic Jobs after Productivity Effects by ISIC Code[ISIC 85]"/>
    <s v="DisabledPolicyGroup=Hydrogen Electrolysis"/>
    <x v="10"/>
    <x v="0"/>
    <x v="17"/>
    <x v="7"/>
    <n v="235"/>
    <n v="949"/>
    <n v="1812"/>
    <n v="2660"/>
    <n v="3495"/>
    <n v="4400"/>
    <n v="5372"/>
    <n v="6207"/>
    <n v="6813"/>
    <n v="7218"/>
    <n v="7559"/>
    <n v="7820"/>
    <n v="7992"/>
    <n v="8078"/>
    <n v="8103"/>
    <n v="7962"/>
    <n v="7744"/>
    <n v="7421"/>
    <n v="7070"/>
    <n v="6723"/>
    <n v="6408"/>
    <n v="6120"/>
    <n v="5876"/>
    <n v="5617"/>
    <n v="5375"/>
    <n v="5165"/>
    <n v="4994"/>
    <n v="4848"/>
  </r>
  <r>
    <s v="Change in Domestic Jobs after Productivity Effects by ISIC Code[ISIC 86T88]"/>
    <s v="DisabledPolicyGroup=Hydrogen Electrolysis"/>
    <x v="10"/>
    <x v="0"/>
    <x v="19"/>
    <x v="24"/>
    <n v="714"/>
    <n v="2965"/>
    <n v="5789"/>
    <n v="8593"/>
    <n v="11324"/>
    <n v="14294"/>
    <n v="17501"/>
    <n v="20223"/>
    <n v="22353"/>
    <n v="23770"/>
    <n v="24997"/>
    <n v="25997"/>
    <n v="26728"/>
    <n v="27182"/>
    <n v="27431"/>
    <n v="27063"/>
    <n v="26426"/>
    <n v="25390"/>
    <n v="24247"/>
    <n v="23139"/>
    <n v="22153"/>
    <n v="21254"/>
    <n v="20529"/>
    <n v="19691"/>
    <n v="18906"/>
    <n v="18244"/>
    <n v="17730"/>
    <n v="17313"/>
  </r>
  <r>
    <s v="Change in Domestic Jobs after Productivity Effects by ISIC Code[ISIC 90T96]"/>
    <s v="DisabledPolicyGroup=Hydrogen Electrolysis"/>
    <x v="10"/>
    <x v="0"/>
    <x v="17"/>
    <x v="2"/>
    <n v="230"/>
    <n v="897"/>
    <n v="1721"/>
    <n v="2534"/>
    <n v="3330"/>
    <n v="4193"/>
    <n v="5123"/>
    <n v="5914"/>
    <n v="6504"/>
    <n v="6899"/>
    <n v="7234"/>
    <n v="7497"/>
    <n v="7678"/>
    <n v="7779"/>
    <n v="7812"/>
    <n v="7679"/>
    <n v="7471"/>
    <n v="7159"/>
    <n v="6819"/>
    <n v="6487"/>
    <n v="6187"/>
    <n v="5913"/>
    <n v="5686"/>
    <n v="5437"/>
    <n v="5205"/>
    <n v="5009"/>
    <n v="4852"/>
    <n v="4723"/>
  </r>
  <r>
    <s v="Change in Domestic Jobs after Productivity Effects by ISIC Code[ISIC 97T98]"/>
    <s v="DisabledPolicyGroup=Hydrogen Electrolysis"/>
    <x v="10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orest Management"/>
    <x v="11"/>
    <x v="0"/>
    <x v="0"/>
    <x v="0"/>
    <n v="28287"/>
    <n v="56016"/>
    <n v="81287"/>
    <n v="107186"/>
    <n v="132776"/>
    <n v="157465"/>
    <n v="181849"/>
    <n v="201695"/>
    <n v="211677"/>
    <n v="215401"/>
    <n v="218887"/>
    <n v="221607"/>
    <n v="222751"/>
    <n v="222583"/>
    <n v="214400"/>
    <n v="203002"/>
    <n v="190903"/>
    <n v="178517"/>
    <n v="166754"/>
    <n v="156543"/>
    <n v="147790"/>
    <n v="139661"/>
    <n v="132555"/>
    <n v="125631"/>
    <n v="119968"/>
    <n v="117007"/>
    <n v="115007"/>
    <n v="114103"/>
  </r>
  <r>
    <s v="Change in Domestic Jobs after Productivity Effects by ISIC Code[ISIC 01T03]"/>
    <s v="DisabledPolicyGroup=Forest Management"/>
    <x v="11"/>
    <x v="0"/>
    <x v="1"/>
    <x v="1"/>
    <n v="693"/>
    <n v="1748"/>
    <n v="3510"/>
    <n v="6208"/>
    <n v="9521"/>
    <n v="12759"/>
    <n v="15658"/>
    <n v="18076"/>
    <n v="19328"/>
    <n v="19921"/>
    <n v="20171"/>
    <n v="20184"/>
    <n v="19950"/>
    <n v="19851"/>
    <n v="19574"/>
    <n v="19198"/>
    <n v="18642"/>
    <n v="17995"/>
    <n v="17296"/>
    <n v="16578"/>
    <n v="15878"/>
    <n v="15277"/>
    <n v="14836"/>
    <n v="14551"/>
    <n v="14190"/>
    <n v="13885"/>
    <n v="13591"/>
    <n v="13341"/>
  </r>
  <r>
    <s v="Change in Domestic Jobs after Productivity Effects by ISIC Code[ISIC 05]"/>
    <s v="DisabledPolicyGroup=Forest Management"/>
    <x v="11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orest Management"/>
    <x v="11"/>
    <x v="0"/>
    <x v="3"/>
    <x v="3"/>
    <n v="-60"/>
    <n v="-167"/>
    <n v="-351"/>
    <n v="-572"/>
    <n v="-906"/>
    <n v="-1305"/>
    <n v="-1760"/>
    <n v="-2252"/>
    <n v="-2751"/>
    <n v="-3210"/>
    <n v="-3671"/>
    <n v="-4090"/>
    <n v="-4539"/>
    <n v="-4993"/>
    <n v="-5438"/>
    <n v="-5820"/>
    <n v="-6101"/>
    <n v="-6383"/>
    <n v="-6569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Forest Management"/>
    <x v="11"/>
    <x v="0"/>
    <x v="2"/>
    <x v="2"/>
    <n v="18"/>
    <n v="25"/>
    <n v="25"/>
    <n v="21"/>
    <n v="19"/>
    <n v="18"/>
    <n v="16"/>
    <n v="14"/>
    <n v="12"/>
    <n v="11"/>
    <n v="9"/>
    <n v="8"/>
    <n v="9"/>
    <n v="7"/>
    <n v="2"/>
    <n v="-5"/>
    <n v="-13"/>
    <n v="-18"/>
    <n v="-22"/>
    <n v="-26"/>
    <n v="-28"/>
    <n v="-32"/>
    <n v="-34"/>
    <n v="-36"/>
    <n v="-37"/>
    <n v="-36"/>
    <n v="-35"/>
    <n v="-35"/>
  </r>
  <r>
    <s v="Change in Domestic Jobs after Productivity Effects by ISIC Code[ISIC 09]"/>
    <s v="DisabledPolicyGroup=Forest Management"/>
    <x v="11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Forest Management"/>
    <x v="11"/>
    <x v="0"/>
    <x v="4"/>
    <x v="4"/>
    <n v="296"/>
    <n v="808"/>
    <n v="1575"/>
    <n v="2487"/>
    <n v="3527"/>
    <n v="4624"/>
    <n v="5727"/>
    <n v="6726"/>
    <n v="7474"/>
    <n v="7922"/>
    <n v="8159"/>
    <n v="8271"/>
    <n v="8288"/>
    <n v="8235"/>
    <n v="8120"/>
    <n v="7914"/>
    <n v="7615"/>
    <n v="7252"/>
    <n v="6854"/>
    <n v="6452"/>
    <n v="6070"/>
    <n v="5721"/>
    <n v="5420"/>
    <n v="5166"/>
    <n v="4934"/>
    <n v="4726"/>
    <n v="4546"/>
    <n v="4394"/>
  </r>
  <r>
    <s v="Change in Domestic Jobs after Productivity Effects by ISIC Code[ISIC 13T15]"/>
    <s v="DisabledPolicyGroup=Forest Management"/>
    <x v="11"/>
    <x v="0"/>
    <x v="3"/>
    <x v="5"/>
    <n v="174"/>
    <n v="728"/>
    <n v="1620"/>
    <n v="2575"/>
    <n v="3455"/>
    <n v="4271"/>
    <n v="5064"/>
    <n v="5764"/>
    <n v="6267"/>
    <n v="6541"/>
    <n v="6644"/>
    <n v="6641"/>
    <n v="6557"/>
    <n v="6399"/>
    <n v="6171"/>
    <n v="5852"/>
    <n v="5451"/>
    <n v="5002"/>
    <n v="4532"/>
    <n v="4078"/>
    <n v="3665"/>
    <n v="3293"/>
    <n v="2963"/>
    <n v="2673"/>
    <n v="2416"/>
    <n v="2191"/>
    <n v="2000"/>
    <n v="1839"/>
  </r>
  <r>
    <s v="Change in Domestic Jobs after Productivity Effects by ISIC Code[ISIC 16]"/>
    <s v="DisabledPolicyGroup=Forest Management"/>
    <x v="11"/>
    <x v="0"/>
    <x v="2"/>
    <x v="6"/>
    <n v="89"/>
    <n v="147"/>
    <n v="174"/>
    <n v="198"/>
    <n v="223"/>
    <n v="245"/>
    <n v="269"/>
    <n v="289"/>
    <n v="301"/>
    <n v="304"/>
    <n v="311"/>
    <n v="318"/>
    <n v="323"/>
    <n v="322"/>
    <n v="303"/>
    <n v="273"/>
    <n v="244"/>
    <n v="216"/>
    <n v="192"/>
    <n v="169"/>
    <n v="149"/>
    <n v="129"/>
    <n v="113"/>
    <n v="100"/>
    <n v="90"/>
    <n v="85"/>
    <n v="85"/>
    <n v="84"/>
  </r>
  <r>
    <s v="Change in Domestic Jobs after Productivity Effects by ISIC Code[ISIC 17T18]"/>
    <s v="DisabledPolicyGroup=Forest Management"/>
    <x v="11"/>
    <x v="0"/>
    <x v="2"/>
    <x v="7"/>
    <n v="110"/>
    <n v="243"/>
    <n v="377"/>
    <n v="504"/>
    <n v="629"/>
    <n v="751"/>
    <n v="874"/>
    <n v="981"/>
    <n v="1052"/>
    <n v="1083"/>
    <n v="1096"/>
    <n v="1099"/>
    <n v="1094"/>
    <n v="1077"/>
    <n v="1036"/>
    <n v="973"/>
    <n v="901"/>
    <n v="828"/>
    <n v="757"/>
    <n v="691"/>
    <n v="634"/>
    <n v="582"/>
    <n v="536"/>
    <n v="495"/>
    <n v="460"/>
    <n v="433"/>
    <n v="414"/>
    <n v="399"/>
  </r>
  <r>
    <s v="Change in Domestic Jobs after Productivity Effects by ISIC Code[ISIC 19]"/>
    <s v="DisabledPolicyGroup=Forest Management"/>
    <x v="11"/>
    <x v="0"/>
    <x v="5"/>
    <x v="4"/>
    <n v="-173"/>
    <n v="-371"/>
    <n v="-536"/>
    <n v="-810"/>
    <n v="-1126"/>
    <n v="-1464"/>
    <n v="-1823"/>
    <n v="-2180"/>
    <n v="-2477"/>
    <n v="-2738"/>
    <n v="-2963"/>
    <n v="-3171"/>
    <n v="-3377"/>
    <n v="-3558"/>
    <n v="-3686"/>
    <n v="-3696"/>
    <n v="-3679"/>
    <n v="-3601"/>
    <n v="-3473"/>
    <n v="-3367"/>
    <n v="-3249"/>
    <n v="-3126"/>
    <n v="-3013"/>
    <n v="-2904"/>
    <n v="-2788"/>
    <n v="-2681"/>
    <n v="-2591"/>
    <n v="-2520"/>
  </r>
  <r>
    <s v="Change in Domestic Jobs after Productivity Effects by ISIC Code[ISIC 20]"/>
    <s v="DisabledPolicyGroup=Forest Management"/>
    <x v="11"/>
    <x v="0"/>
    <x v="2"/>
    <x v="7"/>
    <n v="99"/>
    <n v="152"/>
    <n v="170"/>
    <n v="113"/>
    <n v="62"/>
    <n v="16"/>
    <n v="-27"/>
    <n v="-74"/>
    <n v="-126"/>
    <n v="-186"/>
    <n v="-251"/>
    <n v="-312"/>
    <n v="-375"/>
    <n v="-430"/>
    <n v="-497"/>
    <n v="-565"/>
    <n v="-628"/>
    <n v="-682"/>
    <n v="-718"/>
    <n v="-742"/>
    <n v="-758"/>
    <n v="-770"/>
    <n v="-771"/>
    <n v="-766"/>
    <n v="-756"/>
    <n v="-738"/>
    <n v="-717"/>
    <n v="-692"/>
  </r>
  <r>
    <s v="Change in Domestic Jobs after Productivity Effects by ISIC Code[ISIC 21]"/>
    <s v="DisabledPolicyGroup=Forest Management"/>
    <x v="11"/>
    <x v="0"/>
    <x v="2"/>
    <x v="2"/>
    <n v="20"/>
    <n v="64"/>
    <n v="110"/>
    <n v="150"/>
    <n v="190"/>
    <n v="231"/>
    <n v="277"/>
    <n v="311"/>
    <n v="333"/>
    <n v="345"/>
    <n v="355"/>
    <n v="360"/>
    <n v="361"/>
    <n v="358"/>
    <n v="352"/>
    <n v="340"/>
    <n v="324"/>
    <n v="303"/>
    <n v="282"/>
    <n v="263"/>
    <n v="245"/>
    <n v="229"/>
    <n v="215"/>
    <n v="200"/>
    <n v="188"/>
    <n v="177"/>
    <n v="167"/>
    <n v="158"/>
  </r>
  <r>
    <s v="Change in Domestic Jobs after Productivity Effects by ISIC Code[ISIC 22]"/>
    <s v="DisabledPolicyGroup=Forest Management"/>
    <x v="11"/>
    <x v="0"/>
    <x v="2"/>
    <x v="8"/>
    <n v="110"/>
    <n v="190"/>
    <n v="234"/>
    <n v="272"/>
    <n v="310"/>
    <n v="343"/>
    <n v="378"/>
    <n v="409"/>
    <n v="444"/>
    <n v="464"/>
    <n v="482"/>
    <n v="497"/>
    <n v="507"/>
    <n v="508"/>
    <n v="477"/>
    <n v="427"/>
    <n v="375"/>
    <n v="324"/>
    <n v="276"/>
    <n v="231"/>
    <n v="191"/>
    <n v="153"/>
    <n v="120"/>
    <n v="95"/>
    <n v="77"/>
    <n v="70"/>
    <n v="66"/>
    <n v="65"/>
  </r>
  <r>
    <s v="Change in Domestic Jobs after Productivity Effects by ISIC Code[ISIC 231]"/>
    <s v="DisabledPolicyGroup=Forest Management"/>
    <x v="11"/>
    <x v="0"/>
    <x v="2"/>
    <x v="8"/>
    <n v="67"/>
    <n v="86"/>
    <n v="80"/>
    <n v="66"/>
    <n v="50"/>
    <n v="38"/>
    <n v="28"/>
    <n v="22"/>
    <n v="22"/>
    <n v="20"/>
    <n v="26"/>
    <n v="35"/>
    <n v="46"/>
    <n v="51"/>
    <n v="30"/>
    <n v="4"/>
    <n v="-22"/>
    <n v="-42"/>
    <n v="-58"/>
    <n v="-70"/>
    <n v="-82"/>
    <n v="-91"/>
    <n v="-100"/>
    <n v="-106"/>
    <n v="-106"/>
    <n v="-99"/>
    <n v="-93"/>
    <n v="-86"/>
  </r>
  <r>
    <s v="Change in Domestic Jobs after Productivity Effects by ISIC Code[ISIC 239]"/>
    <s v="DisabledPolicyGroup=Forest Management"/>
    <x v="11"/>
    <x v="0"/>
    <x v="2"/>
    <x v="9"/>
    <n v="137"/>
    <n v="162"/>
    <n v="32"/>
    <n v="-172"/>
    <n v="-344"/>
    <n v="-489"/>
    <n v="-609"/>
    <n v="-710"/>
    <n v="-801"/>
    <n v="-884"/>
    <n v="-953"/>
    <n v="-1007"/>
    <n v="-1053"/>
    <n v="-1100"/>
    <n v="-1169"/>
    <n v="-1258"/>
    <n v="-1342"/>
    <n v="-1414"/>
    <n v="-1470"/>
    <n v="-1517"/>
    <n v="-1557"/>
    <n v="-1592"/>
    <n v="-1622"/>
    <n v="-1645"/>
    <n v="-1661"/>
    <n v="-1664"/>
    <n v="-1662"/>
    <n v="-1658"/>
  </r>
  <r>
    <s v="Change in Domestic Jobs after Productivity Effects by ISIC Code[ISIC 241]"/>
    <s v="DisabledPolicyGroup=Forest Management"/>
    <x v="11"/>
    <x v="0"/>
    <x v="2"/>
    <x v="6"/>
    <n v="37"/>
    <n v="42"/>
    <n v="24"/>
    <n v="6"/>
    <n v="-14"/>
    <n v="-35"/>
    <n v="-55"/>
    <n v="-74"/>
    <n v="-84"/>
    <n v="-91"/>
    <n v="-95"/>
    <n v="-95"/>
    <n v="-97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s v="Change in Domestic Jobs after Productivity Effects by ISIC Code[ISIC 242]"/>
    <s v="DisabledPolicyGroup=Forest Management"/>
    <x v="11"/>
    <x v="0"/>
    <x v="2"/>
    <x v="10"/>
    <n v="88"/>
    <n v="129"/>
    <n v="132"/>
    <n v="133"/>
    <n v="135"/>
    <n v="136"/>
    <n v="139"/>
    <n v="143"/>
    <n v="154"/>
    <n v="160"/>
    <n v="173"/>
    <n v="190"/>
    <n v="203"/>
    <n v="210"/>
    <n v="191"/>
    <n v="162"/>
    <n v="133"/>
    <n v="108"/>
    <n v="84"/>
    <n v="63"/>
    <n v="42"/>
    <n v="25"/>
    <n v="7"/>
    <n v="-6"/>
    <n v="-14"/>
    <n v="-16"/>
    <n v="-16"/>
    <n v="-13"/>
  </r>
  <r>
    <s v="Change in Domestic Jobs after Productivity Effects by ISIC Code[ISIC 25]"/>
    <s v="DisabledPolicyGroup=Forest Management"/>
    <x v="11"/>
    <x v="0"/>
    <x v="6"/>
    <x v="11"/>
    <n v="1293"/>
    <n v="1868"/>
    <n v="1990"/>
    <n v="2151"/>
    <n v="2295"/>
    <n v="2395"/>
    <n v="2509"/>
    <n v="2596"/>
    <n v="2662"/>
    <n v="2662"/>
    <n v="2778"/>
    <n v="2945"/>
    <n v="3049"/>
    <n v="3039"/>
    <n v="2619"/>
    <n v="2112"/>
    <n v="1647"/>
    <n v="1219"/>
    <n v="826"/>
    <n v="472"/>
    <n v="150"/>
    <n v="-155"/>
    <n v="-425"/>
    <n v="-632"/>
    <n v="-765"/>
    <n v="-798"/>
    <n v="-794"/>
    <n v="-767"/>
  </r>
  <r>
    <s v="Change in Domestic Jobs after Productivity Effects by ISIC Code[ISIC 26]"/>
    <s v="DisabledPolicyGroup=Forest Management"/>
    <x v="11"/>
    <x v="0"/>
    <x v="7"/>
    <x v="12"/>
    <n v="627"/>
    <n v="1186"/>
    <n v="1751"/>
    <n v="2526"/>
    <n v="3271"/>
    <n v="4057"/>
    <n v="4980"/>
    <n v="5829"/>
    <n v="6491"/>
    <n v="6882"/>
    <n v="7558"/>
    <n v="8230"/>
    <n v="8710"/>
    <n v="8889"/>
    <n v="8217"/>
    <n v="7550"/>
    <n v="6949"/>
    <n v="6345"/>
    <n v="5738"/>
    <n v="5130"/>
    <n v="4521"/>
    <n v="3976"/>
    <n v="3484"/>
    <n v="3052"/>
    <n v="2760"/>
    <n v="2659"/>
    <n v="2598"/>
    <n v="2555"/>
  </r>
  <r>
    <s v="Change in Domestic Jobs after Productivity Effects by ISIC Code[ISIC 27]"/>
    <s v="DisabledPolicyGroup=Forest Management"/>
    <x v="11"/>
    <x v="0"/>
    <x v="2"/>
    <x v="13"/>
    <n v="2547"/>
    <n v="2778"/>
    <n v="2825"/>
    <n v="3091"/>
    <n v="3312"/>
    <n v="3533"/>
    <n v="3852"/>
    <n v="4084"/>
    <n v="4232"/>
    <n v="4203"/>
    <n v="4375"/>
    <n v="4577"/>
    <n v="4670"/>
    <n v="4689"/>
    <n v="4216"/>
    <n v="3800"/>
    <n v="3465"/>
    <n v="3160"/>
    <n v="2866"/>
    <n v="2609"/>
    <n v="2346"/>
    <n v="2119"/>
    <n v="1909"/>
    <n v="1735"/>
    <n v="1603"/>
    <n v="1581"/>
    <n v="1570"/>
    <n v="1558"/>
  </r>
  <r>
    <s v="Change in Domestic Jobs after Productivity Effects by ISIC Code[ISIC 28]"/>
    <s v="DisabledPolicyGroup=Forest Management"/>
    <x v="11"/>
    <x v="0"/>
    <x v="1"/>
    <x v="14"/>
    <n v="1593"/>
    <n v="1732"/>
    <n v="1749"/>
    <n v="1942"/>
    <n v="2160"/>
    <n v="2388"/>
    <n v="2674"/>
    <n v="2895"/>
    <n v="2934"/>
    <n v="2989"/>
    <n v="3187"/>
    <n v="3423"/>
    <n v="3554"/>
    <n v="3567"/>
    <n v="3123"/>
    <n v="2743"/>
    <n v="2413"/>
    <n v="2106"/>
    <n v="1832"/>
    <n v="1545"/>
    <n v="1260"/>
    <n v="1009"/>
    <n v="754"/>
    <n v="597"/>
    <n v="453"/>
    <n v="435"/>
    <n v="424"/>
    <n v="420"/>
  </r>
  <r>
    <s v="Change in Domestic Jobs after Productivity Effects by ISIC Code[ISIC 29]"/>
    <s v="DisabledPolicyGroup=Forest Management"/>
    <x v="11"/>
    <x v="0"/>
    <x v="2"/>
    <x v="2"/>
    <n v="-695"/>
    <n v="-1456"/>
    <n v="-2404"/>
    <n v="-3288"/>
    <n v="-4276"/>
    <n v="-5287"/>
    <n v="-6275"/>
    <n v="-7017"/>
    <n v="-7041"/>
    <n v="-6975"/>
    <n v="-6886"/>
    <n v="-6770"/>
    <n v="-6638"/>
    <n v="-6509"/>
    <n v="-6387"/>
    <n v="-6287"/>
    <n v="-6189"/>
    <n v="-6094"/>
    <n v="-6003"/>
    <n v="-5909"/>
    <n v="-5843"/>
    <n v="-5783"/>
    <n v="-5722"/>
    <n v="-5581"/>
    <n v="-5438"/>
    <n v="-5296"/>
    <n v="-5153"/>
    <n v="-5012"/>
  </r>
  <r>
    <s v="Change in Domestic Jobs after Productivity Effects by ISIC Code[ISIC 30]"/>
    <s v="DisabledPolicyGroup=Forest Management"/>
    <x v="11"/>
    <x v="0"/>
    <x v="2"/>
    <x v="2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s v="Change in Domestic Jobs after Productivity Effects by ISIC Code[ISIC 31T33]"/>
    <s v="DisabledPolicyGroup=Forest Management"/>
    <x v="11"/>
    <x v="0"/>
    <x v="8"/>
    <x v="15"/>
    <n v="444"/>
    <n v="1076"/>
    <n v="1688"/>
    <n v="2239"/>
    <n v="2713"/>
    <n v="3109"/>
    <n v="3493"/>
    <n v="3809"/>
    <n v="4047"/>
    <n v="4043"/>
    <n v="3911"/>
    <n v="3834"/>
    <n v="3896"/>
    <n v="3953"/>
    <n v="3896"/>
    <n v="3692"/>
    <n v="3455"/>
    <n v="3232"/>
    <n v="3031"/>
    <n v="2859"/>
    <n v="2719"/>
    <n v="2585"/>
    <n v="2442"/>
    <n v="2326"/>
    <n v="2228"/>
    <n v="2161"/>
    <n v="2122"/>
    <n v="2093"/>
  </r>
  <r>
    <s v="Change in Domestic Jobs after Productivity Effects by ISIC Code[ISIC 351]"/>
    <s v="DisabledPolicyGroup=Forest Management"/>
    <x v="11"/>
    <x v="0"/>
    <x v="9"/>
    <x v="16"/>
    <n v="505"/>
    <n v="2048"/>
    <n v="3211"/>
    <n v="3945"/>
    <n v="5383"/>
    <n v="6740"/>
    <n v="7707"/>
    <n v="8914"/>
    <n v="9848"/>
    <n v="11015"/>
    <n v="11297"/>
    <n v="12013"/>
    <n v="13000"/>
    <n v="14018"/>
    <n v="14969"/>
    <n v="14673"/>
    <n v="14204"/>
    <n v="13877"/>
    <n v="13476"/>
    <n v="13062"/>
    <n v="12732"/>
    <n v="12363"/>
    <n v="11959"/>
    <n v="11633"/>
    <n v="11338"/>
    <n v="11160"/>
    <n v="11220"/>
    <n v="11305"/>
  </r>
  <r>
    <s v="Change in Domestic Jobs after Productivity Effects by ISIC Code[ISIC 352T353]"/>
    <s v="DisabledPolicyGroup=Forest Management"/>
    <x v="11"/>
    <x v="0"/>
    <x v="10"/>
    <x v="17"/>
    <n v="1011"/>
    <n v="3546"/>
    <n v="4034"/>
    <n v="4486"/>
    <n v="4632"/>
    <n v="4393"/>
    <n v="3967"/>
    <n v="3358"/>
    <n v="2932"/>
    <n v="2030"/>
    <n v="1179"/>
    <n v="542"/>
    <n v="198"/>
    <n v="143"/>
    <n v="-190"/>
    <n v="-569"/>
    <n v="-972"/>
    <n v="-1314"/>
    <n v="-1576"/>
    <n v="-1674"/>
    <n v="-1746"/>
    <n v="-1764"/>
    <n v="-2007"/>
    <n v="-2109"/>
    <n v="-2265"/>
    <n v="-2440"/>
    <n v="-2623"/>
    <n v="-2787"/>
  </r>
  <r>
    <s v="Change in Domestic Jobs after Productivity Effects by ISIC Code[ISIC 36T39]"/>
    <s v="DisabledPolicyGroup=Forest Management"/>
    <x v="11"/>
    <x v="0"/>
    <x v="11"/>
    <x v="18"/>
    <n v="324"/>
    <n v="692"/>
    <n v="1118"/>
    <n v="1434"/>
    <n v="1760"/>
    <n v="2115"/>
    <n v="2404"/>
    <n v="2648"/>
    <n v="2848"/>
    <n v="2993"/>
    <n v="3043"/>
    <n v="3048"/>
    <n v="3106"/>
    <n v="3206"/>
    <n v="3271"/>
    <n v="3183"/>
    <n v="2956"/>
    <n v="2721"/>
    <n v="2503"/>
    <n v="2303"/>
    <n v="2128"/>
    <n v="1969"/>
    <n v="1823"/>
    <n v="1694"/>
    <n v="1571"/>
    <n v="1487"/>
    <n v="1442"/>
    <n v="1432"/>
  </r>
  <r>
    <s v="Change in Domestic Jobs after Productivity Effects by ISIC Code[ISIC 41T43]"/>
    <s v="DisabledPolicyGroup=Forest Management"/>
    <x v="11"/>
    <x v="0"/>
    <x v="12"/>
    <x v="19"/>
    <n v="4965"/>
    <n v="5489"/>
    <n v="6170"/>
    <n v="7272"/>
    <n v="8306"/>
    <n v="9518"/>
    <n v="11006"/>
    <n v="12161"/>
    <n v="12935"/>
    <n v="13518"/>
    <n v="15183"/>
    <n v="16479"/>
    <n v="17458"/>
    <n v="18157"/>
    <n v="17205"/>
    <n v="16290"/>
    <n v="15414"/>
    <n v="14553"/>
    <n v="13765"/>
    <n v="12854"/>
    <n v="11878"/>
    <n v="11015"/>
    <n v="10164"/>
    <n v="9482"/>
    <n v="9076"/>
    <n v="9329"/>
    <n v="9659"/>
    <n v="10063"/>
  </r>
  <r>
    <s v="Change in Domestic Jobs after Productivity Effects by ISIC Code[ISIC 45T47]"/>
    <s v="DisabledPolicyGroup=Forest Management"/>
    <x v="11"/>
    <x v="0"/>
    <x v="13"/>
    <x v="2"/>
    <n v="739"/>
    <n v="2361"/>
    <n v="3894"/>
    <n v="5019"/>
    <n v="5828"/>
    <n v="6527"/>
    <n v="7219"/>
    <n v="7505"/>
    <n v="7345"/>
    <n v="6754"/>
    <n v="6101"/>
    <n v="5418"/>
    <n v="4683"/>
    <n v="4042"/>
    <n v="3800"/>
    <n v="3571"/>
    <n v="3567"/>
    <n v="3695"/>
    <n v="4127"/>
    <n v="4922"/>
    <n v="5943"/>
    <n v="6938"/>
    <n v="7965"/>
    <n v="8846"/>
    <n v="9703"/>
    <n v="10592"/>
    <n v="11506"/>
    <n v="12440"/>
  </r>
  <r>
    <s v="Change in Domestic Jobs after Productivity Effects by ISIC Code[ISIC 49T53]"/>
    <s v="DisabledPolicyGroup=Forest Management"/>
    <x v="11"/>
    <x v="0"/>
    <x v="14"/>
    <x v="20"/>
    <n v="4550"/>
    <n v="9368"/>
    <n v="13954"/>
    <n v="18410"/>
    <n v="22723"/>
    <n v="26825"/>
    <n v="30818"/>
    <n v="34424"/>
    <n v="34478"/>
    <n v="34356"/>
    <n v="34393"/>
    <n v="34290"/>
    <n v="34001"/>
    <n v="33612"/>
    <n v="33114"/>
    <n v="32953"/>
    <n v="32891"/>
    <n v="32847"/>
    <n v="32936"/>
    <n v="33153"/>
    <n v="33497"/>
    <n v="33907"/>
    <n v="34261"/>
    <n v="33924"/>
    <n v="33661"/>
    <n v="33397"/>
    <n v="33062"/>
    <n v="32735"/>
  </r>
  <r>
    <s v="Change in Domestic Jobs after Productivity Effects by ISIC Code[ISIC 55T56]"/>
    <s v="DisabledPolicyGroup=Forest Management"/>
    <x v="11"/>
    <x v="0"/>
    <x v="15"/>
    <x v="5"/>
    <n v="923"/>
    <n v="2975"/>
    <n v="5231"/>
    <n v="7416"/>
    <n v="9557"/>
    <n v="11770"/>
    <n v="14087"/>
    <n v="15987"/>
    <n v="17325"/>
    <n v="18122"/>
    <n v="18727"/>
    <n v="19213"/>
    <n v="19561"/>
    <n v="19743"/>
    <n v="19679"/>
    <n v="19135"/>
    <n v="18408"/>
    <n v="17451"/>
    <n v="16446"/>
    <n v="15508"/>
    <n v="14677"/>
    <n v="13911"/>
    <n v="13245"/>
    <n v="12529"/>
    <n v="11876"/>
    <n v="11346"/>
    <n v="10925"/>
    <n v="10578"/>
  </r>
  <r>
    <s v="Change in Domestic Jobs after Productivity Effects by ISIC Code[ISIC 58T60]"/>
    <s v="DisabledPolicyGroup=Forest Management"/>
    <x v="11"/>
    <x v="0"/>
    <x v="4"/>
    <x v="2"/>
    <n v="109"/>
    <n v="410"/>
    <n v="747"/>
    <n v="1043"/>
    <n v="1300"/>
    <n v="1550"/>
    <n v="1796"/>
    <n v="1965"/>
    <n v="2047"/>
    <n v="2058"/>
    <n v="2043"/>
    <n v="2008"/>
    <n v="1950"/>
    <n v="1873"/>
    <n v="1785"/>
    <n v="1665"/>
    <n v="1535"/>
    <n v="1393"/>
    <n v="1254"/>
    <n v="1129"/>
    <n v="1018"/>
    <n v="918"/>
    <n v="835"/>
    <n v="754"/>
    <n v="682"/>
    <n v="620"/>
    <n v="568"/>
    <n v="522"/>
  </r>
  <r>
    <s v="Change in Domestic Jobs after Productivity Effects by ISIC Code[ISIC 61]"/>
    <s v="DisabledPolicyGroup=Forest Management"/>
    <x v="11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s v="Change in Domestic Jobs after Productivity Effects by ISIC Code[ISIC 62T63]"/>
    <s v="DisabledPolicyGroup=Forest Management"/>
    <x v="11"/>
    <x v="0"/>
    <x v="4"/>
    <x v="21"/>
    <n v="107"/>
    <n v="290"/>
    <n v="448"/>
    <n v="583"/>
    <n v="688"/>
    <n v="775"/>
    <n v="850"/>
    <n v="882"/>
    <n v="888"/>
    <n v="855"/>
    <n v="815"/>
    <n v="775"/>
    <n v="735"/>
    <n v="693"/>
    <n v="635"/>
    <n v="563"/>
    <n v="491"/>
    <n v="420"/>
    <n v="355"/>
    <n v="303"/>
    <n v="259"/>
    <n v="221"/>
    <n v="190"/>
    <n v="159"/>
    <n v="134"/>
    <n v="115"/>
    <n v="99"/>
    <n v="88"/>
  </r>
  <r>
    <s v="Change in Domestic Jobs after Productivity Effects by ISIC Code[ISIC 64T66]"/>
    <s v="DisabledPolicyGroup=Forest Management"/>
    <x v="11"/>
    <x v="0"/>
    <x v="16"/>
    <x v="7"/>
    <n v="475"/>
    <n v="867"/>
    <n v="1010"/>
    <n v="1005"/>
    <n v="834"/>
    <n v="503"/>
    <n v="50"/>
    <n v="-622"/>
    <n v="-1456"/>
    <n v="-2411"/>
    <n v="-3372"/>
    <n v="-4316"/>
    <n v="-5258"/>
    <n v="-6113"/>
    <n v="-6972"/>
    <n v="-7805"/>
    <n v="-8543"/>
    <n v="-9199"/>
    <n v="-9733"/>
    <n v="-10124"/>
    <n v="-10396"/>
    <n v="-10638"/>
    <n v="-10861"/>
    <n v="-11059"/>
    <n v="-11208"/>
    <n v="-11300"/>
    <n v="-11353"/>
    <n v="-11363"/>
  </r>
  <r>
    <s v="Change in Domestic Jobs after Productivity Effects by ISIC Code[ISIC 68]"/>
    <s v="DisabledPolicyGroup=Forest Management"/>
    <x v="11"/>
    <x v="0"/>
    <x v="4"/>
    <x v="7"/>
    <n v="196"/>
    <n v="529"/>
    <n v="897"/>
    <n v="1265"/>
    <n v="1627"/>
    <n v="1996"/>
    <n v="2378"/>
    <n v="2688"/>
    <n v="2879"/>
    <n v="2983"/>
    <n v="3062"/>
    <n v="3113"/>
    <n v="3134"/>
    <n v="3129"/>
    <n v="3081"/>
    <n v="2977"/>
    <n v="2850"/>
    <n v="2692"/>
    <n v="2530"/>
    <n v="2380"/>
    <n v="2246"/>
    <n v="2122"/>
    <n v="2018"/>
    <n v="1913"/>
    <n v="1817"/>
    <n v="1742"/>
    <n v="1677"/>
    <n v="1627"/>
  </r>
  <r>
    <s v="Change in Domestic Jobs after Productivity Effects by ISIC Code[ISIC 69T82]"/>
    <s v="DisabledPolicyGroup=Forest Management"/>
    <x v="11"/>
    <x v="0"/>
    <x v="17"/>
    <x v="22"/>
    <n v="4721"/>
    <n v="9366"/>
    <n v="13315"/>
    <n v="17448"/>
    <n v="21322"/>
    <n v="25009"/>
    <n v="28763"/>
    <n v="31489"/>
    <n v="32771"/>
    <n v="32709"/>
    <n v="32805"/>
    <n v="32957"/>
    <n v="32802"/>
    <n v="32453"/>
    <n v="29889"/>
    <n v="26819"/>
    <n v="23855"/>
    <n v="20865"/>
    <n v="18109"/>
    <n v="15779"/>
    <n v="13685"/>
    <n v="11753"/>
    <n v="10055"/>
    <n v="8453"/>
    <n v="7194"/>
    <n v="6558"/>
    <n v="6095"/>
    <n v="5848"/>
  </r>
  <r>
    <s v="Change in Domestic Jobs after Productivity Effects by ISIC Code[ISIC 84]"/>
    <s v="DisabledPolicyGroup=Forest Management"/>
    <x v="11"/>
    <x v="0"/>
    <x v="18"/>
    <x v="23"/>
    <n v="260"/>
    <n v="573"/>
    <n v="850"/>
    <n v="1213"/>
    <n v="1569"/>
    <n v="1934"/>
    <n v="2340"/>
    <n v="2716"/>
    <n v="2965"/>
    <n v="3099"/>
    <n v="3340"/>
    <n v="3613"/>
    <n v="3813"/>
    <n v="3915"/>
    <n v="3624"/>
    <n v="3323"/>
    <n v="3060"/>
    <n v="2795"/>
    <n v="2534"/>
    <n v="2275"/>
    <n v="2010"/>
    <n v="1778"/>
    <n v="1570"/>
    <n v="1368"/>
    <n v="1229"/>
    <n v="1204"/>
    <n v="1203"/>
    <n v="1208"/>
  </r>
  <r>
    <s v="Change in Domestic Jobs after Productivity Effects by ISIC Code[ISIC 85]"/>
    <s v="DisabledPolicyGroup=Forest Management"/>
    <x v="11"/>
    <x v="0"/>
    <x v="17"/>
    <x v="7"/>
    <n v="236"/>
    <n v="949"/>
    <n v="1813"/>
    <n v="2662"/>
    <n v="3506"/>
    <n v="4416"/>
    <n v="5404"/>
    <n v="6247"/>
    <n v="6864"/>
    <n v="7284"/>
    <n v="7639"/>
    <n v="7913"/>
    <n v="8106"/>
    <n v="8212"/>
    <n v="8258"/>
    <n v="8133"/>
    <n v="7923"/>
    <n v="7598"/>
    <n v="7235"/>
    <n v="6878"/>
    <n v="6550"/>
    <n v="6250"/>
    <n v="5993"/>
    <n v="5722"/>
    <n v="5471"/>
    <n v="5255"/>
    <n v="5076"/>
    <n v="4922"/>
  </r>
  <r>
    <s v="Change in Domestic Jobs after Productivity Effects by ISIC Code[ISIC 86T88]"/>
    <s v="DisabledPolicyGroup=Forest Management"/>
    <x v="11"/>
    <x v="0"/>
    <x v="19"/>
    <x v="24"/>
    <n v="715"/>
    <n v="2963"/>
    <n v="5787"/>
    <n v="8590"/>
    <n v="11353"/>
    <n v="14336"/>
    <n v="17594"/>
    <n v="20334"/>
    <n v="22496"/>
    <n v="23958"/>
    <n v="25221"/>
    <n v="26255"/>
    <n v="27058"/>
    <n v="27574"/>
    <n v="27904"/>
    <n v="27596"/>
    <n v="26989"/>
    <n v="25948"/>
    <n v="24767"/>
    <n v="23613"/>
    <n v="22576"/>
    <n v="21621"/>
    <n v="20842"/>
    <n v="19949"/>
    <n v="19118"/>
    <n v="18421"/>
    <n v="17866"/>
    <n v="17403"/>
  </r>
  <r>
    <s v="Change in Domestic Jobs after Productivity Effects by ISIC Code[ISIC 90T96]"/>
    <s v="DisabledPolicyGroup=Forest Management"/>
    <x v="11"/>
    <x v="0"/>
    <x v="17"/>
    <x v="2"/>
    <n v="231"/>
    <n v="897"/>
    <n v="1720"/>
    <n v="2535"/>
    <n v="3340"/>
    <n v="4209"/>
    <n v="5153"/>
    <n v="5952"/>
    <n v="6553"/>
    <n v="6962"/>
    <n v="7310"/>
    <n v="7586"/>
    <n v="7788"/>
    <n v="7907"/>
    <n v="7963"/>
    <n v="7846"/>
    <n v="7647"/>
    <n v="7333"/>
    <n v="6982"/>
    <n v="6638"/>
    <n v="6325"/>
    <n v="6039"/>
    <n v="5798"/>
    <n v="5536"/>
    <n v="5294"/>
    <n v="5090"/>
    <n v="4925"/>
    <n v="4784"/>
  </r>
  <r>
    <s v="Change in Domestic Jobs after Productivity Effects by ISIC Code[ISIC 97T98]"/>
    <s v="DisabledPolicyGroup=Forest Management"/>
    <x v="11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Fuel Switching"/>
    <x v="12"/>
    <x v="0"/>
    <x v="0"/>
    <x v="0"/>
    <n v="21020"/>
    <n v="38505"/>
    <n v="54322"/>
    <n v="68741"/>
    <n v="87620"/>
    <n v="107287"/>
    <n v="126915"/>
    <n v="143040"/>
    <n v="149967"/>
    <n v="151029"/>
    <n v="152790"/>
    <n v="154944"/>
    <n v="155194"/>
    <n v="154048"/>
    <n v="146357"/>
    <n v="136553"/>
    <n v="127326"/>
    <n v="117955"/>
    <n v="108920"/>
    <n v="100768"/>
    <n v="93353"/>
    <n v="86005"/>
    <n v="79928"/>
    <n v="73853"/>
    <n v="68195"/>
    <n v="65747"/>
    <n v="63777"/>
    <n v="62987"/>
  </r>
  <r>
    <s v="Change in Domestic Jobs after Productivity Effects by ISIC Code[ISIC 01T03]"/>
    <s v="DisabledPolicyGroup=Industrial Fuel Switching"/>
    <x v="12"/>
    <x v="0"/>
    <x v="1"/>
    <x v="1"/>
    <n v="695"/>
    <n v="1637"/>
    <n v="3157"/>
    <n v="5610"/>
    <n v="8620"/>
    <n v="11582"/>
    <n v="14403"/>
    <n v="16823"/>
    <n v="18053"/>
    <n v="18639"/>
    <n v="18905"/>
    <n v="18918"/>
    <n v="18875"/>
    <n v="18872"/>
    <n v="18772"/>
    <n v="18525"/>
    <n v="18128"/>
    <n v="17652"/>
    <n v="17122"/>
    <n v="16549"/>
    <n v="15963"/>
    <n v="15443"/>
    <n v="15051"/>
    <n v="14795"/>
    <n v="14452"/>
    <n v="14151"/>
    <n v="13849"/>
    <n v="13587"/>
  </r>
  <r>
    <s v="Change in Domestic Jobs after Productivity Effects by ISIC Code[ISIC 05]"/>
    <s v="DisabledPolicyGroup=Industrial Fuel Switching"/>
    <x v="12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Fuel Switching"/>
    <x v="12"/>
    <x v="0"/>
    <x v="3"/>
    <x v="3"/>
    <n v="-70"/>
    <n v="-243"/>
    <n v="-433"/>
    <n v="-667"/>
    <n v="-1012"/>
    <n v="-1409"/>
    <n v="-1859"/>
    <n v="-2342"/>
    <n v="-2829"/>
    <n v="-3273"/>
    <n v="-3716"/>
    <n v="-4112"/>
    <n v="-4540"/>
    <n v="-4986"/>
    <n v="-5419"/>
    <n v="-5788"/>
    <n v="-6055"/>
    <n v="-6316"/>
    <n v="-6484"/>
    <n v="-6549"/>
    <n v="-6632"/>
    <n v="-6688"/>
    <n v="-6671"/>
    <n v="-6682"/>
    <n v="-6629"/>
    <n v="-6562"/>
    <n v="-6519"/>
    <n v="-6446"/>
  </r>
  <r>
    <s v="Change in Domestic Jobs after Productivity Effects by ISIC Code[ISIC 07T08]"/>
    <s v="DisabledPolicyGroup=Industrial Fuel Switching"/>
    <x v="12"/>
    <x v="0"/>
    <x v="2"/>
    <x v="2"/>
    <n v="15"/>
    <n v="20"/>
    <n v="18"/>
    <n v="15"/>
    <n v="14"/>
    <n v="15"/>
    <n v="18"/>
    <n v="20"/>
    <n v="17"/>
    <n v="17"/>
    <n v="16"/>
    <n v="16"/>
    <n v="16"/>
    <n v="15"/>
    <n v="10"/>
    <n v="4"/>
    <n v="-3"/>
    <n v="-8"/>
    <n v="-9"/>
    <n v="-12"/>
    <n v="-15"/>
    <n v="-18"/>
    <n v="-21"/>
    <n v="-23"/>
    <n v="-24"/>
    <n v="-24"/>
    <n v="-24"/>
    <n v="-24"/>
  </r>
  <r>
    <s v="Change in Domestic Jobs after Productivity Effects by ISIC Code[ISIC 09]"/>
    <s v="DisabledPolicyGroup=Industrial Fuel Switching"/>
    <x v="12"/>
    <x v="0"/>
    <x v="2"/>
    <x v="2"/>
    <n v="-5"/>
    <n v="-20"/>
    <n v="-36"/>
    <n v="-56"/>
    <n v="-84"/>
    <n v="-118"/>
    <n v="-156"/>
    <n v="-197"/>
    <n v="-237"/>
    <n v="-275"/>
    <n v="-312"/>
    <n v="-345"/>
    <n v="-381"/>
    <n v="-418"/>
    <n v="-455"/>
    <n v="-487"/>
    <n v="-509"/>
    <n v="-531"/>
    <n v="-545"/>
    <n v="-550"/>
    <n v="-558"/>
    <n v="-563"/>
    <n v="-561"/>
    <n v="-562"/>
    <n v="-556"/>
    <n v="-551"/>
    <n v="-547"/>
    <n v="-541"/>
  </r>
  <r>
    <s v="Change in Domestic Jobs after Productivity Effects by ISIC Code[ISIC 10T12]"/>
    <s v="DisabledPolicyGroup=Industrial Fuel Switching"/>
    <x v="12"/>
    <x v="0"/>
    <x v="4"/>
    <x v="4"/>
    <n v="286"/>
    <n v="736"/>
    <n v="1373"/>
    <n v="2131"/>
    <n v="3043"/>
    <n v="4027"/>
    <n v="5045"/>
    <n v="6010"/>
    <n v="6751"/>
    <n v="7199"/>
    <n v="7453"/>
    <n v="7596"/>
    <n v="7660"/>
    <n v="7665"/>
    <n v="7619"/>
    <n v="7495"/>
    <n v="7291"/>
    <n v="7023"/>
    <n v="6713"/>
    <n v="6389"/>
    <n v="6068"/>
    <n v="5764"/>
    <n v="5495"/>
    <n v="5263"/>
    <n v="5046"/>
    <n v="4843"/>
    <n v="4663"/>
    <n v="4505"/>
  </r>
  <r>
    <s v="Change in Domestic Jobs after Productivity Effects by ISIC Code[ISIC 13T15]"/>
    <s v="DisabledPolicyGroup=Industrial Fuel Switching"/>
    <x v="12"/>
    <x v="0"/>
    <x v="3"/>
    <x v="5"/>
    <n v="149"/>
    <n v="604"/>
    <n v="1291"/>
    <n v="1987"/>
    <n v="2666"/>
    <n v="3327"/>
    <n v="3990"/>
    <n v="4614"/>
    <n v="5081"/>
    <n v="5342"/>
    <n v="5450"/>
    <n v="5480"/>
    <n v="5442"/>
    <n v="5338"/>
    <n v="5172"/>
    <n v="4927"/>
    <n v="4617"/>
    <n v="4260"/>
    <n v="3881"/>
    <n v="3506"/>
    <n v="3156"/>
    <n v="2835"/>
    <n v="2544"/>
    <n v="2291"/>
    <n v="2061"/>
    <n v="1858"/>
    <n v="1686"/>
    <n v="1542"/>
  </r>
  <r>
    <s v="Change in Domestic Jobs after Productivity Effects by ISIC Code[ISIC 16]"/>
    <s v="DisabledPolicyGroup=Industrial Fuel Switching"/>
    <x v="12"/>
    <x v="0"/>
    <x v="2"/>
    <x v="6"/>
    <n v="68"/>
    <n v="106"/>
    <n v="119"/>
    <n v="122"/>
    <n v="139"/>
    <n v="163"/>
    <n v="185"/>
    <n v="204"/>
    <n v="216"/>
    <n v="220"/>
    <n v="228"/>
    <n v="236"/>
    <n v="241"/>
    <n v="241"/>
    <n v="227"/>
    <n v="204"/>
    <n v="184"/>
    <n v="166"/>
    <n v="147"/>
    <n v="130"/>
    <n v="113"/>
    <n v="97"/>
    <n v="79"/>
    <n v="67"/>
    <n v="55"/>
    <n v="50"/>
    <n v="47"/>
    <n v="46"/>
  </r>
  <r>
    <s v="Change in Domestic Jobs after Productivity Effects by ISIC Code[ISIC 17T18]"/>
    <s v="DisabledPolicyGroup=Industrial Fuel Switching"/>
    <x v="12"/>
    <x v="0"/>
    <x v="2"/>
    <x v="7"/>
    <n v="96"/>
    <n v="200"/>
    <n v="296"/>
    <n v="378"/>
    <n v="476"/>
    <n v="582"/>
    <n v="696"/>
    <n v="795"/>
    <n v="864"/>
    <n v="895"/>
    <n v="910"/>
    <n v="920"/>
    <n v="921"/>
    <n v="911"/>
    <n v="880"/>
    <n v="834"/>
    <n v="782"/>
    <n v="730"/>
    <n v="677"/>
    <n v="625"/>
    <n v="578"/>
    <n v="534"/>
    <n v="494"/>
    <n v="458"/>
    <n v="425"/>
    <n v="400"/>
    <n v="381"/>
    <n v="365"/>
  </r>
  <r>
    <s v="Change in Domestic Jobs after Productivity Effects by ISIC Code[ISIC 19]"/>
    <s v="DisabledPolicyGroup=Industrial Fuel Switching"/>
    <x v="12"/>
    <x v="0"/>
    <x v="5"/>
    <x v="4"/>
    <n v="-169"/>
    <n v="-369"/>
    <n v="-539"/>
    <n v="-814"/>
    <n v="-1131"/>
    <n v="-1466"/>
    <n v="-1823"/>
    <n v="-2178"/>
    <n v="-2472"/>
    <n v="-2729"/>
    <n v="-2951"/>
    <n v="-3158"/>
    <n v="-3365"/>
    <n v="-3544"/>
    <n v="-3673"/>
    <n v="-3686"/>
    <n v="-3670"/>
    <n v="-3594"/>
    <n v="-3468"/>
    <n v="-3363"/>
    <n v="-3245"/>
    <n v="-3124"/>
    <n v="-3011"/>
    <n v="-2906"/>
    <n v="-2790"/>
    <n v="-2684"/>
    <n v="-2595"/>
    <n v="-2514"/>
  </r>
  <r>
    <s v="Change in Domestic Jobs after Productivity Effects by ISIC Code[ISIC 20]"/>
    <s v="DisabledPolicyGroup=Industrial Fuel Switching"/>
    <x v="12"/>
    <x v="0"/>
    <x v="2"/>
    <x v="7"/>
    <n v="89"/>
    <n v="124"/>
    <n v="154"/>
    <n v="173"/>
    <n v="200"/>
    <n v="230"/>
    <n v="259"/>
    <n v="281"/>
    <n v="288"/>
    <n v="278"/>
    <n v="258"/>
    <n v="236"/>
    <n v="210"/>
    <n v="183"/>
    <n v="144"/>
    <n v="106"/>
    <n v="70"/>
    <n v="37"/>
    <n v="13"/>
    <n v="-7"/>
    <n v="-26"/>
    <n v="-42"/>
    <n v="-52"/>
    <n v="-58"/>
    <n v="-67"/>
    <n v="-68"/>
    <n v="-68"/>
    <n v="-67"/>
  </r>
  <r>
    <s v="Change in Domestic Jobs after Productivity Effects by ISIC Code[ISIC 21]"/>
    <s v="DisabledPolicyGroup=Industrial Fuel Switching"/>
    <x v="12"/>
    <x v="0"/>
    <x v="2"/>
    <x v="2"/>
    <n v="19"/>
    <n v="56"/>
    <n v="91"/>
    <n v="119"/>
    <n v="154"/>
    <n v="186"/>
    <n v="226"/>
    <n v="255"/>
    <n v="275"/>
    <n v="286"/>
    <n v="294"/>
    <n v="299"/>
    <n v="300"/>
    <n v="299"/>
    <n v="295"/>
    <n v="284"/>
    <n v="271"/>
    <n v="256"/>
    <n v="239"/>
    <n v="222"/>
    <n v="206"/>
    <n v="193"/>
    <n v="181"/>
    <n v="169"/>
    <n v="158"/>
    <n v="148"/>
    <n v="139"/>
    <n v="132"/>
  </r>
  <r>
    <s v="Change in Domestic Jobs after Productivity Effects by ISIC Code[ISIC 22]"/>
    <s v="DisabledPolicyGroup=Industrial Fuel Switching"/>
    <x v="12"/>
    <x v="0"/>
    <x v="2"/>
    <x v="8"/>
    <n v="82"/>
    <n v="133"/>
    <n v="147"/>
    <n v="149"/>
    <n v="169"/>
    <n v="199"/>
    <n v="231"/>
    <n v="260"/>
    <n v="293"/>
    <n v="312"/>
    <n v="331"/>
    <n v="350"/>
    <n v="363"/>
    <n v="366"/>
    <n v="342"/>
    <n v="305"/>
    <n v="268"/>
    <n v="232"/>
    <n v="198"/>
    <n v="164"/>
    <n v="134"/>
    <n v="100"/>
    <n v="72"/>
    <n v="50"/>
    <n v="31"/>
    <n v="24"/>
    <n v="19"/>
    <n v="19"/>
  </r>
  <r>
    <s v="Change in Domestic Jobs after Productivity Effects by ISIC Code[ISIC 231]"/>
    <s v="DisabledPolicyGroup=Industrial Fuel Switching"/>
    <x v="12"/>
    <x v="0"/>
    <x v="2"/>
    <x v="8"/>
    <n v="65"/>
    <n v="78"/>
    <n v="66"/>
    <n v="40"/>
    <n v="32"/>
    <n v="31"/>
    <n v="35"/>
    <n v="35"/>
    <n v="41"/>
    <n v="44"/>
    <n v="53"/>
    <n v="65"/>
    <n v="77"/>
    <n v="83"/>
    <n v="65"/>
    <n v="45"/>
    <n v="29"/>
    <n v="16"/>
    <n v="8"/>
    <n v="-3"/>
    <n v="-13"/>
    <n v="-23"/>
    <n v="-32"/>
    <n v="-37"/>
    <n v="-42"/>
    <n v="-38"/>
    <n v="-33"/>
    <n v="-29"/>
  </r>
  <r>
    <s v="Change in Domestic Jobs after Productivity Effects by ISIC Code[ISIC 239]"/>
    <s v="DisabledPolicyGroup=Industrial Fuel Switching"/>
    <x v="12"/>
    <x v="0"/>
    <x v="2"/>
    <x v="9"/>
    <n v="105"/>
    <n v="101"/>
    <n v="-2"/>
    <n v="-108"/>
    <n v="-177"/>
    <n v="-224"/>
    <n v="-261"/>
    <n v="-301"/>
    <n v="-348"/>
    <n v="-398"/>
    <n v="-450"/>
    <n v="-492"/>
    <n v="-538"/>
    <n v="-590"/>
    <n v="-667"/>
    <n v="-755"/>
    <n v="-834"/>
    <n v="-900"/>
    <n v="-957"/>
    <n v="-1011"/>
    <n v="-1063"/>
    <n v="-1113"/>
    <n v="-1160"/>
    <n v="-1199"/>
    <n v="-1235"/>
    <n v="-1261"/>
    <n v="-1281"/>
    <n v="-1300"/>
  </r>
  <r>
    <s v="Change in Domestic Jobs after Productivity Effects by ISIC Code[ISIC 241]"/>
    <s v="DisabledPolicyGroup=Industrial Fuel Switching"/>
    <x v="12"/>
    <x v="0"/>
    <x v="2"/>
    <x v="6"/>
    <n v="25"/>
    <n v="21"/>
    <n v="-6"/>
    <n v="-39"/>
    <n v="-64"/>
    <n v="-84"/>
    <n v="-106"/>
    <n v="-127"/>
    <n v="-140"/>
    <n v="-149"/>
    <n v="-154"/>
    <n v="-155"/>
    <n v="-158"/>
    <n v="-164"/>
    <n v="-184"/>
    <n v="-208"/>
    <n v="-226"/>
    <n v="-241"/>
    <n v="-257"/>
    <n v="-270"/>
    <n v="-282"/>
    <n v="-296"/>
    <n v="-307"/>
    <n v="-313"/>
    <n v="-320"/>
    <n v="-320"/>
    <n v="-318"/>
    <n v="-316"/>
  </r>
  <r>
    <s v="Change in Domestic Jobs after Productivity Effects by ISIC Code[ISIC 242]"/>
    <s v="DisabledPolicyGroup=Industrial Fuel Switching"/>
    <x v="12"/>
    <x v="0"/>
    <x v="2"/>
    <x v="10"/>
    <n v="79"/>
    <n v="111"/>
    <n v="99"/>
    <n v="76"/>
    <n v="66"/>
    <n v="69"/>
    <n v="70"/>
    <n v="70"/>
    <n v="76"/>
    <n v="79"/>
    <n v="88"/>
    <n v="103"/>
    <n v="115"/>
    <n v="119"/>
    <n v="101"/>
    <n v="76"/>
    <n v="54"/>
    <n v="38"/>
    <n v="21"/>
    <n v="5"/>
    <n v="-12"/>
    <n v="-28"/>
    <n v="-43"/>
    <n v="-55"/>
    <n v="-63"/>
    <n v="-64"/>
    <n v="-63"/>
    <n v="-59"/>
  </r>
  <r>
    <s v="Change in Domestic Jobs after Productivity Effects by ISIC Code[ISIC 25]"/>
    <s v="DisabledPolicyGroup=Industrial Fuel Switching"/>
    <x v="12"/>
    <x v="0"/>
    <x v="6"/>
    <x v="11"/>
    <n v="1138"/>
    <n v="1496"/>
    <n v="1400"/>
    <n v="1164"/>
    <n v="1181"/>
    <n v="1297"/>
    <n v="1349"/>
    <n v="1354"/>
    <n v="1364"/>
    <n v="1307"/>
    <n v="1368"/>
    <n v="1496"/>
    <n v="1557"/>
    <n v="1490"/>
    <n v="1106"/>
    <n v="668"/>
    <n v="319"/>
    <n v="17"/>
    <n v="-263"/>
    <n v="-523"/>
    <n v="-776"/>
    <n v="-1031"/>
    <n v="-1257"/>
    <n v="-1413"/>
    <n v="-1541"/>
    <n v="-1547"/>
    <n v="-1522"/>
    <n v="-1478"/>
  </r>
  <r>
    <s v="Change in Domestic Jobs after Productivity Effects by ISIC Code[ISIC 26]"/>
    <s v="DisabledPolicyGroup=Industrial Fuel Switching"/>
    <x v="12"/>
    <x v="0"/>
    <x v="7"/>
    <x v="12"/>
    <n v="594"/>
    <n v="1021"/>
    <n v="1206"/>
    <n v="1267"/>
    <n v="1960"/>
    <n v="2782"/>
    <n v="3520"/>
    <n v="4157"/>
    <n v="4624"/>
    <n v="4844"/>
    <n v="5352"/>
    <n v="5905"/>
    <n v="6261"/>
    <n v="6292"/>
    <n v="5649"/>
    <n v="5048"/>
    <n v="4607"/>
    <n v="4161"/>
    <n v="3703"/>
    <n v="3213"/>
    <n v="2679"/>
    <n v="2171"/>
    <n v="1716"/>
    <n v="1347"/>
    <n v="1039"/>
    <n v="974"/>
    <n v="927"/>
    <n v="902"/>
  </r>
  <r>
    <s v="Change in Domestic Jobs after Productivity Effects by ISIC Code[ISIC 27]"/>
    <s v="DisabledPolicyGroup=Industrial Fuel Switching"/>
    <x v="12"/>
    <x v="0"/>
    <x v="2"/>
    <x v="13"/>
    <n v="2493"/>
    <n v="2644"/>
    <n v="2537"/>
    <n v="2350"/>
    <n v="2563"/>
    <n v="2874"/>
    <n v="3100"/>
    <n v="3250"/>
    <n v="3351"/>
    <n v="3299"/>
    <n v="3433"/>
    <n v="3618"/>
    <n v="3704"/>
    <n v="3670"/>
    <n v="3255"/>
    <n v="2887"/>
    <n v="2646"/>
    <n v="2422"/>
    <n v="2194"/>
    <n v="1987"/>
    <n v="1756"/>
    <n v="1544"/>
    <n v="1356"/>
    <n v="1211"/>
    <n v="1071"/>
    <n v="1067"/>
    <n v="1060"/>
    <n v="1059"/>
  </r>
  <r>
    <s v="Change in Domestic Jobs after Productivity Effects by ISIC Code[ISIC 28]"/>
    <s v="DisabledPolicyGroup=Industrial Fuel Switching"/>
    <x v="12"/>
    <x v="0"/>
    <x v="1"/>
    <x v="14"/>
    <n v="900"/>
    <n v="963"/>
    <n v="862"/>
    <n v="772"/>
    <n v="1022"/>
    <n v="1359"/>
    <n v="1620"/>
    <n v="1824"/>
    <n v="1848"/>
    <n v="1868"/>
    <n v="2010"/>
    <n v="2196"/>
    <n v="2289"/>
    <n v="2244"/>
    <n v="1861"/>
    <n v="1523"/>
    <n v="1283"/>
    <n v="1065"/>
    <n v="864"/>
    <n v="621"/>
    <n v="370"/>
    <n v="142"/>
    <n v="-51"/>
    <n v="-187"/>
    <n v="-309"/>
    <n v="-308"/>
    <n v="-302"/>
    <n v="-281"/>
  </r>
  <r>
    <s v="Change in Domestic Jobs after Productivity Effects by ISIC Code[ISIC 29]"/>
    <s v="DisabledPolicyGroup=Industrial Fuel Switching"/>
    <x v="12"/>
    <x v="0"/>
    <x v="2"/>
    <x v="2"/>
    <n v="-701"/>
    <n v="-1474"/>
    <n v="-2435"/>
    <n v="-3332"/>
    <n v="-4350"/>
    <n v="-5366"/>
    <n v="-6357"/>
    <n v="-7103"/>
    <n v="-7127"/>
    <n v="-7061"/>
    <n v="-6973"/>
    <n v="-6855"/>
    <n v="-6715"/>
    <n v="-6586"/>
    <n v="-6462"/>
    <n v="-6360"/>
    <n v="-6257"/>
    <n v="-6155"/>
    <n v="-6058"/>
    <n v="-5961"/>
    <n v="-5890"/>
    <n v="-5829"/>
    <n v="-5764"/>
    <n v="-5622"/>
    <n v="-5478"/>
    <n v="-5334"/>
    <n v="-5190"/>
    <n v="-5048"/>
  </r>
  <r>
    <s v="Change in Domestic Jobs after Productivity Effects by ISIC Code[ISIC 30]"/>
    <s v="DisabledPolicyGroup=Industrial Fuel Switching"/>
    <x v="12"/>
    <x v="0"/>
    <x v="2"/>
    <x v="2"/>
    <n v="695"/>
    <n v="1482"/>
    <n v="2258"/>
    <n v="2961"/>
    <n v="3782"/>
    <n v="4444"/>
    <n v="4905"/>
    <n v="5425"/>
    <n v="5563"/>
    <n v="5609"/>
    <n v="5820"/>
    <n v="5735"/>
    <n v="5733"/>
    <n v="5865"/>
    <n v="5720"/>
    <n v="5797"/>
    <n v="5610"/>
    <n v="5680"/>
    <n v="5528"/>
    <n v="5456"/>
    <n v="5620"/>
    <n v="5386"/>
    <n v="5302"/>
    <n v="5282"/>
    <n v="5061"/>
    <n v="5032"/>
    <n v="4809"/>
    <n v="4789"/>
  </r>
  <r>
    <s v="Change in Domestic Jobs after Productivity Effects by ISIC Code[ISIC 31T33]"/>
    <s v="DisabledPolicyGroup=Industrial Fuel Switching"/>
    <x v="12"/>
    <x v="0"/>
    <x v="8"/>
    <x v="15"/>
    <n v="187"/>
    <n v="545"/>
    <n v="993"/>
    <n v="1274"/>
    <n v="1598"/>
    <n v="1935"/>
    <n v="2285"/>
    <n v="2614"/>
    <n v="2884"/>
    <n v="2932"/>
    <n v="2863"/>
    <n v="2930"/>
    <n v="3047"/>
    <n v="3153"/>
    <n v="3176"/>
    <n v="3082"/>
    <n v="2966"/>
    <n v="2828"/>
    <n v="2682"/>
    <n v="2539"/>
    <n v="2401"/>
    <n v="2258"/>
    <n v="2101"/>
    <n v="1959"/>
    <n v="1832"/>
    <n v="1729"/>
    <n v="1653"/>
    <n v="1589"/>
  </r>
  <r>
    <s v="Change in Domestic Jobs after Productivity Effects by ISIC Code[ISIC 351]"/>
    <s v="DisabledPolicyGroup=Industrial Fuel Switching"/>
    <x v="12"/>
    <x v="0"/>
    <x v="9"/>
    <x v="16"/>
    <n v="195"/>
    <n v="945"/>
    <n v="1170"/>
    <n v="1927"/>
    <n v="1920"/>
    <n v="2755"/>
    <n v="3531"/>
    <n v="4196"/>
    <n v="4719"/>
    <n v="5519"/>
    <n v="5556"/>
    <n v="6036"/>
    <n v="7031"/>
    <n v="7798"/>
    <n v="8460"/>
    <n v="8184"/>
    <n v="7720"/>
    <n v="7493"/>
    <n v="7150"/>
    <n v="6722"/>
    <n v="6318"/>
    <n v="5837"/>
    <n v="5333"/>
    <n v="4793"/>
    <n v="4434"/>
    <n v="3995"/>
    <n v="3894"/>
    <n v="3772"/>
  </r>
  <r>
    <s v="Change in Domestic Jobs after Productivity Effects by ISIC Code[ISIC 352T353]"/>
    <s v="DisabledPolicyGroup=Industrial Fuel Switching"/>
    <x v="12"/>
    <x v="0"/>
    <x v="10"/>
    <x v="17"/>
    <n v="-503"/>
    <n v="-782"/>
    <n v="-868"/>
    <n v="-1450"/>
    <n v="-2123"/>
    <n v="-2915"/>
    <n v="-3733"/>
    <n v="-4591"/>
    <n v="-5221"/>
    <n v="-6178"/>
    <n v="-7040"/>
    <n v="-7654"/>
    <n v="-8172"/>
    <n v="-8346"/>
    <n v="-8818"/>
    <n v="-9324"/>
    <n v="-9845"/>
    <n v="-10266"/>
    <n v="-10694"/>
    <n v="-10945"/>
    <n v="-11104"/>
    <n v="-11193"/>
    <n v="-11304"/>
    <n v="-11345"/>
    <n v="-11380"/>
    <n v="-11329"/>
    <n v="-11355"/>
    <n v="-11276"/>
  </r>
  <r>
    <s v="Change in Domestic Jobs after Productivity Effects by ISIC Code[ISIC 36T39]"/>
    <s v="DisabledPolicyGroup=Industrial Fuel Switching"/>
    <x v="12"/>
    <x v="0"/>
    <x v="11"/>
    <x v="18"/>
    <n v="262"/>
    <n v="434"/>
    <n v="605"/>
    <n v="758"/>
    <n v="864"/>
    <n v="979"/>
    <n v="1165"/>
    <n v="1319"/>
    <n v="1415"/>
    <n v="1477"/>
    <n v="1463"/>
    <n v="1429"/>
    <n v="1490"/>
    <n v="1581"/>
    <n v="1622"/>
    <n v="1529"/>
    <n v="1331"/>
    <n v="1141"/>
    <n v="972"/>
    <n v="808"/>
    <n v="650"/>
    <n v="496"/>
    <n v="350"/>
    <n v="207"/>
    <n v="71"/>
    <n v="-32"/>
    <n v="-102"/>
    <n v="-134"/>
  </r>
  <r>
    <s v="Change in Domestic Jobs after Productivity Effects by ISIC Code[ISIC 41T43]"/>
    <s v="DisabledPolicyGroup=Industrial Fuel Switching"/>
    <x v="12"/>
    <x v="0"/>
    <x v="12"/>
    <x v="19"/>
    <n v="3609"/>
    <n v="3893"/>
    <n v="3940"/>
    <n v="3968"/>
    <n v="5081"/>
    <n v="6218"/>
    <n v="7235"/>
    <n v="8021"/>
    <n v="8437"/>
    <n v="8633"/>
    <n v="9824"/>
    <n v="10717"/>
    <n v="11185"/>
    <n v="11423"/>
    <n v="10310"/>
    <n v="9275"/>
    <n v="8508"/>
    <n v="7742"/>
    <n v="7013"/>
    <n v="6068"/>
    <n v="4948"/>
    <n v="3862"/>
    <n v="2837"/>
    <n v="1934"/>
    <n v="1148"/>
    <n v="1105"/>
    <n v="1061"/>
    <n v="1116"/>
  </r>
  <r>
    <s v="Change in Domestic Jobs after Productivity Effects by ISIC Code[ISIC 45T47]"/>
    <s v="DisabledPolicyGroup=Industrial Fuel Switching"/>
    <x v="12"/>
    <x v="0"/>
    <x v="13"/>
    <x v="2"/>
    <n v="564"/>
    <n v="1649"/>
    <n v="2445"/>
    <n v="2850"/>
    <n v="3135"/>
    <n v="3200"/>
    <n v="3424"/>
    <n v="3370"/>
    <n v="2904"/>
    <n v="2035"/>
    <n v="1192"/>
    <n v="439"/>
    <n v="-393"/>
    <n v="-1047"/>
    <n v="-1307"/>
    <n v="-1441"/>
    <n v="-1274"/>
    <n v="-943"/>
    <n v="-288"/>
    <n v="702"/>
    <n v="1864"/>
    <n v="2965"/>
    <n v="4084"/>
    <n v="5082"/>
    <n v="5996"/>
    <n v="6946"/>
    <n v="7909"/>
    <n v="8888"/>
  </r>
  <r>
    <s v="Change in Domestic Jobs after Productivity Effects by ISIC Code[ISIC 49T53]"/>
    <s v="DisabledPolicyGroup=Industrial Fuel Switching"/>
    <x v="12"/>
    <x v="0"/>
    <x v="14"/>
    <x v="20"/>
    <n v="4389"/>
    <n v="8838"/>
    <n v="13094"/>
    <n v="17105"/>
    <n v="21268"/>
    <n v="25235"/>
    <n v="29044"/>
    <n v="32593"/>
    <n v="32624"/>
    <n v="32492"/>
    <n v="32541"/>
    <n v="32491"/>
    <n v="32119"/>
    <n v="31758"/>
    <n v="31353"/>
    <n v="31313"/>
    <n v="31409"/>
    <n v="31448"/>
    <n v="31618"/>
    <n v="31900"/>
    <n v="32289"/>
    <n v="32753"/>
    <n v="33191"/>
    <n v="32944"/>
    <n v="32707"/>
    <n v="32533"/>
    <n v="32205"/>
    <n v="31904"/>
  </r>
  <r>
    <s v="Change in Domestic Jobs after Productivity Effects by ISIC Code[ISIC 55T56]"/>
    <s v="DisabledPolicyGroup=Industrial Fuel Switching"/>
    <x v="12"/>
    <x v="0"/>
    <x v="15"/>
    <x v="5"/>
    <n v="696"/>
    <n v="2190"/>
    <n v="3792"/>
    <n v="5304"/>
    <n v="6965"/>
    <n v="8649"/>
    <n v="10572"/>
    <n v="12196"/>
    <n v="13289"/>
    <n v="13881"/>
    <n v="14357"/>
    <n v="14831"/>
    <n v="15130"/>
    <n v="15316"/>
    <n v="15270"/>
    <n v="14840"/>
    <n v="14294"/>
    <n v="13538"/>
    <n v="12746"/>
    <n v="11991"/>
    <n v="11296"/>
    <n v="10634"/>
    <n v="10064"/>
    <n v="9460"/>
    <n v="8876"/>
    <n v="8415"/>
    <n v="8046"/>
    <n v="7748"/>
  </r>
  <r>
    <s v="Change in Domestic Jobs after Productivity Effects by ISIC Code[ISIC 58T60]"/>
    <s v="DisabledPolicyGroup=Industrial Fuel Switching"/>
    <x v="12"/>
    <x v="0"/>
    <x v="4"/>
    <x v="2"/>
    <n v="96"/>
    <n v="342"/>
    <n v="592"/>
    <n v="808"/>
    <n v="1029"/>
    <n v="1225"/>
    <n v="1440"/>
    <n v="1595"/>
    <n v="1670"/>
    <n v="1678"/>
    <n v="1670"/>
    <n v="1649"/>
    <n v="1603"/>
    <n v="1545"/>
    <n v="1475"/>
    <n v="1376"/>
    <n v="1273"/>
    <n v="1156"/>
    <n v="1042"/>
    <n v="939"/>
    <n v="845"/>
    <n v="762"/>
    <n v="690"/>
    <n v="623"/>
    <n v="561"/>
    <n v="510"/>
    <n v="465"/>
    <n v="426"/>
  </r>
  <r>
    <s v="Change in Domestic Jobs after Productivity Effects by ISIC Code[ISIC 61]"/>
    <s v="DisabledPolicyGroup=Industrial Fuel Switching"/>
    <x v="12"/>
    <x v="0"/>
    <x v="2"/>
    <x v="2"/>
    <n v="11"/>
    <n v="28"/>
    <n v="45"/>
    <n v="58"/>
    <n v="72"/>
    <n v="85"/>
    <n v="97"/>
    <n v="107"/>
    <n v="111"/>
    <n v="107"/>
    <n v="104"/>
    <n v="102"/>
    <n v="97"/>
    <n v="92"/>
    <n v="87"/>
    <n v="78"/>
    <n v="70"/>
    <n v="62"/>
    <n v="56"/>
    <n v="50"/>
    <n v="43"/>
    <n v="38"/>
    <n v="33"/>
    <n v="30"/>
    <n v="26"/>
    <n v="23"/>
    <n v="21"/>
    <n v="20"/>
  </r>
  <r>
    <s v="Change in Domestic Jobs after Productivity Effects by ISIC Code[ISIC 62T63]"/>
    <s v="DisabledPolicyGroup=Industrial Fuel Switching"/>
    <x v="12"/>
    <x v="0"/>
    <x v="4"/>
    <x v="21"/>
    <n v="64"/>
    <n v="171"/>
    <n v="273"/>
    <n v="346"/>
    <n v="419"/>
    <n v="480"/>
    <n v="540"/>
    <n v="569"/>
    <n v="576"/>
    <n v="546"/>
    <n v="516"/>
    <n v="496"/>
    <n v="470"/>
    <n v="442"/>
    <n v="399"/>
    <n v="346"/>
    <n v="296"/>
    <n v="245"/>
    <n v="200"/>
    <n v="163"/>
    <n v="133"/>
    <n v="107"/>
    <n v="87"/>
    <n v="65"/>
    <n v="48"/>
    <n v="36"/>
    <n v="27"/>
    <n v="22"/>
  </r>
  <r>
    <s v="Change in Domestic Jobs after Productivity Effects by ISIC Code[ISIC 64T66]"/>
    <s v="DisabledPolicyGroup=Industrial Fuel Switching"/>
    <x v="12"/>
    <x v="0"/>
    <x v="16"/>
    <x v="7"/>
    <n v="134"/>
    <n v="220"/>
    <n v="181"/>
    <n v="-35"/>
    <n v="-330"/>
    <n v="-747"/>
    <n v="-1261"/>
    <n v="-1956"/>
    <n v="-2801"/>
    <n v="-3760"/>
    <n v="-4715"/>
    <n v="-5611"/>
    <n v="-6523"/>
    <n v="-7346"/>
    <n v="-8153"/>
    <n v="-8910"/>
    <n v="-9556"/>
    <n v="-10118"/>
    <n v="-10565"/>
    <n v="-10886"/>
    <n v="-11102"/>
    <n v="-11300"/>
    <n v="-11468"/>
    <n v="-11623"/>
    <n v="-11737"/>
    <n v="-11792"/>
    <n v="-11814"/>
    <n v="-11795"/>
  </r>
  <r>
    <s v="Change in Domestic Jobs after Productivity Effects by ISIC Code[ISIC 68]"/>
    <s v="DisabledPolicyGroup=Industrial Fuel Switching"/>
    <x v="12"/>
    <x v="0"/>
    <x v="4"/>
    <x v="7"/>
    <n v="158"/>
    <n v="406"/>
    <n v="670"/>
    <n v="928"/>
    <n v="1223"/>
    <n v="1514"/>
    <n v="1837"/>
    <n v="2110"/>
    <n v="2268"/>
    <n v="2346"/>
    <n v="2409"/>
    <n v="2459"/>
    <n v="2476"/>
    <n v="2479"/>
    <n v="2442"/>
    <n v="2360"/>
    <n v="2266"/>
    <n v="2142"/>
    <n v="2017"/>
    <n v="1897"/>
    <n v="1787"/>
    <n v="1681"/>
    <n v="1597"/>
    <n v="1508"/>
    <n v="1424"/>
    <n v="1360"/>
    <n v="1306"/>
    <n v="1265"/>
  </r>
  <r>
    <s v="Change in Domestic Jobs after Productivity Effects by ISIC Code[ISIC 69T82]"/>
    <s v="DisabledPolicyGroup=Industrial Fuel Switching"/>
    <x v="12"/>
    <x v="0"/>
    <x v="17"/>
    <x v="22"/>
    <n v="3254"/>
    <n v="5761"/>
    <n v="7831"/>
    <n v="9301"/>
    <n v="11931"/>
    <n v="14810"/>
    <n v="17580"/>
    <n v="19576"/>
    <n v="20305"/>
    <n v="19820"/>
    <n v="19669"/>
    <n v="19922"/>
    <n v="19752"/>
    <n v="19252"/>
    <n v="16969"/>
    <n v="14366"/>
    <n v="12162"/>
    <n v="9937"/>
    <n v="7880"/>
    <n v="6097"/>
    <n v="4405"/>
    <n v="2761"/>
    <n v="1397"/>
    <n v="123"/>
    <n v="-1020"/>
    <n v="-1408"/>
    <n v="-1716"/>
    <n v="-1807"/>
  </r>
  <r>
    <s v="Change in Domestic Jobs after Productivity Effects by ISIC Code[ISIC 84]"/>
    <s v="DisabledPolicyGroup=Industrial Fuel Switching"/>
    <x v="12"/>
    <x v="0"/>
    <x v="18"/>
    <x v="23"/>
    <n v="214"/>
    <n v="418"/>
    <n v="533"/>
    <n v="612"/>
    <n v="894"/>
    <n v="1241"/>
    <n v="1544"/>
    <n v="1808"/>
    <n v="1960"/>
    <n v="2011"/>
    <n v="2169"/>
    <n v="2376"/>
    <n v="2519"/>
    <n v="2546"/>
    <n v="2271"/>
    <n v="1999"/>
    <n v="1812"/>
    <n v="1621"/>
    <n v="1429"/>
    <n v="1223"/>
    <n v="990"/>
    <n v="771"/>
    <n v="574"/>
    <n v="404"/>
    <n v="244"/>
    <n v="230"/>
    <n v="220"/>
    <n v="223"/>
  </r>
  <r>
    <s v="Change in Domestic Jobs after Productivity Effects by ISIC Code[ISIC 85]"/>
    <s v="DisabledPolicyGroup=Industrial Fuel Switching"/>
    <x v="12"/>
    <x v="0"/>
    <x v="17"/>
    <x v="7"/>
    <n v="204"/>
    <n v="778"/>
    <n v="1419"/>
    <n v="2047"/>
    <n v="2758"/>
    <n v="3473"/>
    <n v="4316"/>
    <n v="5062"/>
    <n v="5591"/>
    <n v="5936"/>
    <n v="6239"/>
    <n v="6491"/>
    <n v="6658"/>
    <n v="6771"/>
    <n v="6822"/>
    <n v="6730"/>
    <n v="6574"/>
    <n v="6310"/>
    <n v="6017"/>
    <n v="5722"/>
    <n v="5440"/>
    <n v="5176"/>
    <n v="4950"/>
    <n v="4720"/>
    <n v="4493"/>
    <n v="4301"/>
    <n v="4141"/>
    <n v="4006"/>
  </r>
  <r>
    <s v="Change in Domestic Jobs after Productivity Effects by ISIC Code[ISIC 86T88]"/>
    <s v="DisabledPolicyGroup=Industrial Fuel Switching"/>
    <x v="12"/>
    <x v="0"/>
    <x v="19"/>
    <x v="24"/>
    <n v="635"/>
    <n v="2494"/>
    <n v="4621"/>
    <n v="6680"/>
    <n v="9007"/>
    <n v="11328"/>
    <n v="14084"/>
    <n v="16493"/>
    <n v="18340"/>
    <n v="19525"/>
    <n v="20591"/>
    <n v="21563"/>
    <n v="22240"/>
    <n v="22749"/>
    <n v="23049"/>
    <n v="22823"/>
    <n v="22380"/>
    <n v="21530"/>
    <n v="20583"/>
    <n v="19647"/>
    <n v="18772"/>
    <n v="17948"/>
    <n v="17268"/>
    <n v="16530"/>
    <n v="15783"/>
    <n v="15175"/>
    <n v="14683"/>
    <n v="14284"/>
  </r>
  <r>
    <s v="Change in Domestic Jobs after Productivity Effects by ISIC Code[ISIC 90T96]"/>
    <s v="DisabledPolicyGroup=Industrial Fuel Switching"/>
    <x v="12"/>
    <x v="0"/>
    <x v="17"/>
    <x v="2"/>
    <n v="203"/>
    <n v="748"/>
    <n v="1363"/>
    <n v="1962"/>
    <n v="2640"/>
    <n v="3322"/>
    <n v="4125"/>
    <n v="4829"/>
    <n v="5344"/>
    <n v="5676"/>
    <n v="5969"/>
    <n v="6226"/>
    <n v="6398"/>
    <n v="6517"/>
    <n v="6572"/>
    <n v="6483"/>
    <n v="6335"/>
    <n v="6079"/>
    <n v="5795"/>
    <n v="5513"/>
    <n v="5247"/>
    <n v="4995"/>
    <n v="4784"/>
    <n v="4563"/>
    <n v="4344"/>
    <n v="4164"/>
    <n v="4015"/>
    <n v="3893"/>
  </r>
  <r>
    <s v="Change in Domestic Jobs after Productivity Effects by ISIC Code[ISIC 97T98]"/>
    <s v="DisabledPolicyGroup=Industrial Fuel Switching"/>
    <x v="12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Livestock Measures"/>
    <x v="13"/>
    <x v="0"/>
    <x v="0"/>
    <x v="0"/>
    <n v="28556"/>
    <n v="56534"/>
    <n v="81950"/>
    <n v="107827"/>
    <n v="133336"/>
    <n v="157917"/>
    <n v="182205"/>
    <n v="201861"/>
    <n v="211752"/>
    <n v="215494"/>
    <n v="219022"/>
    <n v="221807"/>
    <n v="223002"/>
    <n v="222892"/>
    <n v="214740"/>
    <n v="203368"/>
    <n v="191277"/>
    <n v="178910"/>
    <n v="167152"/>
    <n v="156951"/>
    <n v="148213"/>
    <n v="140075"/>
    <n v="132972"/>
    <n v="126051"/>
    <n v="120399"/>
    <n v="117424"/>
    <n v="115411"/>
    <n v="114509"/>
  </r>
  <r>
    <s v="Change in Domestic Jobs after Productivity Effects by ISIC Code[ISIC 01T03]"/>
    <s v="DisabledPolicyGroup=Livestock Measures"/>
    <x v="13"/>
    <x v="0"/>
    <x v="1"/>
    <x v="1"/>
    <n v="719"/>
    <n v="1810"/>
    <n v="3541"/>
    <n v="6178"/>
    <n v="9421"/>
    <n v="12619"/>
    <n v="15502"/>
    <n v="17935"/>
    <n v="19201"/>
    <n v="19848"/>
    <n v="20150"/>
    <n v="20205"/>
    <n v="20006"/>
    <n v="19932"/>
    <n v="19673"/>
    <n v="19311"/>
    <n v="18763"/>
    <n v="18122"/>
    <n v="17425"/>
    <n v="16708"/>
    <n v="16010"/>
    <n v="15409"/>
    <n v="14966"/>
    <n v="14680"/>
    <n v="14317"/>
    <n v="14011"/>
    <n v="13716"/>
    <n v="13463"/>
  </r>
  <r>
    <s v="Change in Domestic Jobs after Productivity Effects by ISIC Code[ISIC 05]"/>
    <s v="DisabledPolicyGroup=Livestock Measures"/>
    <x v="13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Livestock Measures"/>
    <x v="13"/>
    <x v="0"/>
    <x v="3"/>
    <x v="3"/>
    <n v="-60"/>
    <n v="-167"/>
    <n v="-350"/>
    <n v="-572"/>
    <n v="-905"/>
    <n v="-1305"/>
    <n v="-1760"/>
    <n v="-2252"/>
    <n v="-2751"/>
    <n v="-3210"/>
    <n v="-3671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Livestock Measures"/>
    <x v="13"/>
    <x v="0"/>
    <x v="2"/>
    <x v="2"/>
    <n v="18"/>
    <n v="25"/>
    <n v="25"/>
    <n v="21"/>
    <n v="19"/>
    <n v="18"/>
    <n v="16"/>
    <n v="14"/>
    <n v="12"/>
    <n v="11"/>
    <n v="9"/>
    <n v="8"/>
    <n v="9"/>
    <n v="7"/>
    <n v="2"/>
    <n v="-4"/>
    <n v="-13"/>
    <n v="-18"/>
    <n v="-22"/>
    <n v="-26"/>
    <n v="-28"/>
    <n v="-31"/>
    <n v="-34"/>
    <n v="-36"/>
    <n v="-37"/>
    <n v="-36"/>
    <n v="-34"/>
    <n v="-34"/>
  </r>
  <r>
    <s v="Change in Domestic Jobs after Productivity Effects by ISIC Code[ISIC 09]"/>
    <s v="DisabledPolicyGroup=Livestock Measures"/>
    <x v="13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Livestock Measures"/>
    <x v="13"/>
    <x v="0"/>
    <x v="4"/>
    <x v="4"/>
    <n v="297"/>
    <n v="814"/>
    <n v="1584"/>
    <n v="2492"/>
    <n v="3525"/>
    <n v="4612"/>
    <n v="5708"/>
    <n v="6706"/>
    <n v="7456"/>
    <n v="7906"/>
    <n v="8149"/>
    <n v="8269"/>
    <n v="8293"/>
    <n v="8247"/>
    <n v="8138"/>
    <n v="7933"/>
    <n v="7637"/>
    <n v="7276"/>
    <n v="6879"/>
    <n v="6478"/>
    <n v="6096"/>
    <n v="5747"/>
    <n v="5447"/>
    <n v="5191"/>
    <n v="4960"/>
    <n v="4751"/>
    <n v="4571"/>
    <n v="4417"/>
  </r>
  <r>
    <s v="Change in Domestic Jobs after Productivity Effects by ISIC Code[ISIC 13T15]"/>
    <s v="DisabledPolicyGroup=Livestock Measures"/>
    <x v="13"/>
    <x v="0"/>
    <x v="3"/>
    <x v="5"/>
    <n v="174"/>
    <n v="728"/>
    <n v="1624"/>
    <n v="2585"/>
    <n v="3469"/>
    <n v="4285"/>
    <n v="5076"/>
    <n v="5776"/>
    <n v="6275"/>
    <n v="6546"/>
    <n v="6646"/>
    <n v="6643"/>
    <n v="6559"/>
    <n v="6401"/>
    <n v="6174"/>
    <n v="5856"/>
    <n v="5455"/>
    <n v="5005"/>
    <n v="4536"/>
    <n v="4082"/>
    <n v="3670"/>
    <n v="3297"/>
    <n v="2967"/>
    <n v="2677"/>
    <n v="2420"/>
    <n v="2195"/>
    <n v="2004"/>
    <n v="1843"/>
  </r>
  <r>
    <s v="Change in Domestic Jobs after Productivity Effects by ISIC Code[ISIC 16]"/>
    <s v="DisabledPolicyGroup=Livestock Measures"/>
    <x v="13"/>
    <x v="0"/>
    <x v="2"/>
    <x v="6"/>
    <n v="89"/>
    <n v="148"/>
    <n v="176"/>
    <n v="201"/>
    <n v="225"/>
    <n v="247"/>
    <n v="271"/>
    <n v="289"/>
    <n v="301"/>
    <n v="304"/>
    <n v="312"/>
    <n v="319"/>
    <n v="323"/>
    <n v="323"/>
    <n v="303"/>
    <n v="274"/>
    <n v="244"/>
    <n v="216"/>
    <n v="193"/>
    <n v="170"/>
    <n v="149"/>
    <n v="131"/>
    <n v="114"/>
    <n v="100"/>
    <n v="91"/>
    <n v="85"/>
    <n v="85"/>
    <n v="85"/>
  </r>
  <r>
    <s v="Change in Domestic Jobs after Productivity Effects by ISIC Code[ISIC 17T18]"/>
    <s v="DisabledPolicyGroup=Livestock Measures"/>
    <x v="13"/>
    <x v="0"/>
    <x v="2"/>
    <x v="7"/>
    <n v="110"/>
    <n v="245"/>
    <n v="380"/>
    <n v="507"/>
    <n v="631"/>
    <n v="754"/>
    <n v="876"/>
    <n v="982"/>
    <n v="1053"/>
    <n v="1084"/>
    <n v="1097"/>
    <n v="1100"/>
    <n v="1094"/>
    <n v="1078"/>
    <n v="1037"/>
    <n v="975"/>
    <n v="904"/>
    <n v="830"/>
    <n v="759"/>
    <n v="693"/>
    <n v="637"/>
    <n v="584"/>
    <n v="538"/>
    <n v="497"/>
    <n v="462"/>
    <n v="435"/>
    <n v="416"/>
    <n v="400"/>
  </r>
  <r>
    <s v="Change in Domestic Jobs after Productivity Effects by ISIC Code[ISIC 19]"/>
    <s v="DisabledPolicyGroup=Livestock Measures"/>
    <x v="13"/>
    <x v="0"/>
    <x v="5"/>
    <x v="4"/>
    <n v="-173"/>
    <n v="-371"/>
    <n v="-536"/>
    <n v="-810"/>
    <n v="-1126"/>
    <n v="-1464"/>
    <n v="-1822"/>
    <n v="-2179"/>
    <n v="-2478"/>
    <n v="-2738"/>
    <n v="-2963"/>
    <n v="-3171"/>
    <n v="-3377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Livestock Measures"/>
    <x v="13"/>
    <x v="0"/>
    <x v="2"/>
    <x v="7"/>
    <n v="100"/>
    <n v="154"/>
    <n v="171"/>
    <n v="115"/>
    <n v="62"/>
    <n v="16"/>
    <n v="-29"/>
    <n v="-75"/>
    <n v="-128"/>
    <n v="-187"/>
    <n v="-251"/>
    <n v="-312"/>
    <n v="-374"/>
    <n v="-429"/>
    <n v="-495"/>
    <n v="-563"/>
    <n v="-626"/>
    <n v="-679"/>
    <n v="-717"/>
    <n v="-739"/>
    <n v="-756"/>
    <n v="-767"/>
    <n v="-769"/>
    <n v="-763"/>
    <n v="-753"/>
    <n v="-735"/>
    <n v="-715"/>
    <n v="-689"/>
  </r>
  <r>
    <s v="Change in Domestic Jobs after Productivity Effects by ISIC Code[ISIC 21]"/>
    <s v="DisabledPolicyGroup=Livestock Measures"/>
    <x v="13"/>
    <x v="0"/>
    <x v="2"/>
    <x v="2"/>
    <n v="20"/>
    <n v="64"/>
    <n v="110"/>
    <n v="150"/>
    <n v="191"/>
    <n v="232"/>
    <n v="278"/>
    <n v="311"/>
    <n v="333"/>
    <n v="346"/>
    <n v="355"/>
    <n v="360"/>
    <n v="361"/>
    <n v="358"/>
    <n v="352"/>
    <n v="340"/>
    <n v="324"/>
    <n v="304"/>
    <n v="283"/>
    <n v="263"/>
    <n v="246"/>
    <n v="229"/>
    <n v="215"/>
    <n v="201"/>
    <n v="189"/>
    <n v="177"/>
    <n v="167"/>
    <n v="158"/>
  </r>
  <r>
    <s v="Change in Domestic Jobs after Productivity Effects by ISIC Code[ISIC 22]"/>
    <s v="DisabledPolicyGroup=Livestock Measures"/>
    <x v="13"/>
    <x v="0"/>
    <x v="2"/>
    <x v="8"/>
    <n v="111"/>
    <n v="193"/>
    <n v="238"/>
    <n v="277"/>
    <n v="314"/>
    <n v="348"/>
    <n v="380"/>
    <n v="411"/>
    <n v="444"/>
    <n v="465"/>
    <n v="482"/>
    <n v="498"/>
    <n v="508"/>
    <n v="509"/>
    <n v="478"/>
    <n v="430"/>
    <n v="377"/>
    <n v="325"/>
    <n v="277"/>
    <n v="232"/>
    <n v="193"/>
    <n v="155"/>
    <n v="123"/>
    <n v="98"/>
    <n v="81"/>
    <n v="72"/>
    <n v="67"/>
    <n v="68"/>
  </r>
  <r>
    <s v="Change in Domestic Jobs after Productivity Effects by ISIC Code[ISIC 231]"/>
    <s v="DisabledPolicyGroup=Livestock Measures"/>
    <x v="13"/>
    <x v="0"/>
    <x v="2"/>
    <x v="8"/>
    <n v="68"/>
    <n v="86"/>
    <n v="81"/>
    <n v="66"/>
    <n v="51"/>
    <n v="38"/>
    <n v="28"/>
    <n v="22"/>
    <n v="22"/>
    <n v="20"/>
    <n v="26"/>
    <n v="35"/>
    <n v="46"/>
    <n v="52"/>
    <n v="31"/>
    <n v="4"/>
    <n v="-22"/>
    <n v="-42"/>
    <n v="-57"/>
    <n v="-69"/>
    <n v="-82"/>
    <n v="-91"/>
    <n v="-100"/>
    <n v="-105"/>
    <n v="-105"/>
    <n v="-99"/>
    <n v="-93"/>
    <n v="-86"/>
  </r>
  <r>
    <s v="Change in Domestic Jobs after Productivity Effects by ISIC Code[ISIC 239]"/>
    <s v="DisabledPolicyGroup=Livestock Measures"/>
    <x v="13"/>
    <x v="0"/>
    <x v="2"/>
    <x v="9"/>
    <n v="139"/>
    <n v="166"/>
    <n v="37"/>
    <n v="-168"/>
    <n v="-339"/>
    <n v="-485"/>
    <n v="-606"/>
    <n v="-708"/>
    <n v="-800"/>
    <n v="-883"/>
    <n v="-953"/>
    <n v="-1006"/>
    <n v="-1053"/>
    <n v="-1099"/>
    <n v="-1168"/>
    <n v="-1257"/>
    <n v="-1342"/>
    <n v="-1412"/>
    <n v="-1468"/>
    <n v="-1516"/>
    <n v="-1557"/>
    <n v="-1592"/>
    <n v="-1622"/>
    <n v="-1644"/>
    <n v="-1659"/>
    <n v="-1663"/>
    <n v="-1661"/>
    <n v="-1657"/>
  </r>
  <r>
    <s v="Change in Domestic Jobs after Productivity Effects by ISIC Code[ISIC 241]"/>
    <s v="DisabledPolicyGroup=Livestock Measures"/>
    <x v="13"/>
    <x v="0"/>
    <x v="2"/>
    <x v="6"/>
    <n v="38"/>
    <n v="45"/>
    <n v="26"/>
    <n v="7"/>
    <n v="-11"/>
    <n v="-33"/>
    <n v="-53"/>
    <n v="-74"/>
    <n v="-84"/>
    <n v="-91"/>
    <n v="-94"/>
    <n v="-94"/>
    <n v="-96"/>
    <n v="-101"/>
    <n v="-122"/>
    <n v="-147"/>
    <n v="-171"/>
    <n v="-192"/>
    <n v="-212"/>
    <n v="-228"/>
    <n v="-243"/>
    <n v="-259"/>
    <n v="-272"/>
    <n v="-282"/>
    <n v="-287"/>
    <n v="-289"/>
    <n v="-289"/>
    <n v="-287"/>
  </r>
  <r>
    <s v="Change in Domestic Jobs after Productivity Effects by ISIC Code[ISIC 242]"/>
    <s v="DisabledPolicyGroup=Livestock Measures"/>
    <x v="13"/>
    <x v="0"/>
    <x v="2"/>
    <x v="10"/>
    <n v="88"/>
    <n v="130"/>
    <n v="133"/>
    <n v="134"/>
    <n v="137"/>
    <n v="138"/>
    <n v="140"/>
    <n v="143"/>
    <n v="154"/>
    <n v="161"/>
    <n v="173"/>
    <n v="190"/>
    <n v="204"/>
    <n v="210"/>
    <n v="192"/>
    <n v="162"/>
    <n v="133"/>
    <n v="108"/>
    <n v="85"/>
    <n v="63"/>
    <n v="43"/>
    <n v="26"/>
    <n v="7"/>
    <n v="-5"/>
    <n v="-13"/>
    <n v="-16"/>
    <n v="-16"/>
    <n v="-13"/>
  </r>
  <r>
    <s v="Change in Domestic Jobs after Productivity Effects by ISIC Code[ISIC 25]"/>
    <s v="DisabledPolicyGroup=Livestock Measures"/>
    <x v="13"/>
    <x v="0"/>
    <x v="6"/>
    <x v="11"/>
    <n v="1302"/>
    <n v="1886"/>
    <n v="2016"/>
    <n v="2179"/>
    <n v="2320"/>
    <n v="2417"/>
    <n v="2530"/>
    <n v="2607"/>
    <n v="2669"/>
    <n v="2666"/>
    <n v="2783"/>
    <n v="2950"/>
    <n v="3056"/>
    <n v="3047"/>
    <n v="2627"/>
    <n v="2120"/>
    <n v="1656"/>
    <n v="1228"/>
    <n v="834"/>
    <n v="480"/>
    <n v="158"/>
    <n v="-145"/>
    <n v="-415"/>
    <n v="-625"/>
    <n v="-757"/>
    <n v="-790"/>
    <n v="-786"/>
    <n v="-759"/>
  </r>
  <r>
    <s v="Change in Domestic Jobs after Productivity Effects by ISIC Code[ISIC 26]"/>
    <s v="DisabledPolicyGroup=Livestock Measures"/>
    <x v="13"/>
    <x v="0"/>
    <x v="7"/>
    <x v="12"/>
    <n v="628"/>
    <n v="1189"/>
    <n v="1758"/>
    <n v="2533"/>
    <n v="3280"/>
    <n v="4067"/>
    <n v="4989"/>
    <n v="5835"/>
    <n v="6495"/>
    <n v="6884"/>
    <n v="7561"/>
    <n v="8233"/>
    <n v="8712"/>
    <n v="8890"/>
    <n v="8219"/>
    <n v="7552"/>
    <n v="6953"/>
    <n v="6349"/>
    <n v="5741"/>
    <n v="5134"/>
    <n v="4524"/>
    <n v="3980"/>
    <n v="3486"/>
    <n v="3054"/>
    <n v="2763"/>
    <n v="2662"/>
    <n v="2601"/>
    <n v="2558"/>
  </r>
  <r>
    <s v="Change in Domestic Jobs after Productivity Effects by ISIC Code[ISIC 27]"/>
    <s v="DisabledPolicyGroup=Livestock Measures"/>
    <x v="13"/>
    <x v="0"/>
    <x v="2"/>
    <x v="13"/>
    <n v="2549"/>
    <n v="2782"/>
    <n v="2832"/>
    <n v="3098"/>
    <n v="3318"/>
    <n v="3538"/>
    <n v="3857"/>
    <n v="4088"/>
    <n v="4234"/>
    <n v="4204"/>
    <n v="4376"/>
    <n v="4579"/>
    <n v="4672"/>
    <n v="4691"/>
    <n v="4218"/>
    <n v="3802"/>
    <n v="3467"/>
    <n v="3161"/>
    <n v="2866"/>
    <n v="2610"/>
    <n v="2348"/>
    <n v="2122"/>
    <n v="1911"/>
    <n v="1736"/>
    <n v="1605"/>
    <n v="1583"/>
    <n v="1571"/>
    <n v="1560"/>
  </r>
  <r>
    <s v="Change in Domestic Jobs after Productivity Effects by ISIC Code[ISIC 28]"/>
    <s v="DisabledPolicyGroup=Livestock Measures"/>
    <x v="13"/>
    <x v="0"/>
    <x v="1"/>
    <x v="14"/>
    <n v="1651"/>
    <n v="1819"/>
    <n v="1853"/>
    <n v="2038"/>
    <n v="2247"/>
    <n v="2467"/>
    <n v="2740"/>
    <n v="2924"/>
    <n v="2958"/>
    <n v="3013"/>
    <n v="3210"/>
    <n v="3447"/>
    <n v="3577"/>
    <n v="3590"/>
    <n v="3146"/>
    <n v="2765"/>
    <n v="2434"/>
    <n v="2127"/>
    <n v="1853"/>
    <n v="1565"/>
    <n v="1280"/>
    <n v="1029"/>
    <n v="773"/>
    <n v="615"/>
    <n v="472"/>
    <n v="452"/>
    <n v="441"/>
    <n v="437"/>
  </r>
  <r>
    <s v="Change in Domestic Jobs after Productivity Effects by ISIC Code[ISIC 29]"/>
    <s v="DisabledPolicyGroup=Livestock Measures"/>
    <x v="13"/>
    <x v="0"/>
    <x v="2"/>
    <x v="2"/>
    <n v="-695"/>
    <n v="-1455"/>
    <n v="-2402"/>
    <n v="-3287"/>
    <n v="-4274"/>
    <n v="-5285"/>
    <n v="-6275"/>
    <n v="-7017"/>
    <n v="-7040"/>
    <n v="-6974"/>
    <n v="-6885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5"/>
    <n v="-5153"/>
    <n v="-5012"/>
  </r>
  <r>
    <s v="Change in Domestic Jobs after Productivity Effects by ISIC Code[ISIC 30]"/>
    <s v="DisabledPolicyGroup=Livestock Measures"/>
    <x v="13"/>
    <x v="0"/>
    <x v="2"/>
    <x v="2"/>
    <n v="696"/>
    <n v="1498"/>
    <n v="2279"/>
    <n v="2983"/>
    <n v="3817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8"/>
    <n v="5124"/>
    <n v="4997"/>
    <n v="4759"/>
    <n v="4739"/>
  </r>
  <r>
    <s v="Change in Domestic Jobs after Productivity Effects by ISIC Code[ISIC 31T33]"/>
    <s v="DisabledPolicyGroup=Livestock Measures"/>
    <x v="13"/>
    <x v="0"/>
    <x v="8"/>
    <x v="15"/>
    <n v="445"/>
    <n v="1082"/>
    <n v="1697"/>
    <n v="2250"/>
    <n v="2725"/>
    <n v="3120"/>
    <n v="3503"/>
    <n v="3816"/>
    <n v="4053"/>
    <n v="4046"/>
    <n v="3913"/>
    <n v="3837"/>
    <n v="3901"/>
    <n v="3958"/>
    <n v="3900"/>
    <n v="3695"/>
    <n v="3459"/>
    <n v="3236"/>
    <n v="3035"/>
    <n v="2863"/>
    <n v="2724"/>
    <n v="2590"/>
    <n v="2445"/>
    <n v="2330"/>
    <n v="2232"/>
    <n v="2165"/>
    <n v="2125"/>
    <n v="2097"/>
  </r>
  <r>
    <s v="Change in Domestic Jobs after Productivity Effects by ISIC Code[ISIC 351]"/>
    <s v="DisabledPolicyGroup=Livestock Measures"/>
    <x v="13"/>
    <x v="0"/>
    <x v="9"/>
    <x v="16"/>
    <n v="505"/>
    <n v="2048"/>
    <n v="3212"/>
    <n v="3946"/>
    <n v="5384"/>
    <n v="6739"/>
    <n v="7707"/>
    <n v="8913"/>
    <n v="9847"/>
    <n v="11013"/>
    <n v="11297"/>
    <n v="12012"/>
    <n v="13000"/>
    <n v="14019"/>
    <n v="14969"/>
    <n v="14673"/>
    <n v="14205"/>
    <n v="13879"/>
    <n v="13477"/>
    <n v="13062"/>
    <n v="12734"/>
    <n v="12363"/>
    <n v="11960"/>
    <n v="11633"/>
    <n v="11340"/>
    <n v="11160"/>
    <n v="11222"/>
    <n v="11305"/>
  </r>
  <r>
    <s v="Change in Domestic Jobs after Productivity Effects by ISIC Code[ISIC 352T353]"/>
    <s v="DisabledPolicyGroup=Livestock Measures"/>
    <x v="13"/>
    <x v="0"/>
    <x v="10"/>
    <x v="17"/>
    <n v="1011"/>
    <n v="3546"/>
    <n v="4035"/>
    <n v="4486"/>
    <n v="4632"/>
    <n v="4393"/>
    <n v="3967"/>
    <n v="3358"/>
    <n v="2932"/>
    <n v="2030"/>
    <n v="1179"/>
    <n v="542"/>
    <n v="199"/>
    <n v="143"/>
    <n v="-190"/>
    <n v="-569"/>
    <n v="-972"/>
    <n v="-1314"/>
    <n v="-1575"/>
    <n v="-1674"/>
    <n v="-1745"/>
    <n v="-1763"/>
    <n v="-2006"/>
    <n v="-2108"/>
    <n v="-2264"/>
    <n v="-2440"/>
    <n v="-2623"/>
    <n v="-2786"/>
  </r>
  <r>
    <s v="Change in Domestic Jobs after Productivity Effects by ISIC Code[ISIC 36T39]"/>
    <s v="DisabledPolicyGroup=Livestock Measures"/>
    <x v="13"/>
    <x v="0"/>
    <x v="11"/>
    <x v="18"/>
    <n v="325"/>
    <n v="693"/>
    <n v="1120"/>
    <n v="1438"/>
    <n v="1763"/>
    <n v="2116"/>
    <n v="2404"/>
    <n v="2648"/>
    <n v="2848"/>
    <n v="2994"/>
    <n v="3044"/>
    <n v="3048"/>
    <n v="3107"/>
    <n v="3208"/>
    <n v="3273"/>
    <n v="3185"/>
    <n v="2959"/>
    <n v="2724"/>
    <n v="2506"/>
    <n v="2307"/>
    <n v="2130"/>
    <n v="1971"/>
    <n v="1827"/>
    <n v="1698"/>
    <n v="1576"/>
    <n v="1491"/>
    <n v="1446"/>
    <n v="1436"/>
  </r>
  <r>
    <s v="Change in Domestic Jobs after Productivity Effects by ISIC Code[ISIC 41T43]"/>
    <s v="DisabledPolicyGroup=Livestock Measures"/>
    <x v="13"/>
    <x v="0"/>
    <x v="12"/>
    <x v="19"/>
    <n v="5024"/>
    <n v="5578"/>
    <n v="6282"/>
    <n v="7379"/>
    <n v="8409"/>
    <n v="9614"/>
    <n v="11091"/>
    <n v="12197"/>
    <n v="12968"/>
    <n v="13552"/>
    <n v="15217"/>
    <n v="16518"/>
    <n v="17496"/>
    <n v="18199"/>
    <n v="17247"/>
    <n v="16335"/>
    <n v="15460"/>
    <n v="14600"/>
    <n v="13814"/>
    <n v="12906"/>
    <n v="11931"/>
    <n v="11069"/>
    <n v="10221"/>
    <n v="9541"/>
    <n v="9135"/>
    <n v="9388"/>
    <n v="9720"/>
    <n v="10126"/>
  </r>
  <r>
    <s v="Change in Domestic Jobs after Productivity Effects by ISIC Code[ISIC 45T47]"/>
    <s v="DisabledPolicyGroup=Livestock Measures"/>
    <x v="13"/>
    <x v="0"/>
    <x v="13"/>
    <x v="2"/>
    <n v="733"/>
    <n v="2366"/>
    <n v="3909"/>
    <n v="5044"/>
    <n v="5858"/>
    <n v="6555"/>
    <n v="7246"/>
    <n v="7534"/>
    <n v="7360"/>
    <n v="6762"/>
    <n v="6107"/>
    <n v="5424"/>
    <n v="4691"/>
    <n v="4052"/>
    <n v="3811"/>
    <n v="3582"/>
    <n v="3578"/>
    <n v="3709"/>
    <n v="4139"/>
    <n v="4936"/>
    <n v="5959"/>
    <n v="6952"/>
    <n v="7979"/>
    <n v="8863"/>
    <n v="9720"/>
    <n v="10609"/>
    <n v="11521"/>
    <n v="12455"/>
  </r>
  <r>
    <s v="Change in Domestic Jobs after Productivity Effects by ISIC Code[ISIC 49T53]"/>
    <s v="DisabledPolicyGroup=Livestock Measures"/>
    <x v="13"/>
    <x v="0"/>
    <x v="14"/>
    <x v="20"/>
    <n v="4551"/>
    <n v="9371"/>
    <n v="13962"/>
    <n v="18420"/>
    <n v="22734"/>
    <n v="26834"/>
    <n v="30826"/>
    <n v="34432"/>
    <n v="34482"/>
    <n v="34359"/>
    <n v="34397"/>
    <n v="34293"/>
    <n v="34004"/>
    <n v="33617"/>
    <n v="33119"/>
    <n v="32958"/>
    <n v="32896"/>
    <n v="32852"/>
    <n v="32941"/>
    <n v="33158"/>
    <n v="33502"/>
    <n v="33912"/>
    <n v="34266"/>
    <n v="33930"/>
    <n v="33665"/>
    <n v="33402"/>
    <n v="33067"/>
    <n v="32740"/>
  </r>
  <r>
    <s v="Change in Domestic Jobs after Productivity Effects by ISIC Code[ISIC 55T56]"/>
    <s v="DisabledPolicyGroup=Livestock Measures"/>
    <x v="13"/>
    <x v="0"/>
    <x v="15"/>
    <x v="5"/>
    <n v="923"/>
    <n v="2984"/>
    <n v="5249"/>
    <n v="7444"/>
    <n v="9587"/>
    <n v="11797"/>
    <n v="14113"/>
    <n v="16012"/>
    <n v="17338"/>
    <n v="18130"/>
    <n v="18733"/>
    <n v="19220"/>
    <n v="19569"/>
    <n v="19754"/>
    <n v="19690"/>
    <n v="19146"/>
    <n v="18420"/>
    <n v="17464"/>
    <n v="16459"/>
    <n v="15522"/>
    <n v="14691"/>
    <n v="13924"/>
    <n v="13260"/>
    <n v="12544"/>
    <n v="11892"/>
    <n v="11362"/>
    <n v="10939"/>
    <n v="10592"/>
  </r>
  <r>
    <s v="Change in Domestic Jobs after Productivity Effects by ISIC Code[ISIC 58T60]"/>
    <s v="DisabledPolicyGroup=Livestock Measures"/>
    <x v="13"/>
    <x v="0"/>
    <x v="4"/>
    <x v="2"/>
    <n v="108"/>
    <n v="410"/>
    <n v="749"/>
    <n v="1046"/>
    <n v="1304"/>
    <n v="1554"/>
    <n v="1799"/>
    <n v="1968"/>
    <n v="2049"/>
    <n v="2059"/>
    <n v="2044"/>
    <n v="2008"/>
    <n v="1951"/>
    <n v="1873"/>
    <n v="1785"/>
    <n v="1665"/>
    <n v="1536"/>
    <n v="1394"/>
    <n v="1255"/>
    <n v="1130"/>
    <n v="1019"/>
    <n v="919"/>
    <n v="836"/>
    <n v="754"/>
    <n v="683"/>
    <n v="621"/>
    <n v="568"/>
    <n v="523"/>
  </r>
  <r>
    <s v="Change in Domestic Jobs after Productivity Effects by ISIC Code[ISIC 61]"/>
    <s v="DisabledPolicyGroup=Livestock Measures"/>
    <x v="13"/>
    <x v="0"/>
    <x v="2"/>
    <x v="2"/>
    <n v="14"/>
    <n v="39"/>
    <n v="63"/>
    <n v="84"/>
    <n v="102"/>
    <n v="118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Livestock Measures"/>
    <x v="13"/>
    <x v="0"/>
    <x v="4"/>
    <x v="21"/>
    <n v="108"/>
    <n v="291"/>
    <n v="451"/>
    <n v="585"/>
    <n v="691"/>
    <n v="778"/>
    <n v="852"/>
    <n v="883"/>
    <n v="889"/>
    <n v="856"/>
    <n v="816"/>
    <n v="776"/>
    <n v="735"/>
    <n v="695"/>
    <n v="637"/>
    <n v="563"/>
    <n v="491"/>
    <n v="420"/>
    <n v="355"/>
    <n v="303"/>
    <n v="261"/>
    <n v="221"/>
    <n v="190"/>
    <n v="160"/>
    <n v="135"/>
    <n v="115"/>
    <n v="100"/>
    <n v="88"/>
  </r>
  <r>
    <s v="Change in Domestic Jobs after Productivity Effects by ISIC Code[ISIC 64T66]"/>
    <s v="DisabledPolicyGroup=Livestock Measures"/>
    <x v="13"/>
    <x v="0"/>
    <x v="16"/>
    <x v="7"/>
    <n v="477"/>
    <n v="871"/>
    <n v="1017"/>
    <n v="1012"/>
    <n v="840"/>
    <n v="508"/>
    <n v="54"/>
    <n v="-620"/>
    <n v="-1455"/>
    <n v="-2411"/>
    <n v="-3372"/>
    <n v="-4316"/>
    <n v="-5257"/>
    <n v="-6110"/>
    <n v="-6969"/>
    <n v="-7800"/>
    <n v="-8540"/>
    <n v="-9196"/>
    <n v="-9729"/>
    <n v="-10120"/>
    <n v="-10393"/>
    <n v="-10635"/>
    <n v="-10856"/>
    <n v="-11056"/>
    <n v="-11204"/>
    <n v="-11296"/>
    <n v="-11350"/>
    <n v="-11359"/>
  </r>
  <r>
    <s v="Change in Domestic Jobs after Productivity Effects by ISIC Code[ISIC 68]"/>
    <s v="DisabledPolicyGroup=Livestock Measures"/>
    <x v="13"/>
    <x v="0"/>
    <x v="4"/>
    <x v="7"/>
    <n v="196"/>
    <n v="532"/>
    <n v="901"/>
    <n v="1269"/>
    <n v="1630"/>
    <n v="1998"/>
    <n v="2380"/>
    <n v="2690"/>
    <n v="2879"/>
    <n v="2983"/>
    <n v="3063"/>
    <n v="3114"/>
    <n v="3136"/>
    <n v="3131"/>
    <n v="3084"/>
    <n v="2981"/>
    <n v="2854"/>
    <n v="2696"/>
    <n v="2534"/>
    <n v="2384"/>
    <n v="2250"/>
    <n v="2126"/>
    <n v="2022"/>
    <n v="1917"/>
    <n v="1822"/>
    <n v="1746"/>
    <n v="1682"/>
    <n v="1631"/>
  </r>
  <r>
    <s v="Change in Domestic Jobs after Productivity Effects by ISIC Code[ISIC 69T82]"/>
    <s v="DisabledPolicyGroup=Livestock Measures"/>
    <x v="13"/>
    <x v="0"/>
    <x v="17"/>
    <x v="22"/>
    <n v="4843"/>
    <n v="9564"/>
    <n v="13565"/>
    <n v="17697"/>
    <n v="21559"/>
    <n v="25225"/>
    <n v="28951"/>
    <n v="31586"/>
    <n v="32844"/>
    <n v="32776"/>
    <n v="32868"/>
    <n v="33024"/>
    <n v="32871"/>
    <n v="32527"/>
    <n v="29965"/>
    <n v="26896"/>
    <n v="23931"/>
    <n v="20943"/>
    <n v="18187"/>
    <n v="15858"/>
    <n v="13765"/>
    <n v="11833"/>
    <n v="10135"/>
    <n v="8533"/>
    <n v="7274"/>
    <n v="6638"/>
    <n v="6171"/>
    <n v="5925"/>
  </r>
  <r>
    <s v="Change in Domestic Jobs after Productivity Effects by ISIC Code[ISIC 84]"/>
    <s v="DisabledPolicyGroup=Livestock Measures"/>
    <x v="13"/>
    <x v="0"/>
    <x v="18"/>
    <x v="23"/>
    <n v="260"/>
    <n v="574"/>
    <n v="851"/>
    <n v="1215"/>
    <n v="1572"/>
    <n v="1936"/>
    <n v="2343"/>
    <n v="2717"/>
    <n v="2966"/>
    <n v="3099"/>
    <n v="3340"/>
    <n v="3615"/>
    <n v="3814"/>
    <n v="3916"/>
    <n v="3626"/>
    <n v="3325"/>
    <n v="3060"/>
    <n v="2796"/>
    <n v="2535"/>
    <n v="2276"/>
    <n v="2012"/>
    <n v="1779"/>
    <n v="1571"/>
    <n v="1370"/>
    <n v="1231"/>
    <n v="1206"/>
    <n v="1204"/>
    <n v="1210"/>
  </r>
  <r>
    <s v="Change in Domestic Jobs after Productivity Effects by ISIC Code[ISIC 85]"/>
    <s v="DisabledPolicyGroup=Livestock Measures"/>
    <x v="13"/>
    <x v="0"/>
    <x v="17"/>
    <x v="7"/>
    <n v="233"/>
    <n v="949"/>
    <n v="1816"/>
    <n v="2670"/>
    <n v="3515"/>
    <n v="4425"/>
    <n v="5413"/>
    <n v="6256"/>
    <n v="6869"/>
    <n v="7287"/>
    <n v="7640"/>
    <n v="7916"/>
    <n v="8108"/>
    <n v="8214"/>
    <n v="8261"/>
    <n v="8136"/>
    <n v="7926"/>
    <n v="7601"/>
    <n v="7238"/>
    <n v="6882"/>
    <n v="6555"/>
    <n v="6253"/>
    <n v="5997"/>
    <n v="5726"/>
    <n v="5475"/>
    <n v="5258"/>
    <n v="5079"/>
    <n v="4925"/>
  </r>
  <r>
    <s v="Change in Domestic Jobs after Productivity Effects by ISIC Code[ISIC 86T88]"/>
    <s v="DisabledPolicyGroup=Livestock Measures"/>
    <x v="13"/>
    <x v="0"/>
    <x v="19"/>
    <x v="24"/>
    <n v="706"/>
    <n v="2963"/>
    <n v="5800"/>
    <n v="8618"/>
    <n v="11384"/>
    <n v="14367"/>
    <n v="17624"/>
    <n v="20366"/>
    <n v="22513"/>
    <n v="23968"/>
    <n v="25227"/>
    <n v="26263"/>
    <n v="27065"/>
    <n v="27584"/>
    <n v="27914"/>
    <n v="27608"/>
    <n v="27000"/>
    <n v="25961"/>
    <n v="24779"/>
    <n v="23627"/>
    <n v="22591"/>
    <n v="21636"/>
    <n v="20856"/>
    <n v="19965"/>
    <n v="19135"/>
    <n v="18439"/>
    <n v="17883"/>
    <n v="17419"/>
  </r>
  <r>
    <s v="Change in Domestic Jobs after Productivity Effects by ISIC Code[ISIC 90T96]"/>
    <s v="DisabledPolicyGroup=Livestock Measures"/>
    <x v="13"/>
    <x v="0"/>
    <x v="17"/>
    <x v="2"/>
    <n v="229"/>
    <n v="898"/>
    <n v="1724"/>
    <n v="2544"/>
    <n v="3350"/>
    <n v="4218"/>
    <n v="5162"/>
    <n v="5961"/>
    <n v="6558"/>
    <n v="6966"/>
    <n v="7312"/>
    <n v="7587"/>
    <n v="7790"/>
    <n v="7910"/>
    <n v="7966"/>
    <n v="7849"/>
    <n v="7650"/>
    <n v="7336"/>
    <n v="6986"/>
    <n v="6643"/>
    <n v="6330"/>
    <n v="6042"/>
    <n v="5802"/>
    <n v="5540"/>
    <n v="5298"/>
    <n v="5095"/>
    <n v="4928"/>
    <n v="4789"/>
  </r>
  <r>
    <s v="Change in Domestic Jobs after Productivity Effects by ISIC Code[ISIC 97T98]"/>
    <s v="DisabledPolicyGroup=Livestock Measures"/>
    <x v="13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Methane Capture and Destruction"/>
    <x v="14"/>
    <x v="0"/>
    <x v="0"/>
    <x v="0"/>
    <n v="28305"/>
    <n v="55993"/>
    <n v="81175"/>
    <n v="106947"/>
    <n v="132228"/>
    <n v="156248"/>
    <n v="179813"/>
    <n v="198861"/>
    <n v="208559"/>
    <n v="212224"/>
    <n v="215741"/>
    <n v="218560"/>
    <n v="219781"/>
    <n v="219706"/>
    <n v="211603"/>
    <n v="200289"/>
    <n v="188256"/>
    <n v="175940"/>
    <n v="164238"/>
    <n v="154091"/>
    <n v="145397"/>
    <n v="137293"/>
    <n v="130243"/>
    <n v="123353"/>
    <n v="117515"/>
    <n v="114560"/>
    <n v="112617"/>
    <n v="111764"/>
  </r>
  <r>
    <s v="Change in Domestic Jobs after Productivity Effects by ISIC Code[ISIC 01T03]"/>
    <s v="DisabledPolicyGroup=Methane Capture and Destruction"/>
    <x v="14"/>
    <x v="0"/>
    <x v="1"/>
    <x v="1"/>
    <n v="720"/>
    <n v="1809"/>
    <n v="3610"/>
    <n v="6346"/>
    <n v="9695"/>
    <n v="12972"/>
    <n v="15907"/>
    <n v="18352"/>
    <n v="19601"/>
    <n v="20177"/>
    <n v="20410"/>
    <n v="20409"/>
    <n v="20163"/>
    <n v="20056"/>
    <n v="19773"/>
    <n v="19393"/>
    <n v="18832"/>
    <n v="18182"/>
    <n v="17480"/>
    <n v="16758"/>
    <n v="16054"/>
    <n v="15451"/>
    <n v="15007"/>
    <n v="14718"/>
    <n v="14353"/>
    <n v="14044"/>
    <n v="13743"/>
    <n v="13489"/>
  </r>
  <r>
    <s v="Change in Domestic Jobs after Productivity Effects by ISIC Code[ISIC 05]"/>
    <s v="DisabledPolicyGroup=Methane Capture and Destruction"/>
    <x v="14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Methane Capture and Destruction"/>
    <x v="14"/>
    <x v="0"/>
    <x v="3"/>
    <x v="3"/>
    <n v="-60"/>
    <n v="-167"/>
    <n v="-351"/>
    <n v="-571"/>
    <n v="-904"/>
    <n v="-1304"/>
    <n v="-1760"/>
    <n v="-2251"/>
    <n v="-2750"/>
    <n v="-3210"/>
    <n v="-3670"/>
    <n v="-4089"/>
    <n v="-4538"/>
    <n v="-4993"/>
    <n v="-5438"/>
    <n v="-5820"/>
    <n v="-6101"/>
    <n v="-6383"/>
    <n v="-6569"/>
    <n v="-6649"/>
    <n v="-6755"/>
    <n v="-6838"/>
    <n v="-6849"/>
    <n v="-6885"/>
    <n v="-6855"/>
    <n v="-6811"/>
    <n v="-6791"/>
    <n v="-6738"/>
  </r>
  <r>
    <s v="Change in Domestic Jobs after Productivity Effects by ISIC Code[ISIC 07T08]"/>
    <s v="DisabledPolicyGroup=Methane Capture and Destruction"/>
    <x v="14"/>
    <x v="0"/>
    <x v="2"/>
    <x v="2"/>
    <n v="18"/>
    <n v="25"/>
    <n v="25"/>
    <n v="21"/>
    <n v="19"/>
    <n v="18"/>
    <n v="15"/>
    <n v="13"/>
    <n v="11"/>
    <n v="10"/>
    <n v="8"/>
    <n v="7"/>
    <n v="7"/>
    <n v="6"/>
    <n v="1"/>
    <n v="-5"/>
    <n v="-14"/>
    <n v="-20"/>
    <n v="-23"/>
    <n v="-27"/>
    <n v="-30"/>
    <n v="-32"/>
    <n v="-35"/>
    <n v="-36"/>
    <n v="-38"/>
    <n v="-37"/>
    <n v="-36"/>
    <n v="-35"/>
  </r>
  <r>
    <s v="Change in Domestic Jobs after Productivity Effects by ISIC Code[ISIC 09]"/>
    <s v="DisabledPolicyGroup=Methane Capture and Destruction"/>
    <x v="14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Methane Capture and Destruction"/>
    <x v="14"/>
    <x v="0"/>
    <x v="4"/>
    <x v="4"/>
    <n v="298"/>
    <n v="815"/>
    <n v="1586"/>
    <n v="2504"/>
    <n v="3552"/>
    <n v="4659"/>
    <n v="5769"/>
    <n v="6771"/>
    <n v="7516"/>
    <n v="7955"/>
    <n v="8187"/>
    <n v="8295"/>
    <n v="8310"/>
    <n v="8255"/>
    <n v="8141"/>
    <n v="7933"/>
    <n v="7634"/>
    <n v="7272"/>
    <n v="6874"/>
    <n v="6472"/>
    <n v="6091"/>
    <n v="5740"/>
    <n v="5440"/>
    <n v="5185"/>
    <n v="4954"/>
    <n v="4744"/>
    <n v="4563"/>
    <n v="4409"/>
  </r>
  <r>
    <s v="Change in Domestic Jobs after Productivity Effects by ISIC Code[ISIC 13T15]"/>
    <s v="DisabledPolicyGroup=Methane Capture and Destruction"/>
    <x v="14"/>
    <x v="0"/>
    <x v="3"/>
    <x v="5"/>
    <n v="174"/>
    <n v="727"/>
    <n v="1618"/>
    <n v="2572"/>
    <n v="3453"/>
    <n v="4270"/>
    <n v="5061"/>
    <n v="5754"/>
    <n v="6245"/>
    <n v="6508"/>
    <n v="6607"/>
    <n v="6603"/>
    <n v="6521"/>
    <n v="6366"/>
    <n v="6140"/>
    <n v="5822"/>
    <n v="5423"/>
    <n v="4976"/>
    <n v="4508"/>
    <n v="4056"/>
    <n v="3645"/>
    <n v="3273"/>
    <n v="2945"/>
    <n v="2655"/>
    <n v="2396"/>
    <n v="2170"/>
    <n v="1981"/>
    <n v="1821"/>
  </r>
  <r>
    <s v="Change in Domestic Jobs after Productivity Effects by ISIC Code[ISIC 16]"/>
    <s v="DisabledPolicyGroup=Methane Capture and Destruction"/>
    <x v="14"/>
    <x v="0"/>
    <x v="2"/>
    <x v="6"/>
    <n v="89"/>
    <n v="146"/>
    <n v="173"/>
    <n v="197"/>
    <n v="220"/>
    <n v="240"/>
    <n v="261"/>
    <n v="276"/>
    <n v="288"/>
    <n v="291"/>
    <n v="298"/>
    <n v="307"/>
    <n v="311"/>
    <n v="312"/>
    <n v="293"/>
    <n v="264"/>
    <n v="235"/>
    <n v="207"/>
    <n v="183"/>
    <n v="161"/>
    <n v="141"/>
    <n v="122"/>
    <n v="106"/>
    <n v="92"/>
    <n v="83"/>
    <n v="79"/>
    <n v="77"/>
    <n v="78"/>
  </r>
  <r>
    <s v="Change in Domestic Jobs after Productivity Effects by ISIC Code[ISIC 17T18]"/>
    <s v="DisabledPolicyGroup=Methane Capture and Destruction"/>
    <x v="14"/>
    <x v="0"/>
    <x v="2"/>
    <x v="7"/>
    <n v="110"/>
    <n v="243"/>
    <n v="377"/>
    <n v="502"/>
    <n v="628"/>
    <n v="748"/>
    <n v="869"/>
    <n v="972"/>
    <n v="1041"/>
    <n v="1072"/>
    <n v="1085"/>
    <n v="1088"/>
    <n v="1083"/>
    <n v="1066"/>
    <n v="1026"/>
    <n v="964"/>
    <n v="892"/>
    <n v="819"/>
    <n v="749"/>
    <n v="684"/>
    <n v="626"/>
    <n v="575"/>
    <n v="529"/>
    <n v="489"/>
    <n v="453"/>
    <n v="427"/>
    <n v="407"/>
    <n v="392"/>
  </r>
  <r>
    <s v="Change in Domestic Jobs after Productivity Effects by ISIC Code[ISIC 19]"/>
    <s v="DisabledPolicyGroup=Methane Capture and Destruction"/>
    <x v="14"/>
    <x v="0"/>
    <x v="5"/>
    <x v="4"/>
    <n v="-173"/>
    <n v="-371"/>
    <n v="-536"/>
    <n v="-810"/>
    <n v="-1126"/>
    <n v="-1465"/>
    <n v="-1823"/>
    <n v="-2181"/>
    <n v="-2480"/>
    <n v="-2739"/>
    <n v="-2964"/>
    <n v="-3172"/>
    <n v="-3378"/>
    <n v="-3559"/>
    <n v="-3687"/>
    <n v="-3698"/>
    <n v="-3680"/>
    <n v="-3603"/>
    <n v="-3474"/>
    <n v="-3368"/>
    <n v="-3249"/>
    <n v="-3127"/>
    <n v="-3014"/>
    <n v="-2905"/>
    <n v="-2789"/>
    <n v="-2682"/>
    <n v="-2592"/>
    <n v="-2521"/>
  </r>
  <r>
    <s v="Change in Domestic Jobs after Productivity Effects by ISIC Code[ISIC 20]"/>
    <s v="DisabledPolicyGroup=Methane Capture and Destruction"/>
    <x v="14"/>
    <x v="0"/>
    <x v="2"/>
    <x v="7"/>
    <n v="99"/>
    <n v="153"/>
    <n v="171"/>
    <n v="114"/>
    <n v="63"/>
    <n v="16"/>
    <n v="-28"/>
    <n v="-76"/>
    <n v="-128"/>
    <n v="-190"/>
    <n v="-255"/>
    <n v="-316"/>
    <n v="-379"/>
    <n v="-433"/>
    <n v="-499"/>
    <n v="-567"/>
    <n v="-631"/>
    <n v="-684"/>
    <n v="-722"/>
    <n v="-744"/>
    <n v="-761"/>
    <n v="-771"/>
    <n v="-772"/>
    <n v="-767"/>
    <n v="-758"/>
    <n v="-740"/>
    <n v="-719"/>
    <n v="-694"/>
  </r>
  <r>
    <s v="Change in Domestic Jobs after Productivity Effects by ISIC Code[ISIC 21]"/>
    <s v="DisabledPolicyGroup=Methane Capture and Destruction"/>
    <x v="14"/>
    <x v="0"/>
    <x v="2"/>
    <x v="2"/>
    <n v="20"/>
    <n v="64"/>
    <n v="110"/>
    <n v="150"/>
    <n v="190"/>
    <n v="232"/>
    <n v="278"/>
    <n v="311"/>
    <n v="332"/>
    <n v="345"/>
    <n v="354"/>
    <n v="359"/>
    <n v="360"/>
    <n v="357"/>
    <n v="351"/>
    <n v="339"/>
    <n v="323"/>
    <n v="302"/>
    <n v="282"/>
    <n v="262"/>
    <n v="245"/>
    <n v="228"/>
    <n v="214"/>
    <n v="200"/>
    <n v="188"/>
    <n v="176"/>
    <n v="166"/>
    <n v="158"/>
  </r>
  <r>
    <s v="Change in Domestic Jobs after Productivity Effects by ISIC Code[ISIC 22]"/>
    <s v="DisabledPolicyGroup=Methane Capture and Destruction"/>
    <x v="14"/>
    <x v="0"/>
    <x v="2"/>
    <x v="8"/>
    <n v="110"/>
    <n v="190"/>
    <n v="233"/>
    <n v="271"/>
    <n v="306"/>
    <n v="336"/>
    <n v="365"/>
    <n v="392"/>
    <n v="424"/>
    <n v="444"/>
    <n v="462"/>
    <n v="478"/>
    <n v="489"/>
    <n v="491"/>
    <n v="461"/>
    <n v="412"/>
    <n v="360"/>
    <n v="309"/>
    <n v="262"/>
    <n v="219"/>
    <n v="179"/>
    <n v="143"/>
    <n v="110"/>
    <n v="85"/>
    <n v="67"/>
    <n v="58"/>
    <n v="56"/>
    <n v="56"/>
  </r>
  <r>
    <s v="Change in Domestic Jobs after Productivity Effects by ISIC Code[ISIC 231]"/>
    <s v="DisabledPolicyGroup=Methane Capture and Destruction"/>
    <x v="14"/>
    <x v="0"/>
    <x v="2"/>
    <x v="8"/>
    <n v="67"/>
    <n v="86"/>
    <n v="80"/>
    <n v="66"/>
    <n v="50"/>
    <n v="37"/>
    <n v="27"/>
    <n v="20"/>
    <n v="20"/>
    <n v="18"/>
    <n v="23"/>
    <n v="33"/>
    <n v="44"/>
    <n v="50"/>
    <n v="29"/>
    <n v="2"/>
    <n v="-24"/>
    <n v="-44"/>
    <n v="-58"/>
    <n v="-71"/>
    <n v="-82"/>
    <n v="-94"/>
    <n v="-102"/>
    <n v="-106"/>
    <n v="-107"/>
    <n v="-102"/>
    <n v="-94"/>
    <n v="-86"/>
  </r>
  <r>
    <s v="Change in Domestic Jobs after Productivity Effects by ISIC Code[ISIC 239]"/>
    <s v="DisabledPolicyGroup=Methane Capture and Destruction"/>
    <x v="14"/>
    <x v="0"/>
    <x v="2"/>
    <x v="9"/>
    <n v="137"/>
    <n v="162"/>
    <n v="31"/>
    <n v="-175"/>
    <n v="-349"/>
    <n v="-498"/>
    <n v="-626"/>
    <n v="-732"/>
    <n v="-824"/>
    <n v="-905"/>
    <n v="-974"/>
    <n v="-1026"/>
    <n v="-1072"/>
    <n v="-1117"/>
    <n v="-1186"/>
    <n v="-1274"/>
    <n v="-1357"/>
    <n v="-1428"/>
    <n v="-1484"/>
    <n v="-1530"/>
    <n v="-1571"/>
    <n v="-1605"/>
    <n v="-1634"/>
    <n v="-1657"/>
    <n v="-1671"/>
    <n v="-1675"/>
    <n v="-1673"/>
    <n v="-1668"/>
  </r>
  <r>
    <s v="Change in Domestic Jobs after Productivity Effects by ISIC Code[ISIC 241]"/>
    <s v="DisabledPolicyGroup=Methane Capture and Destruction"/>
    <x v="14"/>
    <x v="0"/>
    <x v="2"/>
    <x v="6"/>
    <n v="37"/>
    <n v="42"/>
    <n v="23"/>
    <n v="4"/>
    <n v="-16"/>
    <n v="-40"/>
    <n v="-64"/>
    <n v="-86"/>
    <n v="-95"/>
    <n v="-103"/>
    <n v="-106"/>
    <n v="-105"/>
    <n v="-106"/>
    <n v="-110"/>
    <n v="-131"/>
    <n v="-156"/>
    <n v="-180"/>
    <n v="-200"/>
    <n v="-220"/>
    <n v="-236"/>
    <n v="-251"/>
    <n v="-266"/>
    <n v="-279"/>
    <n v="-288"/>
    <n v="-294"/>
    <n v="-295"/>
    <n v="-295"/>
    <n v="-292"/>
  </r>
  <r>
    <s v="Change in Domestic Jobs after Productivity Effects by ISIC Code[ISIC 242]"/>
    <s v="DisabledPolicyGroup=Methane Capture and Destruction"/>
    <x v="14"/>
    <x v="0"/>
    <x v="2"/>
    <x v="10"/>
    <n v="88"/>
    <n v="129"/>
    <n v="131"/>
    <n v="131"/>
    <n v="133"/>
    <n v="131"/>
    <n v="133"/>
    <n v="134"/>
    <n v="144"/>
    <n v="151"/>
    <n v="163"/>
    <n v="180"/>
    <n v="194"/>
    <n v="202"/>
    <n v="184"/>
    <n v="154"/>
    <n v="126"/>
    <n v="101"/>
    <n v="78"/>
    <n v="57"/>
    <n v="37"/>
    <n v="19"/>
    <n v="1"/>
    <n v="-10"/>
    <n v="-20"/>
    <n v="-22"/>
    <n v="-21"/>
    <n v="-19"/>
  </r>
  <r>
    <s v="Change in Domestic Jobs after Productivity Effects by ISIC Code[ISIC 25]"/>
    <s v="DisabledPolicyGroup=Methane Capture and Destruction"/>
    <x v="14"/>
    <x v="0"/>
    <x v="6"/>
    <x v="11"/>
    <n v="1293"/>
    <n v="1865"/>
    <n v="1981"/>
    <n v="2136"/>
    <n v="2264"/>
    <n v="2334"/>
    <n v="2411"/>
    <n v="2462"/>
    <n v="2514"/>
    <n v="2515"/>
    <n v="2638"/>
    <n v="2812"/>
    <n v="2923"/>
    <n v="2920"/>
    <n v="2504"/>
    <n v="2004"/>
    <n v="1544"/>
    <n v="1120"/>
    <n v="730"/>
    <n v="382"/>
    <n v="63"/>
    <n v="-238"/>
    <n v="-504"/>
    <n v="-710"/>
    <n v="-848"/>
    <n v="-877"/>
    <n v="-868"/>
    <n v="-838"/>
  </r>
  <r>
    <s v="Change in Domestic Jobs after Productivity Effects by ISIC Code[ISIC 26]"/>
    <s v="DisabledPolicyGroup=Methane Capture and Destruction"/>
    <x v="14"/>
    <x v="0"/>
    <x v="7"/>
    <x v="12"/>
    <n v="627"/>
    <n v="1186"/>
    <n v="1750"/>
    <n v="2522"/>
    <n v="3267"/>
    <n v="4050"/>
    <n v="4964"/>
    <n v="5806"/>
    <n v="6460"/>
    <n v="6847"/>
    <n v="7522"/>
    <n v="8196"/>
    <n v="8676"/>
    <n v="8857"/>
    <n v="8186"/>
    <n v="7522"/>
    <n v="6923"/>
    <n v="6320"/>
    <n v="5713"/>
    <n v="5107"/>
    <n v="4498"/>
    <n v="3955"/>
    <n v="3462"/>
    <n v="3031"/>
    <n v="2735"/>
    <n v="2633"/>
    <n v="2576"/>
    <n v="2534"/>
  </r>
  <r>
    <s v="Change in Domestic Jobs after Productivity Effects by ISIC Code[ISIC 27]"/>
    <s v="DisabledPolicyGroup=Methane Capture and Destruction"/>
    <x v="14"/>
    <x v="0"/>
    <x v="2"/>
    <x v="13"/>
    <n v="2547"/>
    <n v="2777"/>
    <n v="2823"/>
    <n v="3088"/>
    <n v="3306"/>
    <n v="3518"/>
    <n v="3829"/>
    <n v="4054"/>
    <n v="4198"/>
    <n v="4170"/>
    <n v="4342"/>
    <n v="4547"/>
    <n v="4641"/>
    <n v="4662"/>
    <n v="4191"/>
    <n v="3777"/>
    <n v="3442"/>
    <n v="3138"/>
    <n v="2843"/>
    <n v="2587"/>
    <n v="2326"/>
    <n v="2100"/>
    <n v="1892"/>
    <n v="1717"/>
    <n v="1585"/>
    <n v="1564"/>
    <n v="1553"/>
    <n v="1542"/>
  </r>
  <r>
    <s v="Change in Domestic Jobs after Productivity Effects by ISIC Code[ISIC 28]"/>
    <s v="DisabledPolicyGroup=Methane Capture and Destruction"/>
    <x v="14"/>
    <x v="0"/>
    <x v="1"/>
    <x v="14"/>
    <n v="1589"/>
    <n v="1709"/>
    <n v="1698"/>
    <n v="1857"/>
    <n v="1993"/>
    <n v="2072"/>
    <n v="2206"/>
    <n v="2308"/>
    <n v="2373"/>
    <n v="2456"/>
    <n v="2684"/>
    <n v="2949"/>
    <n v="3104"/>
    <n v="3138"/>
    <n v="2713"/>
    <n v="2351"/>
    <n v="2038"/>
    <n v="1747"/>
    <n v="1489"/>
    <n v="1217"/>
    <n v="945"/>
    <n v="705"/>
    <n v="462"/>
    <n v="313"/>
    <n v="176"/>
    <n v="164"/>
    <n v="161"/>
    <n v="165"/>
  </r>
  <r>
    <s v="Change in Domestic Jobs after Productivity Effects by ISIC Code[ISIC 29]"/>
    <s v="DisabledPolicyGroup=Methane Capture and Destruction"/>
    <x v="14"/>
    <x v="0"/>
    <x v="2"/>
    <x v="2"/>
    <n v="-695"/>
    <n v="-1456"/>
    <n v="-2404"/>
    <n v="-3289"/>
    <n v="-4278"/>
    <n v="-5290"/>
    <n v="-6281"/>
    <n v="-7025"/>
    <n v="-7049"/>
    <n v="-6984"/>
    <n v="-6893"/>
    <n v="-6777"/>
    <n v="-6644"/>
    <n v="-6516"/>
    <n v="-6393"/>
    <n v="-6294"/>
    <n v="-6195"/>
    <n v="-6099"/>
    <n v="-6007"/>
    <n v="-5914"/>
    <n v="-5847"/>
    <n v="-5789"/>
    <n v="-5726"/>
    <n v="-5584"/>
    <n v="-5442"/>
    <n v="-5300"/>
    <n v="-5156"/>
    <n v="-5015"/>
  </r>
  <r>
    <s v="Change in Domestic Jobs after Productivity Effects by ISIC Code[ISIC 30]"/>
    <s v="DisabledPolicyGroup=Methane Capture and Destruction"/>
    <x v="14"/>
    <x v="0"/>
    <x v="2"/>
    <x v="2"/>
    <n v="696"/>
    <n v="1498"/>
    <n v="2279"/>
    <n v="2983"/>
    <n v="3816"/>
    <n v="4507"/>
    <n v="4938"/>
    <n v="5452"/>
    <n v="5570"/>
    <n v="5776"/>
    <n v="5853"/>
    <n v="5740"/>
    <n v="5728"/>
    <n v="5849"/>
    <n v="5698"/>
    <n v="5773"/>
    <n v="5577"/>
    <n v="5629"/>
    <n v="5480"/>
    <n v="5404"/>
    <n v="5562"/>
    <n v="5326"/>
    <n v="5240"/>
    <n v="5227"/>
    <n v="5012"/>
    <n v="4976"/>
    <n v="4754"/>
    <n v="4736"/>
  </r>
  <r>
    <s v="Change in Domestic Jobs after Productivity Effects by ISIC Code[ISIC 31T33]"/>
    <s v="DisabledPolicyGroup=Methane Capture and Destruction"/>
    <x v="14"/>
    <x v="0"/>
    <x v="8"/>
    <x v="15"/>
    <n v="444"/>
    <n v="1075"/>
    <n v="1685"/>
    <n v="2234"/>
    <n v="2705"/>
    <n v="3094"/>
    <n v="3466"/>
    <n v="3769"/>
    <n v="3999"/>
    <n v="3990"/>
    <n v="3858"/>
    <n v="3785"/>
    <n v="3849"/>
    <n v="3908"/>
    <n v="3852"/>
    <n v="3651"/>
    <n v="3417"/>
    <n v="3194"/>
    <n v="2994"/>
    <n v="2825"/>
    <n v="2686"/>
    <n v="2553"/>
    <n v="2411"/>
    <n v="2297"/>
    <n v="2199"/>
    <n v="2132"/>
    <n v="2092"/>
    <n v="2065"/>
  </r>
  <r>
    <s v="Change in Domestic Jobs after Productivity Effects by ISIC Code[ISIC 351]"/>
    <s v="DisabledPolicyGroup=Methane Capture and Destruction"/>
    <x v="14"/>
    <x v="0"/>
    <x v="9"/>
    <x v="16"/>
    <n v="505"/>
    <n v="2048"/>
    <n v="3211"/>
    <n v="3946"/>
    <n v="5384"/>
    <n v="6741"/>
    <n v="7708"/>
    <n v="8911"/>
    <n v="9846"/>
    <n v="11011"/>
    <n v="11295"/>
    <n v="12010"/>
    <n v="12999"/>
    <n v="14013"/>
    <n v="14967"/>
    <n v="14667"/>
    <n v="14201"/>
    <n v="13874"/>
    <n v="13472"/>
    <n v="13058"/>
    <n v="12730"/>
    <n v="12360"/>
    <n v="11956"/>
    <n v="11630"/>
    <n v="11336"/>
    <n v="11155"/>
    <n v="11216"/>
    <n v="11302"/>
  </r>
  <r>
    <s v="Change in Domestic Jobs after Productivity Effects by ISIC Code[ISIC 352T353]"/>
    <s v="DisabledPolicyGroup=Methane Capture and Destruction"/>
    <x v="14"/>
    <x v="0"/>
    <x v="10"/>
    <x v="17"/>
    <n v="1014"/>
    <n v="3555"/>
    <n v="4049"/>
    <n v="4506"/>
    <n v="4656"/>
    <n v="4420"/>
    <n v="3993"/>
    <n v="3386"/>
    <n v="2955"/>
    <n v="2049"/>
    <n v="1194"/>
    <n v="553"/>
    <n v="208"/>
    <n v="152"/>
    <n v="-181"/>
    <n v="-561"/>
    <n v="-966"/>
    <n v="-1310"/>
    <n v="-1571"/>
    <n v="-1670"/>
    <n v="-1741"/>
    <n v="-1761"/>
    <n v="-2004"/>
    <n v="-2106"/>
    <n v="-2262"/>
    <n v="-2438"/>
    <n v="-2622"/>
    <n v="-2787"/>
  </r>
  <r>
    <s v="Change in Domestic Jobs after Productivity Effects by ISIC Code[ISIC 36T39]"/>
    <s v="DisabledPolicyGroup=Methane Capture and Destruction"/>
    <x v="14"/>
    <x v="0"/>
    <x v="11"/>
    <x v="18"/>
    <n v="324"/>
    <n v="692"/>
    <n v="1118"/>
    <n v="1436"/>
    <n v="1762"/>
    <n v="2114"/>
    <n v="2403"/>
    <n v="2644"/>
    <n v="2841"/>
    <n v="2985"/>
    <n v="3035"/>
    <n v="3037"/>
    <n v="3096"/>
    <n v="3196"/>
    <n v="3262"/>
    <n v="3174"/>
    <n v="2946"/>
    <n v="2713"/>
    <n v="2495"/>
    <n v="2295"/>
    <n v="2119"/>
    <n v="1960"/>
    <n v="1815"/>
    <n v="1688"/>
    <n v="1565"/>
    <n v="1480"/>
    <n v="1433"/>
    <n v="1424"/>
  </r>
  <r>
    <s v="Change in Domestic Jobs after Productivity Effects by ISIC Code[ISIC 41T43]"/>
    <s v="DisabledPolicyGroup=Methane Capture and Destruction"/>
    <x v="14"/>
    <x v="0"/>
    <x v="12"/>
    <x v="19"/>
    <n v="4961"/>
    <n v="5466"/>
    <n v="6118"/>
    <n v="7180"/>
    <n v="8118"/>
    <n v="9139"/>
    <n v="10423"/>
    <n v="11393"/>
    <n v="12169"/>
    <n v="12757"/>
    <n v="14430"/>
    <n v="15737"/>
    <n v="16720"/>
    <n v="17425"/>
    <n v="16470"/>
    <n v="15558"/>
    <n v="14684"/>
    <n v="13824"/>
    <n v="13036"/>
    <n v="12124"/>
    <n v="11146"/>
    <n v="10279"/>
    <n v="9426"/>
    <n v="8732"/>
    <n v="8311"/>
    <n v="8548"/>
    <n v="8862"/>
    <n v="9255"/>
  </r>
  <r>
    <s v="Change in Domestic Jobs after Productivity Effects by ISIC Code[ISIC 45T47]"/>
    <s v="DisabledPolicyGroup=Methane Capture and Destruction"/>
    <x v="14"/>
    <x v="0"/>
    <x v="13"/>
    <x v="2"/>
    <n v="738"/>
    <n v="2362"/>
    <n v="3891"/>
    <n v="5016"/>
    <n v="5832"/>
    <n v="6542"/>
    <n v="7230"/>
    <n v="7496"/>
    <n v="7285"/>
    <n v="6676"/>
    <n v="6015"/>
    <n v="5333"/>
    <n v="4598"/>
    <n v="3960"/>
    <n v="3721"/>
    <n v="3493"/>
    <n v="3491"/>
    <n v="3621"/>
    <n v="4053"/>
    <n v="4851"/>
    <n v="5873"/>
    <n v="6866"/>
    <n v="7895"/>
    <n v="8780"/>
    <n v="9628"/>
    <n v="10497"/>
    <n v="11416"/>
    <n v="12356"/>
  </r>
  <r>
    <s v="Change in Domestic Jobs after Productivity Effects by ISIC Code[ISIC 49T53]"/>
    <s v="DisabledPolicyGroup=Methane Capture and Destruction"/>
    <x v="14"/>
    <x v="0"/>
    <x v="14"/>
    <x v="20"/>
    <n v="4550"/>
    <n v="9368"/>
    <n v="13954"/>
    <n v="18408"/>
    <n v="22722"/>
    <n v="26821"/>
    <n v="30805"/>
    <n v="34403"/>
    <n v="34443"/>
    <n v="34317"/>
    <n v="34354"/>
    <n v="34250"/>
    <n v="33961"/>
    <n v="33575"/>
    <n v="33076"/>
    <n v="32916"/>
    <n v="32855"/>
    <n v="32812"/>
    <n v="32901"/>
    <n v="33119"/>
    <n v="33462"/>
    <n v="33874"/>
    <n v="34230"/>
    <n v="33893"/>
    <n v="33629"/>
    <n v="33354"/>
    <n v="33027"/>
    <n v="32702"/>
  </r>
  <r>
    <s v="Change in Domestic Jobs after Productivity Effects by ISIC Code[ISIC 55T56]"/>
    <s v="DisabledPolicyGroup=Methane Capture and Destruction"/>
    <x v="14"/>
    <x v="0"/>
    <x v="15"/>
    <x v="5"/>
    <n v="924"/>
    <n v="2975"/>
    <n v="5228"/>
    <n v="7411"/>
    <n v="9552"/>
    <n v="11765"/>
    <n v="14066"/>
    <n v="15944"/>
    <n v="17240"/>
    <n v="18024"/>
    <n v="18625"/>
    <n v="19112"/>
    <n v="19462"/>
    <n v="19648"/>
    <n v="19586"/>
    <n v="19045"/>
    <n v="18320"/>
    <n v="17367"/>
    <n v="16362"/>
    <n v="15426"/>
    <n v="14598"/>
    <n v="13831"/>
    <n v="13167"/>
    <n v="12454"/>
    <n v="11799"/>
    <n v="11257"/>
    <n v="10840"/>
    <n v="10497"/>
  </r>
  <r>
    <s v="Change in Domestic Jobs after Productivity Effects by ISIC Code[ISIC 58T60]"/>
    <s v="DisabledPolicyGroup=Methane Capture and Destruction"/>
    <x v="14"/>
    <x v="0"/>
    <x v="4"/>
    <x v="2"/>
    <n v="109"/>
    <n v="410"/>
    <n v="746"/>
    <n v="1043"/>
    <n v="1301"/>
    <n v="1552"/>
    <n v="1798"/>
    <n v="1964"/>
    <n v="2042"/>
    <n v="2051"/>
    <n v="2036"/>
    <n v="2001"/>
    <n v="1944"/>
    <n v="1867"/>
    <n v="1779"/>
    <n v="1661"/>
    <n v="1531"/>
    <n v="1389"/>
    <n v="1251"/>
    <n v="1125"/>
    <n v="1015"/>
    <n v="916"/>
    <n v="832"/>
    <n v="751"/>
    <n v="680"/>
    <n v="618"/>
    <n v="566"/>
    <n v="520"/>
  </r>
  <r>
    <s v="Change in Domestic Jobs after Productivity Effects by ISIC Code[ISIC 61]"/>
    <s v="DisabledPolicyGroup=Methane Capture and Destruction"/>
    <x v="14"/>
    <x v="0"/>
    <x v="2"/>
    <x v="2"/>
    <n v="14"/>
    <n v="39"/>
    <n v="63"/>
    <n v="84"/>
    <n v="101"/>
    <n v="117"/>
    <n v="131"/>
    <n v="141"/>
    <n v="143"/>
    <n v="140"/>
    <n v="138"/>
    <n v="133"/>
    <n v="129"/>
    <n v="122"/>
    <n v="115"/>
    <n v="104"/>
    <n v="94"/>
    <n v="84"/>
    <n v="74"/>
    <n v="66"/>
    <n v="59"/>
    <n v="52"/>
    <n v="47"/>
    <n v="42"/>
    <n v="37"/>
    <n v="34"/>
    <n v="30"/>
    <n v="28"/>
  </r>
  <r>
    <s v="Change in Domestic Jobs after Productivity Effects by ISIC Code[ISIC 62T63]"/>
    <s v="DisabledPolicyGroup=Methane Capture and Destruction"/>
    <x v="14"/>
    <x v="0"/>
    <x v="4"/>
    <x v="21"/>
    <n v="107"/>
    <n v="290"/>
    <n v="448"/>
    <n v="581"/>
    <n v="687"/>
    <n v="771"/>
    <n v="845"/>
    <n v="874"/>
    <n v="879"/>
    <n v="845"/>
    <n v="806"/>
    <n v="767"/>
    <n v="728"/>
    <n v="687"/>
    <n v="630"/>
    <n v="557"/>
    <n v="486"/>
    <n v="414"/>
    <n v="351"/>
    <n v="298"/>
    <n v="256"/>
    <n v="218"/>
    <n v="187"/>
    <n v="155"/>
    <n v="130"/>
    <n v="112"/>
    <n v="96"/>
    <n v="84"/>
  </r>
  <r>
    <s v="Change in Domestic Jobs after Productivity Effects by ISIC Code[ISIC 64T66]"/>
    <s v="DisabledPolicyGroup=Methane Capture and Destruction"/>
    <x v="14"/>
    <x v="0"/>
    <x v="16"/>
    <x v="7"/>
    <n v="476"/>
    <n v="867"/>
    <n v="1011"/>
    <n v="1006"/>
    <n v="834"/>
    <n v="498"/>
    <n v="39"/>
    <n v="-640"/>
    <n v="-1481"/>
    <n v="-2439"/>
    <n v="-3400"/>
    <n v="-4342"/>
    <n v="-5283"/>
    <n v="-6138"/>
    <n v="-6994"/>
    <n v="-7825"/>
    <n v="-8563"/>
    <n v="-9218"/>
    <n v="-9752"/>
    <n v="-10140"/>
    <n v="-10413"/>
    <n v="-10654"/>
    <n v="-10873"/>
    <n v="-11071"/>
    <n v="-11221"/>
    <n v="-11314"/>
    <n v="-11364"/>
    <n v="-11373"/>
  </r>
  <r>
    <s v="Change in Domestic Jobs after Productivity Effects by ISIC Code[ISIC 68]"/>
    <s v="DisabledPolicyGroup=Methane Capture and Destruction"/>
    <x v="14"/>
    <x v="0"/>
    <x v="4"/>
    <x v="7"/>
    <n v="196"/>
    <n v="529"/>
    <n v="898"/>
    <n v="1265"/>
    <n v="1626"/>
    <n v="1996"/>
    <n v="2375"/>
    <n v="2683"/>
    <n v="2867"/>
    <n v="2970"/>
    <n v="3048"/>
    <n v="3098"/>
    <n v="3120"/>
    <n v="3115"/>
    <n v="3069"/>
    <n v="2965"/>
    <n v="2838"/>
    <n v="2681"/>
    <n v="2519"/>
    <n v="2370"/>
    <n v="2236"/>
    <n v="2112"/>
    <n v="2009"/>
    <n v="1904"/>
    <n v="1808"/>
    <n v="1731"/>
    <n v="1667"/>
    <n v="1617"/>
  </r>
  <r>
    <s v="Change in Domestic Jobs after Productivity Effects by ISIC Code[ISIC 69T82]"/>
    <s v="DisabledPolicyGroup=Methane Capture and Destruction"/>
    <x v="14"/>
    <x v="0"/>
    <x v="17"/>
    <x v="22"/>
    <n v="4715"/>
    <n v="9320"/>
    <n v="13211"/>
    <n v="17263"/>
    <n v="20964"/>
    <n v="24315"/>
    <n v="27704"/>
    <n v="30106"/>
    <n v="31370"/>
    <n v="31336"/>
    <n v="31476"/>
    <n v="31683"/>
    <n v="31572"/>
    <n v="31265"/>
    <n v="28736"/>
    <n v="25705"/>
    <n v="22774"/>
    <n v="19819"/>
    <n v="17093"/>
    <n v="14790"/>
    <n v="12723"/>
    <n v="10813"/>
    <n v="9139"/>
    <n v="7552"/>
    <n v="6269"/>
    <n v="5646"/>
    <n v="5203"/>
    <n v="4975"/>
  </r>
  <r>
    <s v="Change in Domestic Jobs after Productivity Effects by ISIC Code[ISIC 84]"/>
    <s v="DisabledPolicyGroup=Methane Capture and Destruction"/>
    <x v="14"/>
    <x v="0"/>
    <x v="18"/>
    <x v="23"/>
    <n v="260"/>
    <n v="572"/>
    <n v="849"/>
    <n v="1212"/>
    <n v="1568"/>
    <n v="1931"/>
    <n v="2335"/>
    <n v="2708"/>
    <n v="2953"/>
    <n v="3087"/>
    <n v="3328"/>
    <n v="3602"/>
    <n v="3801"/>
    <n v="3904"/>
    <n v="3613"/>
    <n v="3313"/>
    <n v="3049"/>
    <n v="2786"/>
    <n v="2525"/>
    <n v="2266"/>
    <n v="2001"/>
    <n v="1769"/>
    <n v="1561"/>
    <n v="1359"/>
    <n v="1220"/>
    <n v="1195"/>
    <n v="1193"/>
    <n v="1199"/>
  </r>
  <r>
    <s v="Change in Domestic Jobs after Productivity Effects by ISIC Code[ISIC 85]"/>
    <s v="DisabledPolicyGroup=Methane Capture and Destruction"/>
    <x v="14"/>
    <x v="0"/>
    <x v="17"/>
    <x v="7"/>
    <n v="236"/>
    <n v="949"/>
    <n v="1812"/>
    <n v="2661"/>
    <n v="3508"/>
    <n v="4423"/>
    <n v="5412"/>
    <n v="6249"/>
    <n v="6850"/>
    <n v="7265"/>
    <n v="7616"/>
    <n v="7892"/>
    <n v="8084"/>
    <n v="8190"/>
    <n v="8238"/>
    <n v="8114"/>
    <n v="7904"/>
    <n v="7579"/>
    <n v="7218"/>
    <n v="6861"/>
    <n v="6534"/>
    <n v="6233"/>
    <n v="5977"/>
    <n v="5708"/>
    <n v="5456"/>
    <n v="5234"/>
    <n v="5057"/>
    <n v="4904"/>
  </r>
  <r>
    <s v="Change in Domestic Jobs after Productivity Effects by ISIC Code[ISIC 86T88]"/>
    <s v="DisabledPolicyGroup=Methane Capture and Destruction"/>
    <x v="14"/>
    <x v="0"/>
    <x v="19"/>
    <x v="24"/>
    <n v="714"/>
    <n v="2962"/>
    <n v="5785"/>
    <n v="8589"/>
    <n v="11361"/>
    <n v="14362"/>
    <n v="17620"/>
    <n v="20343"/>
    <n v="22444"/>
    <n v="23888"/>
    <n v="25140"/>
    <n v="26175"/>
    <n v="26976"/>
    <n v="27497"/>
    <n v="27827"/>
    <n v="27523"/>
    <n v="26917"/>
    <n v="25877"/>
    <n v="24696"/>
    <n v="23543"/>
    <n v="22510"/>
    <n v="21553"/>
    <n v="20773"/>
    <n v="19885"/>
    <n v="19054"/>
    <n v="18334"/>
    <n v="17784"/>
    <n v="17327"/>
  </r>
  <r>
    <s v="Change in Domestic Jobs after Productivity Effects by ISIC Code[ISIC 90T96]"/>
    <s v="DisabledPolicyGroup=Methane Capture and Destruction"/>
    <x v="14"/>
    <x v="0"/>
    <x v="17"/>
    <x v="2"/>
    <n v="231"/>
    <n v="896"/>
    <n v="1719"/>
    <n v="2534"/>
    <n v="3340"/>
    <n v="4213"/>
    <n v="5156"/>
    <n v="5950"/>
    <n v="6534"/>
    <n v="6938"/>
    <n v="7282"/>
    <n v="7559"/>
    <n v="7761"/>
    <n v="7881"/>
    <n v="7937"/>
    <n v="7823"/>
    <n v="7624"/>
    <n v="7310"/>
    <n v="6959"/>
    <n v="6616"/>
    <n v="6305"/>
    <n v="6017"/>
    <n v="5777"/>
    <n v="5515"/>
    <n v="5274"/>
    <n v="5064"/>
    <n v="4900"/>
    <n v="4762"/>
  </r>
  <r>
    <s v="Change in Domestic Jobs after Productivity Effects by ISIC Code[ISIC 97T98]"/>
    <s v="DisabledPolicyGroup=Methane Capture and Destruction"/>
    <x v="14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N2O Abatement"/>
    <x v="15"/>
    <x v="0"/>
    <x v="0"/>
    <x v="0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s v="Change in Domestic Jobs after Productivity Effects by ISIC Code[ISIC 01T03]"/>
    <s v="DisabledPolicyGroup=N2O Abatement"/>
    <x v="15"/>
    <x v="0"/>
    <x v="1"/>
    <x v="1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s v="Change in Domestic Jobs after Productivity Effects by ISIC Code[ISIC 05]"/>
    <s v="DisabledPolicyGroup=N2O Abatement"/>
    <x v="15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N2O Abatement"/>
    <x v="15"/>
    <x v="0"/>
    <x v="3"/>
    <x v="3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N2O Abatement"/>
    <x v="15"/>
    <x v="0"/>
    <x v="2"/>
    <x v="2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s v="Change in Domestic Jobs after Productivity Effects by ISIC Code[ISIC 09]"/>
    <s v="DisabledPolicyGroup=N2O Abatement"/>
    <x v="15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N2O Abatement"/>
    <x v="15"/>
    <x v="0"/>
    <x v="4"/>
    <x v="4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s v="Change in Domestic Jobs after Productivity Effects by ISIC Code[ISIC 13T15]"/>
    <s v="DisabledPolicyGroup=N2O Abatement"/>
    <x v="15"/>
    <x v="0"/>
    <x v="3"/>
    <x v="5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s v="Change in Domestic Jobs after Productivity Effects by ISIC Code[ISIC 16]"/>
    <s v="DisabledPolicyGroup=N2O Abatement"/>
    <x v="15"/>
    <x v="0"/>
    <x v="2"/>
    <x v="6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s v="Change in Domestic Jobs after Productivity Effects by ISIC Code[ISIC 17T18]"/>
    <s v="DisabledPolicyGroup=N2O Abatement"/>
    <x v="15"/>
    <x v="0"/>
    <x v="2"/>
    <x v="7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s v="Change in Domestic Jobs after Productivity Effects by ISIC Code[ISIC 19]"/>
    <s v="DisabledPolicyGroup=N2O Abatement"/>
    <x v="15"/>
    <x v="0"/>
    <x v="5"/>
    <x v="4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N2O Abatement"/>
    <x v="15"/>
    <x v="0"/>
    <x v="2"/>
    <x v="7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s v="Change in Domestic Jobs after Productivity Effects by ISIC Code[ISIC 21]"/>
    <s v="DisabledPolicyGroup=N2O Abatement"/>
    <x v="15"/>
    <x v="0"/>
    <x v="2"/>
    <x v="2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s v="Change in Domestic Jobs after Productivity Effects by ISIC Code[ISIC 22]"/>
    <s v="DisabledPolicyGroup=N2O Abatement"/>
    <x v="15"/>
    <x v="0"/>
    <x v="2"/>
    <x v="8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s v="Change in Domestic Jobs after Productivity Effects by ISIC Code[ISIC 231]"/>
    <s v="DisabledPolicyGroup=N2O Abatement"/>
    <x v="15"/>
    <x v="0"/>
    <x v="2"/>
    <x v="8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s v="Change in Domestic Jobs after Productivity Effects by ISIC Code[ISIC 239]"/>
    <s v="DisabledPolicyGroup=N2O Abatement"/>
    <x v="15"/>
    <x v="0"/>
    <x v="2"/>
    <x v="9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s v="Change in Domestic Jobs after Productivity Effects by ISIC Code[ISIC 241]"/>
    <s v="DisabledPolicyGroup=N2O Abatement"/>
    <x v="15"/>
    <x v="0"/>
    <x v="2"/>
    <x v="6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s v="Change in Domestic Jobs after Productivity Effects by ISIC Code[ISIC 242]"/>
    <s v="DisabledPolicyGroup=N2O Abatement"/>
    <x v="15"/>
    <x v="0"/>
    <x v="2"/>
    <x v="10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s v="Change in Domestic Jobs after Productivity Effects by ISIC Code[ISIC 25]"/>
    <s v="DisabledPolicyGroup=N2O Abatement"/>
    <x v="15"/>
    <x v="0"/>
    <x v="6"/>
    <x v="11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s v="Change in Domestic Jobs after Productivity Effects by ISIC Code[ISIC 26]"/>
    <s v="DisabledPolicyGroup=N2O Abatement"/>
    <x v="15"/>
    <x v="0"/>
    <x v="7"/>
    <x v="12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s v="Change in Domestic Jobs after Productivity Effects by ISIC Code[ISIC 27]"/>
    <s v="DisabledPolicyGroup=N2O Abatement"/>
    <x v="15"/>
    <x v="0"/>
    <x v="2"/>
    <x v="13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s v="Change in Domestic Jobs after Productivity Effects by ISIC Code[ISIC 28]"/>
    <s v="DisabledPolicyGroup=N2O Abatement"/>
    <x v="15"/>
    <x v="0"/>
    <x v="1"/>
    <x v="14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s v="Change in Domestic Jobs after Productivity Effects by ISIC Code[ISIC 29]"/>
    <s v="DisabledPolicyGroup=N2O Abatement"/>
    <x v="15"/>
    <x v="0"/>
    <x v="2"/>
    <x v="2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s v="Change in Domestic Jobs after Productivity Effects by ISIC Code[ISIC 30]"/>
    <s v="DisabledPolicyGroup=N2O Abatement"/>
    <x v="15"/>
    <x v="0"/>
    <x v="2"/>
    <x v="2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s v="Change in Domestic Jobs after Productivity Effects by ISIC Code[ISIC 31T33]"/>
    <s v="DisabledPolicyGroup=N2O Abatement"/>
    <x v="15"/>
    <x v="0"/>
    <x v="8"/>
    <x v="1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s v="Change in Domestic Jobs after Productivity Effects by ISIC Code[ISIC 351]"/>
    <s v="DisabledPolicyGroup=N2O Abatement"/>
    <x v="15"/>
    <x v="0"/>
    <x v="9"/>
    <x v="16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s v="Change in Domestic Jobs after Productivity Effects by ISIC Code[ISIC 352T353]"/>
    <s v="DisabledPolicyGroup=N2O Abatement"/>
    <x v="15"/>
    <x v="0"/>
    <x v="10"/>
    <x v="17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s v="Change in Domestic Jobs after Productivity Effects by ISIC Code[ISIC 36T39]"/>
    <s v="DisabledPolicyGroup=N2O Abatement"/>
    <x v="15"/>
    <x v="0"/>
    <x v="11"/>
    <x v="18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s v="Change in Domestic Jobs after Productivity Effects by ISIC Code[ISIC 41T43]"/>
    <s v="DisabledPolicyGroup=N2O Abatement"/>
    <x v="15"/>
    <x v="0"/>
    <x v="12"/>
    <x v="19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s v="Change in Domestic Jobs after Productivity Effects by ISIC Code[ISIC 45T47]"/>
    <s v="DisabledPolicyGroup=N2O Abatement"/>
    <x v="15"/>
    <x v="0"/>
    <x v="13"/>
    <x v="2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s v="Change in Domestic Jobs after Productivity Effects by ISIC Code[ISIC 49T53]"/>
    <s v="DisabledPolicyGroup=N2O Abatement"/>
    <x v="15"/>
    <x v="0"/>
    <x v="14"/>
    <x v="20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s v="Change in Domestic Jobs after Productivity Effects by ISIC Code[ISIC 55T56]"/>
    <s v="DisabledPolicyGroup=N2O Abatement"/>
    <x v="15"/>
    <x v="0"/>
    <x v="15"/>
    <x v="5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s v="Change in Domestic Jobs after Productivity Effects by ISIC Code[ISIC 58T60]"/>
    <s v="DisabledPolicyGroup=N2O Abatement"/>
    <x v="15"/>
    <x v="0"/>
    <x v="4"/>
    <x v="2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s v="Change in Domestic Jobs after Productivity Effects by ISIC Code[ISIC 61]"/>
    <s v="DisabledPolicyGroup=N2O Abatement"/>
    <x v="15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N2O Abatement"/>
    <x v="15"/>
    <x v="0"/>
    <x v="4"/>
    <x v="21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s v="Change in Domestic Jobs after Productivity Effects by ISIC Code[ISIC 64T66]"/>
    <s v="DisabledPolicyGroup=N2O Abatement"/>
    <x v="15"/>
    <x v="0"/>
    <x v="16"/>
    <x v="7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s v="Change in Domestic Jobs after Productivity Effects by ISIC Code[ISIC 68]"/>
    <s v="DisabledPolicyGroup=N2O Abatement"/>
    <x v="15"/>
    <x v="0"/>
    <x v="4"/>
    <x v="7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s v="Change in Domestic Jobs after Productivity Effects by ISIC Code[ISIC 69T82]"/>
    <s v="DisabledPolicyGroup=N2O Abatement"/>
    <x v="15"/>
    <x v="0"/>
    <x v="17"/>
    <x v="22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s v="Change in Domestic Jobs after Productivity Effects by ISIC Code[ISIC 84]"/>
    <s v="DisabledPolicyGroup=N2O Abatement"/>
    <x v="15"/>
    <x v="0"/>
    <x v="18"/>
    <x v="23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s v="Change in Domestic Jobs after Productivity Effects by ISIC Code[ISIC 85]"/>
    <s v="DisabledPolicyGroup=N2O Abatement"/>
    <x v="15"/>
    <x v="0"/>
    <x v="17"/>
    <x v="7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s v="Change in Domestic Jobs after Productivity Effects by ISIC Code[ISIC 86T88]"/>
    <s v="DisabledPolicyGroup=N2O Abatement"/>
    <x v="15"/>
    <x v="0"/>
    <x v="19"/>
    <x v="24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s v="Change in Domestic Jobs after Productivity Effects by ISIC Code[ISIC 90T96]"/>
    <s v="DisabledPolicyGroup=N2O Abatement"/>
    <x v="15"/>
    <x v="0"/>
    <x v="17"/>
    <x v="2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s v="Change in Domestic Jobs after Productivity Effects by ISIC Code[ISIC 97T98]"/>
    <s v="DisabledPolicyGroup=N2O Abatement"/>
    <x v="15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Building Electrification"/>
    <x v="16"/>
    <x v="0"/>
    <x v="0"/>
    <x v="0"/>
    <n v="28212"/>
    <n v="55797"/>
    <n v="80489"/>
    <n v="105652"/>
    <n v="130224"/>
    <n v="154778"/>
    <n v="178490"/>
    <n v="197709"/>
    <n v="206854"/>
    <n v="209648"/>
    <n v="212127"/>
    <n v="214354"/>
    <n v="214955"/>
    <n v="214457"/>
    <n v="206444"/>
    <n v="195388"/>
    <n v="183988"/>
    <n v="172705"/>
    <n v="162211"/>
    <n v="153465"/>
    <n v="146393"/>
    <n v="140102"/>
    <n v="134753"/>
    <n v="129514"/>
    <n v="125198"/>
    <n v="123472"/>
    <n v="122506"/>
    <n v="122630"/>
  </r>
  <r>
    <s v="Change in Domestic Jobs after Productivity Effects by ISIC Code[ISIC 01T03]"/>
    <s v="DisabledPolicyGroup=Building Electrification"/>
    <x v="16"/>
    <x v="0"/>
    <x v="1"/>
    <x v="1"/>
    <n v="719"/>
    <n v="1796"/>
    <n v="3584"/>
    <n v="6307"/>
    <n v="9640"/>
    <n v="12872"/>
    <n v="15785"/>
    <n v="18229"/>
    <n v="19485"/>
    <n v="20078"/>
    <n v="20332"/>
    <n v="20306"/>
    <n v="20120"/>
    <n v="20044"/>
    <n v="19868"/>
    <n v="19544"/>
    <n v="19034"/>
    <n v="18428"/>
    <n v="17770"/>
    <n v="17089"/>
    <n v="16419"/>
    <n v="15846"/>
    <n v="15426"/>
    <n v="15156"/>
    <n v="14803"/>
    <n v="14497"/>
    <n v="14189"/>
    <n v="13920"/>
  </r>
  <r>
    <s v="Change in Domestic Jobs after Productivity Effects by ISIC Code[ISIC 05]"/>
    <s v="DisabledPolicyGroup=Building Electrification"/>
    <x v="1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Building Electrification"/>
    <x v="16"/>
    <x v="0"/>
    <x v="3"/>
    <x v="3"/>
    <n v="-59"/>
    <n v="-162"/>
    <n v="-337"/>
    <n v="-549"/>
    <n v="-872"/>
    <n v="-1260"/>
    <n v="-1699"/>
    <n v="-2171"/>
    <n v="-2650"/>
    <n v="-3086"/>
    <n v="-3525"/>
    <n v="-3919"/>
    <n v="-4345"/>
    <n v="-4785"/>
    <n v="-5208"/>
    <n v="-5571"/>
    <n v="-5836"/>
    <n v="-6104"/>
    <n v="-6275"/>
    <n v="-6346"/>
    <n v="-6439"/>
    <n v="-6514"/>
    <n v="-6516"/>
    <n v="-6551"/>
    <n v="-6520"/>
    <n v="-6477"/>
    <n v="-6457"/>
    <n v="-6408"/>
  </r>
  <r>
    <s v="Change in Domestic Jobs after Productivity Effects by ISIC Code[ISIC 07T08]"/>
    <s v="DisabledPolicyGroup=Building Electrification"/>
    <x v="16"/>
    <x v="0"/>
    <x v="2"/>
    <x v="2"/>
    <n v="18"/>
    <n v="25"/>
    <n v="24"/>
    <n v="20"/>
    <n v="17"/>
    <n v="16"/>
    <n v="15"/>
    <n v="13"/>
    <n v="10"/>
    <n v="7"/>
    <n v="6"/>
    <n v="4"/>
    <n v="4"/>
    <n v="2"/>
    <n v="-3"/>
    <n v="-10"/>
    <n v="-18"/>
    <n v="-23"/>
    <n v="-27"/>
    <n v="-28"/>
    <n v="-31"/>
    <n v="-34"/>
    <n v="-34"/>
    <n v="-36"/>
    <n v="-36"/>
    <n v="-35"/>
    <n v="-34"/>
    <n v="-34"/>
  </r>
  <r>
    <s v="Change in Domestic Jobs after Productivity Effects by ISIC Code[ISIC 09]"/>
    <s v="DisabledPolicyGroup=Building Electrification"/>
    <x v="16"/>
    <x v="0"/>
    <x v="2"/>
    <x v="2"/>
    <n v="-4"/>
    <n v="-13"/>
    <n v="-28"/>
    <n v="-45"/>
    <n v="-73"/>
    <n v="-106"/>
    <n v="-142"/>
    <n v="-183"/>
    <n v="-223"/>
    <n v="-260"/>
    <n v="-297"/>
    <n v="-330"/>
    <n v="-364"/>
    <n v="-401"/>
    <n v="-437"/>
    <n v="-468"/>
    <n v="-491"/>
    <n v="-514"/>
    <n v="-528"/>
    <n v="-534"/>
    <n v="-541"/>
    <n v="-548"/>
    <n v="-547"/>
    <n v="-550"/>
    <n v="-548"/>
    <n v="-544"/>
    <n v="-542"/>
    <n v="-538"/>
  </r>
  <r>
    <s v="Change in Domestic Jobs after Productivity Effects by ISIC Code[ISIC 10T12]"/>
    <s v="DisabledPolicyGroup=Building Electrification"/>
    <x v="16"/>
    <x v="0"/>
    <x v="4"/>
    <x v="4"/>
    <n v="297"/>
    <n v="810"/>
    <n v="1577"/>
    <n v="2487"/>
    <n v="3521"/>
    <n v="4612"/>
    <n v="5707"/>
    <n v="6703"/>
    <n v="7452"/>
    <n v="7898"/>
    <n v="8133"/>
    <n v="8243"/>
    <n v="8265"/>
    <n v="8231"/>
    <n v="8140"/>
    <n v="7955"/>
    <n v="7672"/>
    <n v="7329"/>
    <n v="6950"/>
    <n v="6567"/>
    <n v="6201"/>
    <n v="5869"/>
    <n v="5583"/>
    <n v="5340"/>
    <n v="5118"/>
    <n v="4915"/>
    <n v="4735"/>
    <n v="4578"/>
  </r>
  <r>
    <s v="Change in Domestic Jobs after Productivity Effects by ISIC Code[ISIC 13T15]"/>
    <s v="DisabledPolicyGroup=Building Electrification"/>
    <x v="16"/>
    <x v="0"/>
    <x v="3"/>
    <x v="5"/>
    <n v="172"/>
    <n v="721"/>
    <n v="1603"/>
    <n v="2544"/>
    <n v="3406"/>
    <n v="4203"/>
    <n v="4979"/>
    <n v="5662"/>
    <n v="6158"/>
    <n v="6424"/>
    <n v="6517"/>
    <n v="6512"/>
    <n v="6430"/>
    <n v="6287"/>
    <n v="6075"/>
    <n v="5766"/>
    <n v="5373"/>
    <n v="4936"/>
    <n v="4482"/>
    <n v="4043"/>
    <n v="3643"/>
    <n v="3286"/>
    <n v="2970"/>
    <n v="2695"/>
    <n v="2447"/>
    <n v="2229"/>
    <n v="2043"/>
    <n v="1885"/>
  </r>
  <r>
    <s v="Change in Domestic Jobs after Productivity Effects by ISIC Code[ISIC 16]"/>
    <s v="DisabledPolicyGroup=Building Electrification"/>
    <x v="16"/>
    <x v="0"/>
    <x v="2"/>
    <x v="6"/>
    <n v="88"/>
    <n v="145"/>
    <n v="169"/>
    <n v="192"/>
    <n v="213"/>
    <n v="235"/>
    <n v="256"/>
    <n v="273"/>
    <n v="282"/>
    <n v="281"/>
    <n v="286"/>
    <n v="291"/>
    <n v="291"/>
    <n v="289"/>
    <n v="269"/>
    <n v="240"/>
    <n v="212"/>
    <n v="187"/>
    <n v="166"/>
    <n v="146"/>
    <n v="130"/>
    <n v="115"/>
    <n v="103"/>
    <n v="93"/>
    <n v="87"/>
    <n v="85"/>
    <n v="86"/>
    <n v="88"/>
  </r>
  <r>
    <s v="Change in Domestic Jobs after Productivity Effects by ISIC Code[ISIC 17T18]"/>
    <s v="DisabledPolicyGroup=Building Electrification"/>
    <x v="16"/>
    <x v="0"/>
    <x v="2"/>
    <x v="7"/>
    <n v="109"/>
    <n v="242"/>
    <n v="373"/>
    <n v="497"/>
    <n v="618"/>
    <n v="739"/>
    <n v="860"/>
    <n v="965"/>
    <n v="1033"/>
    <n v="1064"/>
    <n v="1074"/>
    <n v="1075"/>
    <n v="1069"/>
    <n v="1052"/>
    <n v="1014"/>
    <n v="953"/>
    <n v="886"/>
    <n v="818"/>
    <n v="752"/>
    <n v="692"/>
    <n v="639"/>
    <n v="593"/>
    <n v="553"/>
    <n v="518"/>
    <n v="486"/>
    <n v="461"/>
    <n v="444"/>
    <n v="429"/>
  </r>
  <r>
    <s v="Change in Domestic Jobs after Productivity Effects by ISIC Code[ISIC 19]"/>
    <s v="DisabledPolicyGroup=Building Electrification"/>
    <x v="16"/>
    <x v="0"/>
    <x v="5"/>
    <x v="4"/>
    <n v="-172"/>
    <n v="-369"/>
    <n v="-532"/>
    <n v="-803"/>
    <n v="-1117"/>
    <n v="-1452"/>
    <n v="-1807"/>
    <n v="-2161"/>
    <n v="-2455"/>
    <n v="-2712"/>
    <n v="-2933"/>
    <n v="-3140"/>
    <n v="-3343"/>
    <n v="-3522"/>
    <n v="-3647"/>
    <n v="-3658"/>
    <n v="-3641"/>
    <n v="-3564"/>
    <n v="-3437"/>
    <n v="-3331"/>
    <n v="-3213"/>
    <n v="-3091"/>
    <n v="-2978"/>
    <n v="-2872"/>
    <n v="-2757"/>
    <n v="-2651"/>
    <n v="-2563"/>
    <n v="-2480"/>
  </r>
  <r>
    <s v="Change in Domestic Jobs after Productivity Effects by ISIC Code[ISIC 20]"/>
    <s v="DisabledPolicyGroup=Building Electrification"/>
    <x v="16"/>
    <x v="0"/>
    <x v="2"/>
    <x v="7"/>
    <n v="98"/>
    <n v="152"/>
    <n v="167"/>
    <n v="109"/>
    <n v="56"/>
    <n v="9"/>
    <n v="-35"/>
    <n v="-83"/>
    <n v="-135"/>
    <n v="-197"/>
    <n v="-264"/>
    <n v="-326"/>
    <n v="-386"/>
    <n v="-440"/>
    <n v="-503"/>
    <n v="-568"/>
    <n v="-628"/>
    <n v="-677"/>
    <n v="-709"/>
    <n v="-728"/>
    <n v="-739"/>
    <n v="-745"/>
    <n v="-743"/>
    <n v="-735"/>
    <n v="-724"/>
    <n v="-704"/>
    <n v="-683"/>
    <n v="-658"/>
  </r>
  <r>
    <s v="Change in Domestic Jobs after Productivity Effects by ISIC Code[ISIC 21]"/>
    <s v="DisabledPolicyGroup=Building Electrification"/>
    <x v="16"/>
    <x v="0"/>
    <x v="2"/>
    <x v="2"/>
    <n v="20"/>
    <n v="65"/>
    <n v="109"/>
    <n v="148"/>
    <n v="188"/>
    <n v="228"/>
    <n v="273"/>
    <n v="307"/>
    <n v="328"/>
    <n v="342"/>
    <n v="350"/>
    <n v="355"/>
    <n v="356"/>
    <n v="355"/>
    <n v="350"/>
    <n v="338"/>
    <n v="322"/>
    <n v="303"/>
    <n v="282"/>
    <n v="263"/>
    <n v="246"/>
    <n v="230"/>
    <n v="217"/>
    <n v="203"/>
    <n v="191"/>
    <n v="180"/>
    <n v="170"/>
    <n v="162"/>
  </r>
  <r>
    <s v="Change in Domestic Jobs after Productivity Effects by ISIC Code[ISIC 22]"/>
    <s v="DisabledPolicyGroup=Building Electrification"/>
    <x v="16"/>
    <x v="0"/>
    <x v="2"/>
    <x v="8"/>
    <n v="109"/>
    <n v="189"/>
    <n v="228"/>
    <n v="262"/>
    <n v="295"/>
    <n v="327"/>
    <n v="358"/>
    <n v="386"/>
    <n v="416"/>
    <n v="430"/>
    <n v="444"/>
    <n v="456"/>
    <n v="463"/>
    <n v="461"/>
    <n v="429"/>
    <n v="383"/>
    <n v="333"/>
    <n v="285"/>
    <n v="243"/>
    <n v="205"/>
    <n v="172"/>
    <n v="142"/>
    <n v="114"/>
    <n v="97"/>
    <n v="84"/>
    <n v="79"/>
    <n v="79"/>
    <n v="81"/>
  </r>
  <r>
    <s v="Change in Domestic Jobs after Productivity Effects by ISIC Code[ISIC 231]"/>
    <s v="DisabledPolicyGroup=Building Electrification"/>
    <x v="16"/>
    <x v="0"/>
    <x v="2"/>
    <x v="8"/>
    <n v="67"/>
    <n v="85"/>
    <n v="77"/>
    <n v="60"/>
    <n v="42"/>
    <n v="32"/>
    <n v="22"/>
    <n v="14"/>
    <n v="11"/>
    <n v="9"/>
    <n v="13"/>
    <n v="19"/>
    <n v="27"/>
    <n v="29"/>
    <n v="9"/>
    <n v="-19"/>
    <n v="-42"/>
    <n v="-59"/>
    <n v="-71"/>
    <n v="-79"/>
    <n v="-87"/>
    <n v="-94"/>
    <n v="-99"/>
    <n v="-100"/>
    <n v="-100"/>
    <n v="-92"/>
    <n v="-85"/>
    <n v="-78"/>
  </r>
  <r>
    <s v="Change in Domestic Jobs after Productivity Effects by ISIC Code[ISIC 239]"/>
    <s v="DisabledPolicyGroup=Building Electrification"/>
    <x v="16"/>
    <x v="0"/>
    <x v="2"/>
    <x v="9"/>
    <n v="137"/>
    <n v="160"/>
    <n v="26"/>
    <n v="-183"/>
    <n v="-359"/>
    <n v="-503"/>
    <n v="-626"/>
    <n v="-730"/>
    <n v="-824"/>
    <n v="-911"/>
    <n v="-986"/>
    <n v="-1042"/>
    <n v="-1093"/>
    <n v="-1143"/>
    <n v="-1213"/>
    <n v="-1302"/>
    <n v="-1382"/>
    <n v="-1450"/>
    <n v="-1500"/>
    <n v="-1540"/>
    <n v="-1575"/>
    <n v="-1605"/>
    <n v="-1627"/>
    <n v="-1645"/>
    <n v="-1655"/>
    <n v="-1657"/>
    <n v="-1653"/>
    <n v="-1646"/>
  </r>
  <r>
    <s v="Change in Domestic Jobs after Productivity Effects by ISIC Code[ISIC 241]"/>
    <s v="DisabledPolicyGroup=Building Electrification"/>
    <x v="16"/>
    <x v="0"/>
    <x v="2"/>
    <x v="6"/>
    <n v="37"/>
    <n v="42"/>
    <n v="22"/>
    <n v="1"/>
    <n v="-20"/>
    <n v="-41"/>
    <n v="-63"/>
    <n v="-83"/>
    <n v="-96"/>
    <n v="-106"/>
    <n v="-111"/>
    <n v="-113"/>
    <n v="-117"/>
    <n v="-125"/>
    <n v="-147"/>
    <n v="-172"/>
    <n v="-195"/>
    <n v="-214"/>
    <n v="-231"/>
    <n v="-244"/>
    <n v="-257"/>
    <n v="-269"/>
    <n v="-279"/>
    <n v="-286"/>
    <n v="-290"/>
    <n v="-289"/>
    <n v="-287"/>
    <n v="-284"/>
  </r>
  <r>
    <s v="Change in Domestic Jobs after Productivity Effects by ISIC Code[ISIC 242]"/>
    <s v="DisabledPolicyGroup=Building Electrification"/>
    <x v="16"/>
    <x v="0"/>
    <x v="2"/>
    <x v="10"/>
    <n v="87"/>
    <n v="128"/>
    <n v="127"/>
    <n v="124"/>
    <n v="122"/>
    <n v="123"/>
    <n v="124"/>
    <n v="125"/>
    <n v="131"/>
    <n v="134"/>
    <n v="143"/>
    <n v="156"/>
    <n v="166"/>
    <n v="169"/>
    <n v="147"/>
    <n v="118"/>
    <n v="92"/>
    <n v="70"/>
    <n v="51"/>
    <n v="35"/>
    <n v="19"/>
    <n v="4"/>
    <n v="-9"/>
    <n v="-16"/>
    <n v="-21"/>
    <n v="-19"/>
    <n v="-16"/>
    <n v="-11"/>
  </r>
  <r>
    <s v="Change in Domestic Jobs after Productivity Effects by ISIC Code[ISIC 25]"/>
    <s v="DisabledPolicyGroup=Building Electrification"/>
    <x v="16"/>
    <x v="0"/>
    <x v="6"/>
    <x v="11"/>
    <n v="1290"/>
    <n v="1856"/>
    <n v="1942"/>
    <n v="2056"/>
    <n v="2151"/>
    <n v="2255"/>
    <n v="2346"/>
    <n v="2385"/>
    <n v="2399"/>
    <n v="2340"/>
    <n v="2397"/>
    <n v="2498"/>
    <n v="2537"/>
    <n v="2461"/>
    <n v="2027"/>
    <n v="1524"/>
    <n v="1090"/>
    <n v="710"/>
    <n v="373"/>
    <n v="85"/>
    <n v="-166"/>
    <n v="-394"/>
    <n v="-586"/>
    <n v="-723"/>
    <n v="-801"/>
    <n v="-782"/>
    <n v="-738"/>
    <n v="-676"/>
  </r>
  <r>
    <s v="Change in Domestic Jobs after Productivity Effects by ISIC Code[ISIC 26]"/>
    <s v="DisabledPolicyGroup=Building Electrification"/>
    <x v="16"/>
    <x v="0"/>
    <x v="7"/>
    <x v="12"/>
    <n v="625"/>
    <n v="1168"/>
    <n v="1652"/>
    <n v="2338"/>
    <n v="3021"/>
    <n v="3832"/>
    <n v="4686"/>
    <n v="5412"/>
    <n v="5940"/>
    <n v="6201"/>
    <n v="6744"/>
    <n v="7287"/>
    <n v="7642"/>
    <n v="7701"/>
    <n v="7001"/>
    <n v="6329"/>
    <n v="5773"/>
    <n v="5237"/>
    <n v="4713"/>
    <n v="4201"/>
    <n v="3704"/>
    <n v="3287"/>
    <n v="2922"/>
    <n v="2610"/>
    <n v="2414"/>
    <n v="2405"/>
    <n v="2422"/>
    <n v="2451"/>
  </r>
  <r>
    <s v="Change in Domestic Jobs after Productivity Effects by ISIC Code[ISIC 27]"/>
    <s v="DisabledPolicyGroup=Building Electrification"/>
    <x v="16"/>
    <x v="0"/>
    <x v="2"/>
    <x v="13"/>
    <n v="2528"/>
    <n v="2735"/>
    <n v="2719"/>
    <n v="2917"/>
    <n v="3074"/>
    <n v="3309"/>
    <n v="3577"/>
    <n v="3741"/>
    <n v="3841"/>
    <n v="3765"/>
    <n v="3893"/>
    <n v="4049"/>
    <n v="4103"/>
    <n v="4068"/>
    <n v="3599"/>
    <n v="3195"/>
    <n v="2900"/>
    <n v="2639"/>
    <n v="2392"/>
    <n v="2189"/>
    <n v="1987"/>
    <n v="1824"/>
    <n v="1677"/>
    <n v="1564"/>
    <n v="1476"/>
    <n v="1497"/>
    <n v="1519"/>
    <n v="1540"/>
  </r>
  <r>
    <s v="Change in Domestic Jobs after Productivity Effects by ISIC Code[ISIC 28]"/>
    <s v="DisabledPolicyGroup=Building Electrification"/>
    <x v="16"/>
    <x v="0"/>
    <x v="1"/>
    <x v="14"/>
    <n v="1587"/>
    <n v="1715"/>
    <n v="1684"/>
    <n v="1827"/>
    <n v="2001"/>
    <n v="2241"/>
    <n v="2491"/>
    <n v="2678"/>
    <n v="2652"/>
    <n v="2643"/>
    <n v="2781"/>
    <n v="2947"/>
    <n v="3015"/>
    <n v="2968"/>
    <n v="2514"/>
    <n v="2131"/>
    <n v="1827"/>
    <n v="1559"/>
    <n v="1338"/>
    <n v="1106"/>
    <n v="884"/>
    <n v="696"/>
    <n v="504"/>
    <n v="407"/>
    <n v="307"/>
    <n v="329"/>
    <n v="352"/>
    <n v="381"/>
  </r>
  <r>
    <s v="Change in Domestic Jobs after Productivity Effects by ISIC Code[ISIC 29]"/>
    <s v="DisabledPolicyGroup=Building Electrification"/>
    <x v="16"/>
    <x v="0"/>
    <x v="2"/>
    <x v="2"/>
    <n v="-695"/>
    <n v="-1456"/>
    <n v="-2406"/>
    <n v="-3292"/>
    <n v="-4282"/>
    <n v="-5298"/>
    <n v="-6287"/>
    <n v="-7031"/>
    <n v="-7056"/>
    <n v="-6992"/>
    <n v="-6906"/>
    <n v="-6791"/>
    <n v="-6658"/>
    <n v="-6530"/>
    <n v="-6408"/>
    <n v="-6309"/>
    <n v="-6210"/>
    <n v="-6112"/>
    <n v="-6020"/>
    <n v="-5924"/>
    <n v="-5854"/>
    <n v="-5794"/>
    <n v="-5729"/>
    <n v="-5584"/>
    <n v="-5440"/>
    <n v="-5295"/>
    <n v="-5151"/>
    <n v="-5010"/>
  </r>
  <r>
    <s v="Change in Domestic Jobs after Productivity Effects by ISIC Code[ISIC 30]"/>
    <s v="DisabledPolicyGroup=Building Electrification"/>
    <x v="16"/>
    <x v="0"/>
    <x v="2"/>
    <x v="2"/>
    <n v="696"/>
    <n v="1498"/>
    <n v="2278"/>
    <n v="2983"/>
    <n v="3813"/>
    <n v="4504"/>
    <n v="4943"/>
    <n v="5448"/>
    <n v="5579"/>
    <n v="5782"/>
    <n v="5860"/>
    <n v="5742"/>
    <n v="5738"/>
    <n v="5857"/>
    <n v="5717"/>
    <n v="5790"/>
    <n v="5595"/>
    <n v="5649"/>
    <n v="5502"/>
    <n v="5428"/>
    <n v="5586"/>
    <n v="5348"/>
    <n v="5265"/>
    <n v="5249"/>
    <n v="5144"/>
    <n v="5019"/>
    <n v="4781"/>
    <n v="4759"/>
  </r>
  <r>
    <s v="Change in Domestic Jobs after Productivity Effects by ISIC Code[ISIC 31T33]"/>
    <s v="DisabledPolicyGroup=Building Electrification"/>
    <x v="16"/>
    <x v="0"/>
    <x v="8"/>
    <x v="15"/>
    <n v="436"/>
    <n v="1068"/>
    <n v="1670"/>
    <n v="2206"/>
    <n v="2632"/>
    <n v="3015"/>
    <n v="3385"/>
    <n v="3692"/>
    <n v="3924"/>
    <n v="3917"/>
    <n v="3784"/>
    <n v="3747"/>
    <n v="3817"/>
    <n v="3881"/>
    <n v="3831"/>
    <n v="3634"/>
    <n v="3412"/>
    <n v="3206"/>
    <n v="3030"/>
    <n v="2880"/>
    <n v="2761"/>
    <n v="2650"/>
    <n v="2525"/>
    <n v="2423"/>
    <n v="2336"/>
    <n v="2273"/>
    <n v="2235"/>
    <n v="2203"/>
  </r>
  <r>
    <s v="Change in Domestic Jobs after Productivity Effects by ISIC Code[ISIC 351]"/>
    <s v="DisabledPolicyGroup=Building Electrification"/>
    <x v="16"/>
    <x v="0"/>
    <x v="9"/>
    <x v="16"/>
    <n v="478"/>
    <n v="1892"/>
    <n v="2969"/>
    <n v="3509"/>
    <n v="4756"/>
    <n v="5686"/>
    <n v="6501"/>
    <n v="7345"/>
    <n v="7916"/>
    <n v="8738"/>
    <n v="8660"/>
    <n v="9067"/>
    <n v="9887"/>
    <n v="10614"/>
    <n v="11284"/>
    <n v="10822"/>
    <n v="10225"/>
    <n v="9851"/>
    <n v="9446"/>
    <n v="9092"/>
    <n v="8877"/>
    <n v="8663"/>
    <n v="8455"/>
    <n v="8304"/>
    <n v="8217"/>
    <n v="8223"/>
    <n v="8514"/>
    <n v="8792"/>
  </r>
  <r>
    <s v="Change in Domestic Jobs after Productivity Effects by ISIC Code[ISIC 352T353]"/>
    <s v="DisabledPolicyGroup=Building Electrification"/>
    <x v="16"/>
    <x v="0"/>
    <x v="10"/>
    <x v="17"/>
    <n v="1050"/>
    <n v="3707"/>
    <n v="4355"/>
    <n v="5003"/>
    <n v="5261"/>
    <n v="5274"/>
    <n v="5109"/>
    <n v="4824"/>
    <n v="4691"/>
    <n v="4065"/>
    <n v="3445"/>
    <n v="3136"/>
    <n v="3071"/>
    <n v="3210"/>
    <n v="3175"/>
    <n v="3004"/>
    <n v="2812"/>
    <n v="2631"/>
    <n v="2533"/>
    <n v="2577"/>
    <n v="2641"/>
    <n v="2681"/>
    <n v="2473"/>
    <n v="2359"/>
    <n v="2210"/>
    <n v="2026"/>
    <n v="1872"/>
    <n v="1721"/>
  </r>
  <r>
    <s v="Change in Domestic Jobs after Productivity Effects by ISIC Code[ISIC 36T39]"/>
    <s v="DisabledPolicyGroup=Building Electrification"/>
    <x v="16"/>
    <x v="0"/>
    <x v="11"/>
    <x v="18"/>
    <n v="321"/>
    <n v="675"/>
    <n v="1081"/>
    <n v="1372"/>
    <n v="1659"/>
    <n v="1950"/>
    <n v="2188"/>
    <n v="2384"/>
    <n v="2519"/>
    <n v="2599"/>
    <n v="2584"/>
    <n v="2529"/>
    <n v="2550"/>
    <n v="2610"/>
    <n v="2629"/>
    <n v="2505"/>
    <n v="2258"/>
    <n v="2019"/>
    <n v="1809"/>
    <n v="1630"/>
    <n v="1485"/>
    <n v="1366"/>
    <n v="1269"/>
    <n v="1190"/>
    <n v="1115"/>
    <n v="1076"/>
    <n v="1077"/>
    <n v="1112"/>
  </r>
  <r>
    <s v="Change in Domestic Jobs after Productivity Effects by ISIC Code[ISIC 41T43]"/>
    <s v="DisabledPolicyGroup=Building Electrification"/>
    <x v="16"/>
    <x v="0"/>
    <x v="12"/>
    <x v="19"/>
    <n v="4941"/>
    <n v="5417"/>
    <n v="5960"/>
    <n v="6893"/>
    <n v="7788"/>
    <n v="9051"/>
    <n v="10298"/>
    <n v="11254"/>
    <n v="11748"/>
    <n v="12056"/>
    <n v="13430"/>
    <n v="14411"/>
    <n v="15031"/>
    <n v="15419"/>
    <n v="14287"/>
    <n v="13231"/>
    <n v="12340"/>
    <n v="11518"/>
    <n v="10824"/>
    <n v="10068"/>
    <n v="9319"/>
    <n v="8739"/>
    <n v="8201"/>
    <n v="7837"/>
    <n v="7694"/>
    <n v="8235"/>
    <n v="8812"/>
    <n v="9484"/>
  </r>
  <r>
    <s v="Change in Domestic Jobs after Productivity Effects by ISIC Code[ISIC 45T47]"/>
    <s v="DisabledPolicyGroup=Building Electrification"/>
    <x v="16"/>
    <x v="0"/>
    <x v="13"/>
    <x v="2"/>
    <n v="729"/>
    <n v="2342"/>
    <n v="3848"/>
    <n v="4945"/>
    <n v="5695"/>
    <n v="6356"/>
    <n v="6994"/>
    <n v="7257"/>
    <n v="7085"/>
    <n v="6456"/>
    <n v="5765"/>
    <n v="5104"/>
    <n v="4368"/>
    <n v="3817"/>
    <n v="3588"/>
    <n v="3390"/>
    <n v="3401"/>
    <n v="3595"/>
    <n v="4081"/>
    <n v="4943"/>
    <n v="6037"/>
    <n v="7128"/>
    <n v="8228"/>
    <n v="9200"/>
    <n v="10122"/>
    <n v="11065"/>
    <n v="12010"/>
    <n v="12988"/>
  </r>
  <r>
    <s v="Change in Domestic Jobs after Productivity Effects by ISIC Code[ISIC 49T53]"/>
    <s v="DisabledPolicyGroup=Building Electrification"/>
    <x v="16"/>
    <x v="0"/>
    <x v="14"/>
    <x v="20"/>
    <n v="4549"/>
    <n v="9363"/>
    <n v="13930"/>
    <n v="18363"/>
    <n v="22648"/>
    <n v="26777"/>
    <n v="30751"/>
    <n v="34380"/>
    <n v="34464"/>
    <n v="34366"/>
    <n v="34438"/>
    <n v="34376"/>
    <n v="34074"/>
    <n v="33728"/>
    <n v="33289"/>
    <n v="33192"/>
    <n v="33201"/>
    <n v="33198"/>
    <n v="33326"/>
    <n v="33577"/>
    <n v="33948"/>
    <n v="34383"/>
    <n v="34748"/>
    <n v="34418"/>
    <n v="34144"/>
    <n v="33877"/>
    <n v="33522"/>
    <n v="33182"/>
  </r>
  <r>
    <s v="Change in Domestic Jobs after Productivity Effects by ISIC Code[ISIC 55T56]"/>
    <s v="DisabledPolicyGroup=Building Electrification"/>
    <x v="16"/>
    <x v="0"/>
    <x v="15"/>
    <x v="5"/>
    <n v="917"/>
    <n v="2964"/>
    <n v="5200"/>
    <n v="7367"/>
    <n v="9457"/>
    <n v="11651"/>
    <n v="13935"/>
    <n v="15837"/>
    <n v="17175"/>
    <n v="17957"/>
    <n v="18547"/>
    <n v="19075"/>
    <n v="19438"/>
    <n v="19704"/>
    <n v="19664"/>
    <n v="19160"/>
    <n v="18463"/>
    <n v="17572"/>
    <n v="16627"/>
    <n v="15756"/>
    <n v="14998"/>
    <n v="14320"/>
    <n v="13725"/>
    <n v="13089"/>
    <n v="12494"/>
    <n v="12011"/>
    <n v="11618"/>
    <n v="11307"/>
  </r>
  <r>
    <s v="Change in Domestic Jobs after Productivity Effects by ISIC Code[ISIC 58T60]"/>
    <s v="DisabledPolicyGroup=Building Electrification"/>
    <x v="16"/>
    <x v="0"/>
    <x v="4"/>
    <x v="2"/>
    <n v="108"/>
    <n v="407"/>
    <n v="741"/>
    <n v="1034"/>
    <n v="1287"/>
    <n v="1534"/>
    <n v="1774"/>
    <n v="1942"/>
    <n v="2026"/>
    <n v="2035"/>
    <n v="2021"/>
    <n v="1987"/>
    <n v="1932"/>
    <n v="1865"/>
    <n v="1779"/>
    <n v="1660"/>
    <n v="1533"/>
    <n v="1393"/>
    <n v="1258"/>
    <n v="1136"/>
    <n v="1026"/>
    <n v="931"/>
    <n v="849"/>
    <n v="771"/>
    <n v="701"/>
    <n v="639"/>
    <n v="585"/>
    <n v="539"/>
  </r>
  <r>
    <s v="Change in Domestic Jobs after Productivity Effects by ISIC Code[ISIC 61]"/>
    <s v="DisabledPolicyGroup=Building Electrification"/>
    <x v="16"/>
    <x v="0"/>
    <x v="2"/>
    <x v="2"/>
    <n v="14"/>
    <n v="38"/>
    <n v="63"/>
    <n v="82"/>
    <n v="100"/>
    <n v="115"/>
    <n v="130"/>
    <n v="140"/>
    <n v="142"/>
    <n v="139"/>
    <n v="135"/>
    <n v="131"/>
    <n v="127"/>
    <n v="120"/>
    <n v="112"/>
    <n v="103"/>
    <n v="92"/>
    <n v="83"/>
    <n v="74"/>
    <n v="66"/>
    <n v="59"/>
    <n v="53"/>
    <n v="47"/>
    <n v="43"/>
    <n v="38"/>
    <n v="35"/>
    <n v="32"/>
    <n v="29"/>
  </r>
  <r>
    <s v="Change in Domestic Jobs after Productivity Effects by ISIC Code[ISIC 62T63]"/>
    <s v="DisabledPolicyGroup=Building Electrification"/>
    <x v="16"/>
    <x v="0"/>
    <x v="4"/>
    <x v="21"/>
    <n v="106"/>
    <n v="291"/>
    <n v="449"/>
    <n v="584"/>
    <n v="686"/>
    <n v="775"/>
    <n v="852"/>
    <n v="890"/>
    <n v="900"/>
    <n v="869"/>
    <n v="830"/>
    <n v="799"/>
    <n v="762"/>
    <n v="725"/>
    <n v="669"/>
    <n v="600"/>
    <n v="530"/>
    <n v="461"/>
    <n v="399"/>
    <n v="348"/>
    <n v="308"/>
    <n v="271"/>
    <n v="240"/>
    <n v="210"/>
    <n v="184"/>
    <n v="163"/>
    <n v="147"/>
    <n v="134"/>
  </r>
  <r>
    <s v="Change in Domestic Jobs after Productivity Effects by ISIC Code[ISIC 64T66]"/>
    <s v="DisabledPolicyGroup=Building Electrification"/>
    <x v="16"/>
    <x v="0"/>
    <x v="16"/>
    <x v="7"/>
    <n v="477"/>
    <n v="873"/>
    <n v="1018"/>
    <n v="1016"/>
    <n v="841"/>
    <n v="523"/>
    <n v="80"/>
    <n v="-573"/>
    <n v="-1391"/>
    <n v="-2336"/>
    <n v="-3288"/>
    <n v="-4208"/>
    <n v="-5139"/>
    <n v="-5984"/>
    <n v="-6831"/>
    <n v="-7649"/>
    <n v="-8376"/>
    <n v="-9017"/>
    <n v="-9535"/>
    <n v="-9912"/>
    <n v="-10170"/>
    <n v="-10398"/>
    <n v="-10608"/>
    <n v="-10798"/>
    <n v="-10943"/>
    <n v="-11036"/>
    <n v="-11091"/>
    <n v="-11104"/>
  </r>
  <r>
    <s v="Change in Domestic Jobs after Productivity Effects by ISIC Code[ISIC 68]"/>
    <s v="DisabledPolicyGroup=Building Electrification"/>
    <x v="16"/>
    <x v="0"/>
    <x v="4"/>
    <x v="7"/>
    <n v="195"/>
    <n v="528"/>
    <n v="893"/>
    <n v="1257"/>
    <n v="1611"/>
    <n v="1980"/>
    <n v="2353"/>
    <n v="2664"/>
    <n v="2854"/>
    <n v="2956"/>
    <n v="3032"/>
    <n v="3086"/>
    <n v="3107"/>
    <n v="3114"/>
    <n v="3070"/>
    <n v="2974"/>
    <n v="2851"/>
    <n v="2703"/>
    <n v="2550"/>
    <n v="2410"/>
    <n v="2287"/>
    <n v="2176"/>
    <n v="2083"/>
    <n v="1987"/>
    <n v="1899"/>
    <n v="1829"/>
    <n v="1769"/>
    <n v="1722"/>
  </r>
  <r>
    <s v="Change in Domestic Jobs after Productivity Effects by ISIC Code[ISIC 69T82]"/>
    <s v="DisabledPolicyGroup=Building Electrification"/>
    <x v="16"/>
    <x v="0"/>
    <x v="17"/>
    <x v="22"/>
    <n v="4714"/>
    <n v="9355"/>
    <n v="13186"/>
    <n v="17186"/>
    <n v="20872"/>
    <n v="24646"/>
    <n v="28339"/>
    <n v="31045"/>
    <n v="32208"/>
    <n v="32051"/>
    <n v="32038"/>
    <n v="32212"/>
    <n v="32032"/>
    <n v="31624"/>
    <n v="29147"/>
    <n v="26203"/>
    <n v="23444"/>
    <n v="20729"/>
    <n v="18273"/>
    <n v="16272"/>
    <n v="14543"/>
    <n v="13005"/>
    <n v="11675"/>
    <n v="10421"/>
    <n v="9421"/>
    <n v="9024"/>
    <n v="8748"/>
    <n v="8685"/>
  </r>
  <r>
    <s v="Change in Domestic Jobs after Productivity Effects by ISIC Code[ISIC 84]"/>
    <s v="DisabledPolicyGroup=Building Electrification"/>
    <x v="16"/>
    <x v="0"/>
    <x v="18"/>
    <x v="23"/>
    <n v="258"/>
    <n v="563"/>
    <n v="813"/>
    <n v="1143"/>
    <n v="1465"/>
    <n v="1829"/>
    <n v="2204"/>
    <n v="2522"/>
    <n v="2712"/>
    <n v="2784"/>
    <n v="2961"/>
    <n v="3170"/>
    <n v="3312"/>
    <n v="3354"/>
    <n v="3047"/>
    <n v="2737"/>
    <n v="2491"/>
    <n v="2255"/>
    <n v="2031"/>
    <n v="1814"/>
    <n v="1605"/>
    <n v="1437"/>
    <n v="1294"/>
    <n v="1156"/>
    <n v="1068"/>
    <n v="1093"/>
    <n v="1135"/>
    <n v="1184"/>
  </r>
  <r>
    <s v="Change in Domestic Jobs after Productivity Effects by ISIC Code[ISIC 85]"/>
    <s v="DisabledPolicyGroup=Building Electrification"/>
    <x v="16"/>
    <x v="0"/>
    <x v="17"/>
    <x v="7"/>
    <n v="232"/>
    <n v="943"/>
    <n v="1799"/>
    <n v="2641"/>
    <n v="3466"/>
    <n v="4367"/>
    <n v="5335"/>
    <n v="6169"/>
    <n v="6785"/>
    <n v="7196"/>
    <n v="7539"/>
    <n v="7818"/>
    <n v="8009"/>
    <n v="8148"/>
    <n v="8200"/>
    <n v="8085"/>
    <n v="7876"/>
    <n v="7567"/>
    <n v="7219"/>
    <n v="6877"/>
    <n v="6566"/>
    <n v="6287"/>
    <n v="6047"/>
    <n v="5797"/>
    <n v="5560"/>
    <n v="5355"/>
    <n v="5180"/>
    <n v="5034"/>
  </r>
  <r>
    <s v="Change in Domestic Jobs after Productivity Effects by ISIC Code[ISIC 86T88]"/>
    <s v="DisabledPolicyGroup=Building Electrification"/>
    <x v="16"/>
    <x v="0"/>
    <x v="19"/>
    <x v="24"/>
    <n v="705"/>
    <n v="2948"/>
    <n v="5750"/>
    <n v="8538"/>
    <n v="11244"/>
    <n v="14211"/>
    <n v="17413"/>
    <n v="20158"/>
    <n v="22338"/>
    <n v="23787"/>
    <n v="25038"/>
    <n v="26134"/>
    <n v="26955"/>
    <n v="27624"/>
    <n v="27992"/>
    <n v="27736"/>
    <n v="27152"/>
    <n v="26187"/>
    <n v="25066"/>
    <n v="23979"/>
    <n v="23012"/>
    <n v="22156"/>
    <n v="21437"/>
    <n v="20633"/>
    <n v="19860"/>
    <n v="19210"/>
    <n v="18668"/>
    <n v="18236"/>
  </r>
  <r>
    <s v="Change in Domestic Jobs after Productivity Effects by ISIC Code[ISIC 90T96]"/>
    <s v="DisabledPolicyGroup=Building Electrification"/>
    <x v="16"/>
    <x v="0"/>
    <x v="17"/>
    <x v="2"/>
    <n v="228"/>
    <n v="891"/>
    <n v="1706"/>
    <n v="2513"/>
    <n v="3301"/>
    <n v="4161"/>
    <n v="5086"/>
    <n v="5880"/>
    <n v="6480"/>
    <n v="6879"/>
    <n v="7217"/>
    <n v="7501"/>
    <n v="7702"/>
    <n v="7856"/>
    <n v="7919"/>
    <n v="7812"/>
    <n v="7617"/>
    <n v="7321"/>
    <n v="6984"/>
    <n v="6657"/>
    <n v="6363"/>
    <n v="6102"/>
    <n v="5878"/>
    <n v="5640"/>
    <n v="5413"/>
    <n v="5223"/>
    <n v="5062"/>
    <n v="4931"/>
  </r>
  <r>
    <s v="Change in Domestic Jobs after Productivity Effects by ISIC Code[ISIC 97T98]"/>
    <s v="DisabledPolicyGroup=Building Electrification"/>
    <x v="1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CCS"/>
    <x v="17"/>
    <x v="0"/>
    <x v="0"/>
    <x v="0"/>
    <n v="27968"/>
    <n v="55655"/>
    <n v="81042"/>
    <n v="107046"/>
    <n v="132753"/>
    <n v="157533"/>
    <n v="181993"/>
    <n v="201915"/>
    <n v="211836"/>
    <n v="215506"/>
    <n v="218961"/>
    <n v="221666"/>
    <n v="222764"/>
    <n v="222563"/>
    <n v="214352"/>
    <n v="202923"/>
    <n v="190792"/>
    <n v="178365"/>
    <n v="166579"/>
    <n v="156340"/>
    <n v="147578"/>
    <n v="139413"/>
    <n v="132290"/>
    <n v="125326"/>
    <n v="119427"/>
    <n v="116437"/>
    <n v="114452"/>
    <n v="113563"/>
  </r>
  <r>
    <s v="Change in Domestic Jobs after Productivity Effects by ISIC Code[ISIC 01T03]"/>
    <s v="DisabledPolicyGroup=Industrial CCS"/>
    <x v="17"/>
    <x v="0"/>
    <x v="1"/>
    <x v="1"/>
    <n v="720"/>
    <n v="1806"/>
    <n v="3603"/>
    <n v="6338"/>
    <n v="9688"/>
    <n v="12964"/>
    <n v="15900"/>
    <n v="18353"/>
    <n v="19616"/>
    <n v="20212"/>
    <n v="20459"/>
    <n v="20467"/>
    <n v="20226"/>
    <n v="20118"/>
    <n v="19835"/>
    <n v="19452"/>
    <n v="18888"/>
    <n v="18235"/>
    <n v="17530"/>
    <n v="16804"/>
    <n v="16098"/>
    <n v="15493"/>
    <n v="15046"/>
    <n v="14755"/>
    <n v="14387"/>
    <n v="14076"/>
    <n v="13773"/>
    <n v="13518"/>
  </r>
  <r>
    <s v="Change in Domestic Jobs after Productivity Effects by ISIC Code[ISIC 05]"/>
    <s v="DisabledPolicyGroup=Industrial CCS"/>
    <x v="17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CCS"/>
    <x v="17"/>
    <x v="0"/>
    <x v="3"/>
    <x v="3"/>
    <n v="-61"/>
    <n v="-167"/>
    <n v="-351"/>
    <n v="-573"/>
    <n v="-906"/>
    <n v="-1306"/>
    <n v="-1762"/>
    <n v="-2253"/>
    <n v="-2751"/>
    <n v="-3212"/>
    <n v="-3672"/>
    <n v="-4090"/>
    <n v="-4540"/>
    <n v="-4995"/>
    <n v="-5439"/>
    <n v="-5822"/>
    <n v="-6103"/>
    <n v="-6385"/>
    <n v="-6569"/>
    <n v="-6651"/>
    <n v="-6756"/>
    <n v="-6840"/>
    <n v="-6849"/>
    <n v="-6886"/>
    <n v="-6857"/>
    <n v="-6813"/>
    <n v="-6792"/>
    <n v="-6739"/>
  </r>
  <r>
    <s v="Change in Domestic Jobs after Productivity Effects by ISIC Code[ISIC 07T08]"/>
    <s v="DisabledPolicyGroup=Industrial CCS"/>
    <x v="17"/>
    <x v="0"/>
    <x v="2"/>
    <x v="2"/>
    <n v="18"/>
    <n v="25"/>
    <n v="25"/>
    <n v="22"/>
    <n v="20"/>
    <n v="19"/>
    <n v="17"/>
    <n v="16"/>
    <n v="13"/>
    <n v="11"/>
    <n v="9"/>
    <n v="9"/>
    <n v="10"/>
    <n v="8"/>
    <n v="3"/>
    <n v="-3"/>
    <n v="-12"/>
    <n v="-17"/>
    <n v="-20"/>
    <n v="-24"/>
    <n v="-27"/>
    <n v="-30"/>
    <n v="-32"/>
    <n v="-34"/>
    <n v="-35"/>
    <n v="-34"/>
    <n v="-34"/>
    <n v="-33"/>
  </r>
  <r>
    <s v="Change in Domestic Jobs after Productivity Effects by ISIC Code[ISIC 09]"/>
    <s v="DisabledPolicyGroup=Industrial CCS"/>
    <x v="17"/>
    <x v="0"/>
    <x v="2"/>
    <x v="2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2"/>
    <n v="-559"/>
    <n v="-568"/>
    <n v="-575"/>
    <n v="-576"/>
    <n v="-580"/>
    <n v="-577"/>
    <n v="-573"/>
    <n v="-571"/>
    <n v="-567"/>
  </r>
  <r>
    <s v="Change in Domestic Jobs after Productivity Effects by ISIC Code[ISIC 10T12]"/>
    <s v="DisabledPolicyGroup=Industrial CCS"/>
    <x v="17"/>
    <x v="0"/>
    <x v="4"/>
    <x v="4"/>
    <n v="299"/>
    <n v="813"/>
    <n v="1583"/>
    <n v="2500"/>
    <n v="3548"/>
    <n v="4652"/>
    <n v="5761"/>
    <n v="6768"/>
    <n v="7521"/>
    <n v="7970"/>
    <n v="8207"/>
    <n v="8318"/>
    <n v="8335"/>
    <n v="8280"/>
    <n v="8164"/>
    <n v="7956"/>
    <n v="7655"/>
    <n v="7291"/>
    <n v="6892"/>
    <n v="6490"/>
    <n v="6106"/>
    <n v="5755"/>
    <n v="5454"/>
    <n v="5197"/>
    <n v="4966"/>
    <n v="4755"/>
    <n v="4574"/>
    <n v="4419"/>
  </r>
  <r>
    <s v="Change in Domestic Jobs after Productivity Effects by ISIC Code[ISIC 13T15]"/>
    <s v="DisabledPolicyGroup=Industrial CCS"/>
    <x v="17"/>
    <x v="0"/>
    <x v="3"/>
    <x v="5"/>
    <n v="174"/>
    <n v="724"/>
    <n v="1611"/>
    <n v="2567"/>
    <n v="3448"/>
    <n v="4267"/>
    <n v="5060"/>
    <n v="5760"/>
    <n v="6266"/>
    <n v="6539"/>
    <n v="6639"/>
    <n v="6638"/>
    <n v="6553"/>
    <n v="6394"/>
    <n v="6166"/>
    <n v="5848"/>
    <n v="5446"/>
    <n v="4996"/>
    <n v="4528"/>
    <n v="4074"/>
    <n v="3662"/>
    <n v="3290"/>
    <n v="2959"/>
    <n v="2669"/>
    <n v="2409"/>
    <n v="2183"/>
    <n v="1992"/>
    <n v="1832"/>
  </r>
  <r>
    <s v="Change in Domestic Jobs after Productivity Effects by ISIC Code[ISIC 16]"/>
    <s v="DisabledPolicyGroup=Industrial CCS"/>
    <x v="17"/>
    <x v="0"/>
    <x v="2"/>
    <x v="6"/>
    <n v="87"/>
    <n v="146"/>
    <n v="172"/>
    <n v="198"/>
    <n v="222"/>
    <n v="245"/>
    <n v="269"/>
    <n v="288"/>
    <n v="301"/>
    <n v="303"/>
    <n v="310"/>
    <n v="318"/>
    <n v="322"/>
    <n v="321"/>
    <n v="302"/>
    <n v="273"/>
    <n v="243"/>
    <n v="216"/>
    <n v="192"/>
    <n v="169"/>
    <n v="148"/>
    <n v="129"/>
    <n v="113"/>
    <n v="100"/>
    <n v="89"/>
    <n v="84"/>
    <n v="82"/>
    <n v="83"/>
  </r>
  <r>
    <s v="Change in Domestic Jobs after Productivity Effects by ISIC Code[ISIC 17T18]"/>
    <s v="DisabledPolicyGroup=Industrial CCS"/>
    <x v="17"/>
    <x v="0"/>
    <x v="2"/>
    <x v="7"/>
    <n v="109"/>
    <n v="242"/>
    <n v="376"/>
    <n v="503"/>
    <n v="629"/>
    <n v="752"/>
    <n v="875"/>
    <n v="983"/>
    <n v="1054"/>
    <n v="1086"/>
    <n v="1098"/>
    <n v="1101"/>
    <n v="1096"/>
    <n v="1078"/>
    <n v="1037"/>
    <n v="975"/>
    <n v="903"/>
    <n v="830"/>
    <n v="758"/>
    <n v="694"/>
    <n v="635"/>
    <n v="583"/>
    <n v="536"/>
    <n v="496"/>
    <n v="461"/>
    <n v="433"/>
    <n v="413"/>
    <n v="398"/>
  </r>
  <r>
    <s v="Change in Domestic Jobs after Productivity Effects by ISIC Code[ISIC 19]"/>
    <s v="DisabledPolicyGroup=Industrial CCS"/>
    <x v="17"/>
    <x v="0"/>
    <x v="5"/>
    <x v="4"/>
    <n v="-173"/>
    <n v="-371"/>
    <n v="-536"/>
    <n v="-810"/>
    <n v="-1126"/>
    <n v="-1464"/>
    <n v="-1822"/>
    <n v="-2180"/>
    <n v="-2477"/>
    <n v="-2738"/>
    <n v="-2963"/>
    <n v="-3171"/>
    <n v="-3377"/>
    <n v="-3557"/>
    <n v="-3686"/>
    <n v="-3697"/>
    <n v="-3679"/>
    <n v="-3602"/>
    <n v="-3473"/>
    <n v="-3367"/>
    <n v="-3249"/>
    <n v="-3127"/>
    <n v="-3013"/>
    <n v="-2904"/>
    <n v="-2788"/>
    <n v="-2682"/>
    <n v="-2592"/>
    <n v="-2521"/>
  </r>
  <r>
    <s v="Change in Domestic Jobs after Productivity Effects by ISIC Code[ISIC 20]"/>
    <s v="DisabledPolicyGroup=Industrial CCS"/>
    <x v="17"/>
    <x v="0"/>
    <x v="2"/>
    <x v="7"/>
    <n v="99"/>
    <n v="152"/>
    <n v="171"/>
    <n v="116"/>
    <n v="66"/>
    <n v="21"/>
    <n v="-23"/>
    <n v="-68"/>
    <n v="-121"/>
    <n v="-182"/>
    <n v="-246"/>
    <n v="-307"/>
    <n v="-369"/>
    <n v="-425"/>
    <n v="-492"/>
    <n v="-560"/>
    <n v="-623"/>
    <n v="-678"/>
    <n v="-713"/>
    <n v="-738"/>
    <n v="-753"/>
    <n v="-765"/>
    <n v="-766"/>
    <n v="-761"/>
    <n v="-753"/>
    <n v="-735"/>
    <n v="-714"/>
    <n v="-689"/>
  </r>
  <r>
    <s v="Change in Domestic Jobs after Productivity Effects by ISIC Code[ISIC 21]"/>
    <s v="DisabledPolicyGroup=Industrial CCS"/>
    <x v="17"/>
    <x v="0"/>
    <x v="2"/>
    <x v="2"/>
    <n v="20"/>
    <n v="64"/>
    <n v="110"/>
    <n v="149"/>
    <n v="190"/>
    <n v="231"/>
    <n v="277"/>
    <n v="311"/>
    <n v="333"/>
    <n v="346"/>
    <n v="355"/>
    <n v="360"/>
    <n v="361"/>
    <n v="357"/>
    <n v="352"/>
    <n v="340"/>
    <n v="323"/>
    <n v="304"/>
    <n v="282"/>
    <n v="262"/>
    <n v="245"/>
    <n v="229"/>
    <n v="214"/>
    <n v="200"/>
    <n v="188"/>
    <n v="176"/>
    <n v="166"/>
    <n v="158"/>
  </r>
  <r>
    <s v="Change in Domestic Jobs after Productivity Effects by ISIC Code[ISIC 22]"/>
    <s v="DisabledPolicyGroup=Industrial CCS"/>
    <x v="17"/>
    <x v="0"/>
    <x v="2"/>
    <x v="8"/>
    <n v="108"/>
    <n v="187"/>
    <n v="232"/>
    <n v="271"/>
    <n v="310"/>
    <n v="344"/>
    <n v="379"/>
    <n v="411"/>
    <n v="444"/>
    <n v="465"/>
    <n v="483"/>
    <n v="499"/>
    <n v="508"/>
    <n v="508"/>
    <n v="477"/>
    <n v="427"/>
    <n v="376"/>
    <n v="324"/>
    <n v="275"/>
    <n v="231"/>
    <n v="192"/>
    <n v="154"/>
    <n v="120"/>
    <n v="96"/>
    <n v="77"/>
    <n v="69"/>
    <n v="65"/>
    <n v="65"/>
  </r>
  <r>
    <s v="Change in Domestic Jobs after Productivity Effects by ISIC Code[ISIC 231]"/>
    <s v="DisabledPolicyGroup=Industrial CCS"/>
    <x v="17"/>
    <x v="0"/>
    <x v="2"/>
    <x v="8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2"/>
    <n v="-99"/>
    <n v="-104"/>
    <n v="-105"/>
    <n v="-100"/>
    <n v="-93"/>
    <n v="-86"/>
  </r>
  <r>
    <s v="Change in Domestic Jobs after Productivity Effects by ISIC Code[ISIC 239]"/>
    <s v="DisabledPolicyGroup=Industrial CCS"/>
    <x v="17"/>
    <x v="0"/>
    <x v="2"/>
    <x v="9"/>
    <n v="135"/>
    <n v="158"/>
    <n v="68"/>
    <n v="-114"/>
    <n v="-276"/>
    <n v="-419"/>
    <n v="-540"/>
    <n v="-645"/>
    <n v="-740"/>
    <n v="-828"/>
    <n v="-894"/>
    <n v="-942"/>
    <n v="-987"/>
    <n v="-1029"/>
    <n v="-1097"/>
    <n v="-1186"/>
    <n v="-1270"/>
    <n v="-1340"/>
    <n v="-1398"/>
    <n v="-1444"/>
    <n v="-1486"/>
    <n v="-1523"/>
    <n v="-1553"/>
    <n v="-1577"/>
    <n v="-1593"/>
    <n v="-1597"/>
    <n v="-1596"/>
    <n v="-1593"/>
  </r>
  <r>
    <s v="Change in Domestic Jobs after Productivity Effects by ISIC Code[ISIC 241]"/>
    <s v="DisabledPolicyGroup=Industrial CCS"/>
    <x v="17"/>
    <x v="0"/>
    <x v="2"/>
    <x v="6"/>
    <n v="36"/>
    <n v="41"/>
    <n v="23"/>
    <n v="4"/>
    <n v="-14"/>
    <n v="-35"/>
    <n v="-56"/>
    <n v="-74"/>
    <n v="-84"/>
    <n v="-92"/>
    <n v="-96"/>
    <n v="-95"/>
    <n v="-97"/>
    <n v="-102"/>
    <n v="-123"/>
    <n v="-149"/>
    <n v="-173"/>
    <n v="-194"/>
    <n v="-213"/>
    <n v="-229"/>
    <n v="-244"/>
    <n v="-260"/>
    <n v="-273"/>
    <n v="-282"/>
    <n v="-289"/>
    <n v="-290"/>
    <n v="-291"/>
    <n v="-289"/>
  </r>
  <r>
    <s v="Change in Domestic Jobs after Productivity Effects by ISIC Code[ISIC 242]"/>
    <s v="DisabledPolicyGroup=Industrial CCS"/>
    <x v="17"/>
    <x v="0"/>
    <x v="2"/>
    <x v="10"/>
    <n v="87"/>
    <n v="128"/>
    <n v="131"/>
    <n v="131"/>
    <n v="135"/>
    <n v="136"/>
    <n v="139"/>
    <n v="143"/>
    <n v="154"/>
    <n v="160"/>
    <n v="172"/>
    <n v="188"/>
    <n v="202"/>
    <n v="210"/>
    <n v="190"/>
    <n v="161"/>
    <n v="132"/>
    <n v="107"/>
    <n v="84"/>
    <n v="62"/>
    <n v="42"/>
    <n v="24"/>
    <n v="6"/>
    <n v="-6"/>
    <n v="-16"/>
    <n v="-18"/>
    <n v="-17"/>
    <n v="-15"/>
  </r>
  <r>
    <s v="Change in Domestic Jobs after Productivity Effects by ISIC Code[ISIC 25]"/>
    <s v="DisabledPolicyGroup=Industrial CCS"/>
    <x v="17"/>
    <x v="0"/>
    <x v="6"/>
    <x v="11"/>
    <n v="1282"/>
    <n v="1850"/>
    <n v="1976"/>
    <n v="2142"/>
    <n v="2287"/>
    <n v="2391"/>
    <n v="2508"/>
    <n v="2596"/>
    <n v="2661"/>
    <n v="2656"/>
    <n v="2773"/>
    <n v="2939"/>
    <n v="3042"/>
    <n v="3033"/>
    <n v="2611"/>
    <n v="2105"/>
    <n v="1640"/>
    <n v="1210"/>
    <n v="816"/>
    <n v="463"/>
    <n v="140"/>
    <n v="-162"/>
    <n v="-432"/>
    <n v="-642"/>
    <n v="-783"/>
    <n v="-814"/>
    <n v="-806"/>
    <n v="-779"/>
  </r>
  <r>
    <s v="Change in Domestic Jobs after Productivity Effects by ISIC Code[ISIC 26]"/>
    <s v="DisabledPolicyGroup=Industrial CCS"/>
    <x v="17"/>
    <x v="0"/>
    <x v="7"/>
    <x v="12"/>
    <n v="626"/>
    <n v="1182"/>
    <n v="1746"/>
    <n v="2518"/>
    <n v="3265"/>
    <n v="4053"/>
    <n v="4976"/>
    <n v="5823"/>
    <n v="6488"/>
    <n v="6877"/>
    <n v="7551"/>
    <n v="8222"/>
    <n v="8697"/>
    <n v="8874"/>
    <n v="8201"/>
    <n v="7533"/>
    <n v="6934"/>
    <n v="6327"/>
    <n v="5720"/>
    <n v="5113"/>
    <n v="4505"/>
    <n v="3960"/>
    <n v="3465"/>
    <n v="3034"/>
    <n v="2737"/>
    <n v="2634"/>
    <n v="2576"/>
    <n v="2534"/>
  </r>
  <r>
    <s v="Change in Domestic Jobs after Productivity Effects by ISIC Code[ISIC 27]"/>
    <s v="DisabledPolicyGroup=Industrial CCS"/>
    <x v="17"/>
    <x v="0"/>
    <x v="2"/>
    <x v="13"/>
    <n v="2545"/>
    <n v="2773"/>
    <n v="2822"/>
    <n v="3088"/>
    <n v="3307"/>
    <n v="3530"/>
    <n v="3851"/>
    <n v="4082"/>
    <n v="4230"/>
    <n v="4199"/>
    <n v="4370"/>
    <n v="4573"/>
    <n v="4664"/>
    <n v="4682"/>
    <n v="4210"/>
    <n v="3793"/>
    <n v="3459"/>
    <n v="3153"/>
    <n v="2858"/>
    <n v="2601"/>
    <n v="2340"/>
    <n v="2113"/>
    <n v="1903"/>
    <n v="1728"/>
    <n v="1595"/>
    <n v="1574"/>
    <n v="1562"/>
    <n v="1550"/>
  </r>
  <r>
    <s v="Change in Domestic Jobs after Productivity Effects by ISIC Code[ISIC 28]"/>
    <s v="DisabledPolicyGroup=Industrial CCS"/>
    <x v="17"/>
    <x v="0"/>
    <x v="1"/>
    <x v="14"/>
    <n v="1516"/>
    <n v="1666"/>
    <n v="1697"/>
    <n v="1897"/>
    <n v="2122"/>
    <n v="2357"/>
    <n v="2648"/>
    <n v="2875"/>
    <n v="2897"/>
    <n v="2952"/>
    <n v="3151"/>
    <n v="3386"/>
    <n v="3515"/>
    <n v="3531"/>
    <n v="3086"/>
    <n v="2707"/>
    <n v="2377"/>
    <n v="2070"/>
    <n v="1796"/>
    <n v="1509"/>
    <n v="1226"/>
    <n v="976"/>
    <n v="719"/>
    <n v="560"/>
    <n v="416"/>
    <n v="399"/>
    <n v="383"/>
    <n v="381"/>
  </r>
  <r>
    <s v="Change in Domestic Jobs after Productivity Effects by ISIC Code[ISIC 29]"/>
    <s v="DisabledPolicyGroup=Industrial CCS"/>
    <x v="17"/>
    <x v="0"/>
    <x v="2"/>
    <x v="2"/>
    <n v="-696"/>
    <n v="-1457"/>
    <n v="-2404"/>
    <n v="-3289"/>
    <n v="-4276"/>
    <n v="-5287"/>
    <n v="-6277"/>
    <n v="-7018"/>
    <n v="-7042"/>
    <n v="-6977"/>
    <n v="-6887"/>
    <n v="-6770"/>
    <n v="-6638"/>
    <n v="-6509"/>
    <n v="-6387"/>
    <n v="-6288"/>
    <n v="-6190"/>
    <n v="-6094"/>
    <n v="-6003"/>
    <n v="-5911"/>
    <n v="-5843"/>
    <n v="-5785"/>
    <n v="-5723"/>
    <n v="-5581"/>
    <n v="-5439"/>
    <n v="-5296"/>
    <n v="-5153"/>
    <n v="-5012"/>
  </r>
  <r>
    <s v="Change in Domestic Jobs after Productivity Effects by ISIC Code[ISIC 30]"/>
    <s v="DisabledPolicyGroup=Industrial CCS"/>
    <x v="17"/>
    <x v="0"/>
    <x v="2"/>
    <x v="2"/>
    <n v="696"/>
    <n v="1498"/>
    <n v="2277"/>
    <n v="2983"/>
    <n v="3815"/>
    <n v="4506"/>
    <n v="4938"/>
    <n v="5453"/>
    <n v="5573"/>
    <n v="5778"/>
    <n v="5856"/>
    <n v="5742"/>
    <n v="5730"/>
    <n v="5852"/>
    <n v="5699"/>
    <n v="5774"/>
    <n v="5579"/>
    <n v="5629"/>
    <n v="5481"/>
    <n v="5405"/>
    <n v="5563"/>
    <n v="5328"/>
    <n v="5241"/>
    <n v="5227"/>
    <n v="5013"/>
    <n v="4977"/>
    <n v="4755"/>
    <n v="4737"/>
  </r>
  <r>
    <s v="Change in Domestic Jobs after Productivity Effects by ISIC Code[ISIC 31T33]"/>
    <s v="DisabledPolicyGroup=Industrial CCS"/>
    <x v="17"/>
    <x v="0"/>
    <x v="8"/>
    <x v="15"/>
    <n v="441"/>
    <n v="1069"/>
    <n v="1680"/>
    <n v="2231"/>
    <n v="2707"/>
    <n v="3106"/>
    <n v="3490"/>
    <n v="3805"/>
    <n v="4046"/>
    <n v="4040"/>
    <n v="3907"/>
    <n v="3834"/>
    <n v="3896"/>
    <n v="3952"/>
    <n v="3894"/>
    <n v="3690"/>
    <n v="3454"/>
    <n v="3229"/>
    <n v="3028"/>
    <n v="2855"/>
    <n v="2716"/>
    <n v="2581"/>
    <n v="2438"/>
    <n v="2322"/>
    <n v="2224"/>
    <n v="2154"/>
    <n v="2115"/>
    <n v="2085"/>
  </r>
  <r>
    <s v="Change in Domestic Jobs after Productivity Effects by ISIC Code[ISIC 351]"/>
    <s v="DisabledPolicyGroup=Industrial CCS"/>
    <x v="17"/>
    <x v="0"/>
    <x v="9"/>
    <x v="16"/>
    <n v="505"/>
    <n v="2048"/>
    <n v="3208"/>
    <n v="3943"/>
    <n v="5379"/>
    <n v="6735"/>
    <n v="7701"/>
    <n v="8906"/>
    <n v="9838"/>
    <n v="11004"/>
    <n v="11283"/>
    <n v="11997"/>
    <n v="12985"/>
    <n v="13995"/>
    <n v="14943"/>
    <n v="14643"/>
    <n v="14172"/>
    <n v="13844"/>
    <n v="13438"/>
    <n v="13021"/>
    <n v="12691"/>
    <n v="12318"/>
    <n v="11913"/>
    <n v="11584"/>
    <n v="11286"/>
    <n v="11102"/>
    <n v="11159"/>
    <n v="11238"/>
  </r>
  <r>
    <s v="Change in Domestic Jobs after Productivity Effects by ISIC Code[ISIC 352T353]"/>
    <s v="DisabledPolicyGroup=Industrial CCS"/>
    <x v="17"/>
    <x v="0"/>
    <x v="10"/>
    <x v="17"/>
    <n v="1011"/>
    <n v="3543"/>
    <n v="4031"/>
    <n v="4483"/>
    <n v="4627"/>
    <n v="4387"/>
    <n v="3959"/>
    <n v="3349"/>
    <n v="2921"/>
    <n v="2020"/>
    <n v="1170"/>
    <n v="531"/>
    <n v="186"/>
    <n v="130"/>
    <n v="-204"/>
    <n v="-585"/>
    <n v="-989"/>
    <n v="-1333"/>
    <n v="-1595"/>
    <n v="-1695"/>
    <n v="-1767"/>
    <n v="-1788"/>
    <n v="-2031"/>
    <n v="-2133"/>
    <n v="-2292"/>
    <n v="-2468"/>
    <n v="-2654"/>
    <n v="-2818"/>
  </r>
  <r>
    <s v="Change in Domestic Jobs after Productivity Effects by ISIC Code[ISIC 36T39]"/>
    <s v="DisabledPolicyGroup=Industrial CCS"/>
    <x v="17"/>
    <x v="0"/>
    <x v="11"/>
    <x v="18"/>
    <n v="323"/>
    <n v="692"/>
    <n v="1117"/>
    <n v="1435"/>
    <n v="1761"/>
    <n v="2114"/>
    <n v="2405"/>
    <n v="2649"/>
    <n v="2850"/>
    <n v="2995"/>
    <n v="3045"/>
    <n v="3047"/>
    <n v="3105"/>
    <n v="3205"/>
    <n v="3269"/>
    <n v="3180"/>
    <n v="2952"/>
    <n v="2717"/>
    <n v="2499"/>
    <n v="2298"/>
    <n v="2121"/>
    <n v="1962"/>
    <n v="1817"/>
    <n v="1687"/>
    <n v="1564"/>
    <n v="1477"/>
    <n v="1430"/>
    <n v="1420"/>
  </r>
  <r>
    <s v="Change in Domestic Jobs after Productivity Effects by ISIC Code[ISIC 41T43]"/>
    <s v="DisabledPolicyGroup=Industrial CCS"/>
    <x v="17"/>
    <x v="0"/>
    <x v="12"/>
    <x v="19"/>
    <n v="4889"/>
    <n v="5422"/>
    <n v="6115"/>
    <n v="7217"/>
    <n v="8261"/>
    <n v="9482"/>
    <n v="10974"/>
    <n v="12134"/>
    <n v="12882"/>
    <n v="13463"/>
    <n v="15126"/>
    <n v="16413"/>
    <n v="17385"/>
    <n v="18084"/>
    <n v="17125"/>
    <n v="16208"/>
    <n v="15327"/>
    <n v="14458"/>
    <n v="13666"/>
    <n v="12752"/>
    <n v="11773"/>
    <n v="10906"/>
    <n v="10048"/>
    <n v="9354"/>
    <n v="8941"/>
    <n v="9186"/>
    <n v="9506"/>
    <n v="9901"/>
  </r>
  <r>
    <s v="Change in Domestic Jobs after Productivity Effects by ISIC Code[ISIC 45T47]"/>
    <s v="DisabledPolicyGroup=Industrial CCS"/>
    <x v="17"/>
    <x v="0"/>
    <x v="13"/>
    <x v="2"/>
    <n v="740"/>
    <n v="2347"/>
    <n v="3875"/>
    <n v="5001"/>
    <n v="5813"/>
    <n v="6513"/>
    <n v="7206"/>
    <n v="7494"/>
    <n v="7337"/>
    <n v="6739"/>
    <n v="6081"/>
    <n v="5398"/>
    <n v="4660"/>
    <n v="4017"/>
    <n v="3774"/>
    <n v="3541"/>
    <n v="3536"/>
    <n v="3662"/>
    <n v="4091"/>
    <n v="4885"/>
    <n v="5905"/>
    <n v="6896"/>
    <n v="7924"/>
    <n v="8803"/>
    <n v="9647"/>
    <n v="10515"/>
    <n v="11433"/>
    <n v="12370"/>
  </r>
  <r>
    <s v="Change in Domestic Jobs after Productivity Effects by ISIC Code[ISIC 49T53]"/>
    <s v="DisabledPolicyGroup=Industrial CCS"/>
    <x v="17"/>
    <x v="0"/>
    <x v="14"/>
    <x v="20"/>
    <n v="4549"/>
    <n v="9361"/>
    <n v="13949"/>
    <n v="18406"/>
    <n v="22720"/>
    <n v="26821"/>
    <n v="30814"/>
    <n v="34422"/>
    <n v="34475"/>
    <n v="34353"/>
    <n v="34390"/>
    <n v="34286"/>
    <n v="33995"/>
    <n v="33606"/>
    <n v="33108"/>
    <n v="32945"/>
    <n v="32884"/>
    <n v="32840"/>
    <n v="32929"/>
    <n v="33145"/>
    <n v="33489"/>
    <n v="33899"/>
    <n v="34253"/>
    <n v="33917"/>
    <n v="33650"/>
    <n v="33375"/>
    <n v="33047"/>
    <n v="32724"/>
  </r>
  <r>
    <s v="Change in Domestic Jobs after Productivity Effects by ISIC Code[ISIC 55T56]"/>
    <s v="DisabledPolicyGroup=Industrial CCS"/>
    <x v="17"/>
    <x v="0"/>
    <x v="15"/>
    <x v="5"/>
    <n v="920"/>
    <n v="2960"/>
    <n v="5213"/>
    <n v="7399"/>
    <n v="9545"/>
    <n v="11757"/>
    <n v="14076"/>
    <n v="15980"/>
    <n v="17318"/>
    <n v="18108"/>
    <n v="18711"/>
    <n v="19195"/>
    <n v="19542"/>
    <n v="19723"/>
    <n v="19658"/>
    <n v="19112"/>
    <n v="18383"/>
    <n v="17424"/>
    <n v="16416"/>
    <n v="15477"/>
    <n v="14645"/>
    <n v="13877"/>
    <n v="13212"/>
    <n v="12494"/>
    <n v="11835"/>
    <n v="11292"/>
    <n v="10874"/>
    <n v="10530"/>
  </r>
  <r>
    <s v="Change in Domestic Jobs after Productivity Effects by ISIC Code[ISIC 58T60]"/>
    <s v="DisabledPolicyGroup=Industrial CCS"/>
    <x v="17"/>
    <x v="0"/>
    <x v="4"/>
    <x v="2"/>
    <n v="110"/>
    <n v="407"/>
    <n v="743"/>
    <n v="1041"/>
    <n v="1299"/>
    <n v="1549"/>
    <n v="1795"/>
    <n v="1964"/>
    <n v="2046"/>
    <n v="2056"/>
    <n v="2042"/>
    <n v="2006"/>
    <n v="1949"/>
    <n v="1871"/>
    <n v="1783"/>
    <n v="1663"/>
    <n v="1533"/>
    <n v="1391"/>
    <n v="1253"/>
    <n v="1127"/>
    <n v="1015"/>
    <n v="917"/>
    <n v="834"/>
    <n v="752"/>
    <n v="681"/>
    <n v="618"/>
    <n v="566"/>
    <n v="520"/>
  </r>
  <r>
    <s v="Change in Domestic Jobs after Productivity Effects by ISIC Code[ISIC 61]"/>
    <s v="DisabledPolicyGroup=Industrial CCS"/>
    <x v="17"/>
    <x v="0"/>
    <x v="2"/>
    <x v="2"/>
    <n v="14"/>
    <n v="38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s v="Change in Domestic Jobs after Productivity Effects by ISIC Code[ISIC 62T63]"/>
    <s v="DisabledPolicyGroup=Industrial CCS"/>
    <x v="17"/>
    <x v="0"/>
    <x v="4"/>
    <x v="21"/>
    <n v="105"/>
    <n v="288"/>
    <n v="447"/>
    <n v="581"/>
    <n v="686"/>
    <n v="773"/>
    <n v="849"/>
    <n v="881"/>
    <n v="887"/>
    <n v="854"/>
    <n v="814"/>
    <n v="774"/>
    <n v="734"/>
    <n v="692"/>
    <n v="634"/>
    <n v="561"/>
    <n v="490"/>
    <n v="418"/>
    <n v="353"/>
    <n v="302"/>
    <n v="258"/>
    <n v="220"/>
    <n v="189"/>
    <n v="158"/>
    <n v="132"/>
    <n v="113"/>
    <n v="97"/>
    <n v="86"/>
  </r>
  <r>
    <s v="Change in Domestic Jobs after Productivity Effects by ISIC Code[ISIC 64T66]"/>
    <s v="DisabledPolicyGroup=Industrial CCS"/>
    <x v="17"/>
    <x v="0"/>
    <x v="16"/>
    <x v="7"/>
    <n v="474"/>
    <n v="863"/>
    <n v="1006"/>
    <n v="1004"/>
    <n v="834"/>
    <n v="504"/>
    <n v="51"/>
    <n v="-620"/>
    <n v="-1453"/>
    <n v="-2409"/>
    <n v="-3370"/>
    <n v="-4315"/>
    <n v="-5258"/>
    <n v="-6113"/>
    <n v="-6972"/>
    <n v="-7804"/>
    <n v="-8544"/>
    <n v="-9200"/>
    <n v="-9735"/>
    <n v="-10125"/>
    <n v="-10398"/>
    <n v="-10641"/>
    <n v="-10861"/>
    <n v="-11060"/>
    <n v="-11211"/>
    <n v="-11305"/>
    <n v="-11357"/>
    <n v="-11366"/>
  </r>
  <r>
    <s v="Change in Domestic Jobs after Productivity Effects by ISIC Code[ISIC 68]"/>
    <s v="DisabledPolicyGroup=Industrial CCS"/>
    <x v="17"/>
    <x v="0"/>
    <x v="4"/>
    <x v="7"/>
    <n v="196"/>
    <n v="527"/>
    <n v="895"/>
    <n v="1264"/>
    <n v="1626"/>
    <n v="1996"/>
    <n v="2379"/>
    <n v="2690"/>
    <n v="2881"/>
    <n v="2985"/>
    <n v="3064"/>
    <n v="3114"/>
    <n v="3135"/>
    <n v="3130"/>
    <n v="3081"/>
    <n v="2977"/>
    <n v="2849"/>
    <n v="2692"/>
    <n v="2530"/>
    <n v="2379"/>
    <n v="2245"/>
    <n v="2121"/>
    <n v="2017"/>
    <n v="1912"/>
    <n v="1815"/>
    <n v="1738"/>
    <n v="1674"/>
    <n v="1624"/>
  </r>
  <r>
    <s v="Change in Domestic Jobs after Productivity Effects by ISIC Code[ISIC 69T82]"/>
    <s v="DisabledPolicyGroup=Industrial CCS"/>
    <x v="17"/>
    <x v="0"/>
    <x v="17"/>
    <x v="22"/>
    <n v="4555"/>
    <n v="9204"/>
    <n v="13181"/>
    <n v="17330"/>
    <n v="21223"/>
    <n v="24930"/>
    <n v="28699"/>
    <n v="31439"/>
    <n v="32678"/>
    <n v="32607"/>
    <n v="32699"/>
    <n v="32847"/>
    <n v="32682"/>
    <n v="32334"/>
    <n v="29766"/>
    <n v="26694"/>
    <n v="23726"/>
    <n v="20729"/>
    <n v="17970"/>
    <n v="15638"/>
    <n v="13544"/>
    <n v="11609"/>
    <n v="9907"/>
    <n v="8296"/>
    <n v="6994"/>
    <n v="6358"/>
    <n v="5902"/>
    <n v="5662"/>
  </r>
  <r>
    <s v="Change in Domestic Jobs after Productivity Effects by ISIC Code[ISIC 84]"/>
    <s v="DisabledPolicyGroup=Industrial CCS"/>
    <x v="17"/>
    <x v="0"/>
    <x v="18"/>
    <x v="23"/>
    <n v="259"/>
    <n v="571"/>
    <n v="848"/>
    <n v="1210"/>
    <n v="1568"/>
    <n v="1931"/>
    <n v="2338"/>
    <n v="2714"/>
    <n v="2962"/>
    <n v="3096"/>
    <n v="3336"/>
    <n v="3610"/>
    <n v="3808"/>
    <n v="3908"/>
    <n v="3617"/>
    <n v="3315"/>
    <n v="3051"/>
    <n v="2787"/>
    <n v="2525"/>
    <n v="2266"/>
    <n v="2002"/>
    <n v="1769"/>
    <n v="1560"/>
    <n v="1358"/>
    <n v="1219"/>
    <n v="1193"/>
    <n v="1190"/>
    <n v="1198"/>
  </r>
  <r>
    <s v="Change in Domestic Jobs after Productivity Effects by ISIC Code[ISIC 85]"/>
    <s v="DisabledPolicyGroup=Industrial CCS"/>
    <x v="17"/>
    <x v="0"/>
    <x v="17"/>
    <x v="7"/>
    <n v="237"/>
    <n v="945"/>
    <n v="1807"/>
    <n v="2656"/>
    <n v="3501"/>
    <n v="4410"/>
    <n v="5400"/>
    <n v="6242"/>
    <n v="6861"/>
    <n v="7280"/>
    <n v="7633"/>
    <n v="7907"/>
    <n v="8099"/>
    <n v="8203"/>
    <n v="8250"/>
    <n v="8125"/>
    <n v="7913"/>
    <n v="7587"/>
    <n v="7226"/>
    <n v="6867"/>
    <n v="6539"/>
    <n v="6238"/>
    <n v="5982"/>
    <n v="5711"/>
    <n v="5458"/>
    <n v="5235"/>
    <n v="5058"/>
    <n v="4905"/>
  </r>
  <r>
    <s v="Change in Domestic Jobs after Productivity Effects by ISIC Code[ISIC 86T88]"/>
    <s v="DisabledPolicyGroup=Industrial CCS"/>
    <x v="17"/>
    <x v="0"/>
    <x v="19"/>
    <x v="24"/>
    <n v="718"/>
    <n v="2947"/>
    <n v="5766"/>
    <n v="8571"/>
    <n v="11336"/>
    <n v="14318"/>
    <n v="17577"/>
    <n v="20319"/>
    <n v="22485"/>
    <n v="23940"/>
    <n v="25197"/>
    <n v="26231"/>
    <n v="27032"/>
    <n v="27544"/>
    <n v="27873"/>
    <n v="27563"/>
    <n v="26954"/>
    <n v="25910"/>
    <n v="24726"/>
    <n v="23570"/>
    <n v="22532"/>
    <n v="21575"/>
    <n v="20795"/>
    <n v="19901"/>
    <n v="19064"/>
    <n v="18342"/>
    <n v="17794"/>
    <n v="17336"/>
  </r>
  <r>
    <s v="Change in Domestic Jobs after Productivity Effects by ISIC Code[ISIC 90T96]"/>
    <s v="DisabledPolicyGroup=Industrial CCS"/>
    <x v="17"/>
    <x v="0"/>
    <x v="17"/>
    <x v="2"/>
    <n v="232"/>
    <n v="891"/>
    <n v="1714"/>
    <n v="2530"/>
    <n v="3336"/>
    <n v="4204"/>
    <n v="5149"/>
    <n v="5948"/>
    <n v="6551"/>
    <n v="6957"/>
    <n v="7303"/>
    <n v="7579"/>
    <n v="7782"/>
    <n v="7898"/>
    <n v="7955"/>
    <n v="7837"/>
    <n v="7638"/>
    <n v="7323"/>
    <n v="6971"/>
    <n v="6627"/>
    <n v="6314"/>
    <n v="6026"/>
    <n v="5786"/>
    <n v="5523"/>
    <n v="5280"/>
    <n v="5070"/>
    <n v="4906"/>
    <n v="4768"/>
  </r>
  <r>
    <s v="Change in Domestic Jobs after Productivity Effects by ISIC Code[ISIC 97T98]"/>
    <s v="DisabledPolicyGroup=Industrial CCS"/>
    <x v="17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assenger Mode Shifting"/>
    <x v="18"/>
    <x v="0"/>
    <x v="0"/>
    <x v="0"/>
    <n v="20710"/>
    <n v="39672"/>
    <n v="55809"/>
    <n v="71605"/>
    <n v="86474"/>
    <n v="100093"/>
    <n v="114127"/>
    <n v="123092"/>
    <n v="126962"/>
    <n v="125402"/>
    <n v="124013"/>
    <n v="122104"/>
    <n v="119323"/>
    <n v="115113"/>
    <n v="102948"/>
    <n v="87625"/>
    <n v="71970"/>
    <n v="55888"/>
    <n v="40665"/>
    <n v="27198"/>
    <n v="14982"/>
    <n v="4002"/>
    <n v="-5602"/>
    <n v="-14072"/>
    <n v="-20936"/>
    <n v="-24801"/>
    <n v="-27222"/>
    <n v="-28172"/>
  </r>
  <r>
    <s v="Change in Domestic Jobs after Productivity Effects by ISIC Code[ISIC 01T03]"/>
    <s v="DisabledPolicyGroup=Passenger Mode Shifting"/>
    <x v="18"/>
    <x v="0"/>
    <x v="1"/>
    <x v="1"/>
    <n v="636"/>
    <n v="1442"/>
    <n v="2783"/>
    <n v="4912"/>
    <n v="7535"/>
    <n v="10012"/>
    <n v="12097"/>
    <n v="13715"/>
    <n v="14156"/>
    <n v="13999"/>
    <n v="13611"/>
    <n v="13089"/>
    <n v="12360"/>
    <n v="11844"/>
    <n v="11217"/>
    <n v="10560"/>
    <n v="9806"/>
    <n v="9020"/>
    <n v="8226"/>
    <n v="7450"/>
    <n v="6731"/>
    <n v="6137"/>
    <n v="5723"/>
    <n v="5489"/>
    <n v="5207"/>
    <n v="5006"/>
    <n v="4836"/>
    <n v="4731"/>
  </r>
  <r>
    <s v="Change in Domestic Jobs after Productivity Effects by ISIC Code[ISIC 05]"/>
    <s v="DisabledPolicyGroup=Passenger Mode Shifting"/>
    <x v="18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assenger Mode Shifting"/>
    <x v="18"/>
    <x v="0"/>
    <x v="3"/>
    <x v="3"/>
    <n v="-24"/>
    <n v="-26"/>
    <n v="-137"/>
    <n v="-300"/>
    <n v="-573"/>
    <n v="-935"/>
    <n v="-1371"/>
    <n v="-1862"/>
    <n v="-2387"/>
    <n v="-2916"/>
    <n v="-3443"/>
    <n v="-3920"/>
    <n v="-4419"/>
    <n v="-4915"/>
    <n v="-5400"/>
    <n v="-5819"/>
    <n v="-6132"/>
    <n v="-6442"/>
    <n v="-6650"/>
    <n v="-6747"/>
    <n v="-6857"/>
    <n v="-6943"/>
    <n v="-6955"/>
    <n v="-6992"/>
    <n v="-6962"/>
    <n v="-6918"/>
    <n v="-6885"/>
    <n v="-6807"/>
  </r>
  <r>
    <s v="Change in Domestic Jobs after Productivity Effects by ISIC Code[ISIC 07T08]"/>
    <s v="DisabledPolicyGroup=Passenger Mode Shifting"/>
    <x v="18"/>
    <x v="0"/>
    <x v="2"/>
    <x v="2"/>
    <n v="19"/>
    <n v="25"/>
    <n v="26"/>
    <n v="23"/>
    <n v="20"/>
    <n v="18"/>
    <n v="16"/>
    <n v="12"/>
    <n v="9"/>
    <n v="5"/>
    <n v="3"/>
    <n v="0"/>
    <n v="-1"/>
    <n v="-3"/>
    <n v="-9"/>
    <n v="-17"/>
    <n v="-26"/>
    <n v="-32"/>
    <n v="-38"/>
    <n v="-42"/>
    <n v="-44"/>
    <n v="-48"/>
    <n v="-51"/>
    <n v="-53"/>
    <n v="-54"/>
    <n v="-54"/>
    <n v="-53"/>
    <n v="-51"/>
  </r>
  <r>
    <s v="Change in Domestic Jobs after Productivity Effects by ISIC Code[ISIC 09]"/>
    <s v="DisabledPolicyGroup=Passenger Mode Shifting"/>
    <x v="18"/>
    <x v="0"/>
    <x v="2"/>
    <x v="2"/>
    <n v="-1"/>
    <n v="-2"/>
    <n v="-11"/>
    <n v="-25"/>
    <n v="-48"/>
    <n v="-78"/>
    <n v="-114"/>
    <n v="-156"/>
    <n v="-201"/>
    <n v="-245"/>
    <n v="-289"/>
    <n v="-329"/>
    <n v="-371"/>
    <n v="-414"/>
    <n v="-454"/>
    <n v="-489"/>
    <n v="-516"/>
    <n v="-541"/>
    <n v="-560"/>
    <n v="-568"/>
    <n v="-577"/>
    <n v="-584"/>
    <n v="-585"/>
    <n v="-588"/>
    <n v="-585"/>
    <n v="-582"/>
    <n v="-579"/>
    <n v="-572"/>
  </r>
  <r>
    <s v="Change in Domestic Jobs after Productivity Effects by ISIC Code[ISIC 10T12]"/>
    <s v="DisabledPolicyGroup=Passenger Mode Shifting"/>
    <x v="18"/>
    <x v="0"/>
    <x v="4"/>
    <x v="4"/>
    <n v="226"/>
    <n v="556"/>
    <n v="1068"/>
    <n v="1670"/>
    <n v="2350"/>
    <n v="3057"/>
    <n v="3760"/>
    <n v="4356"/>
    <n v="4724"/>
    <n v="4848"/>
    <n v="4818"/>
    <n v="4696"/>
    <n v="4507"/>
    <n v="4275"/>
    <n v="4012"/>
    <n v="3689"/>
    <n v="3309"/>
    <n v="2891"/>
    <n v="2458"/>
    <n v="2036"/>
    <n v="1651"/>
    <n v="1309"/>
    <n v="1025"/>
    <n v="799"/>
    <n v="614"/>
    <n v="460"/>
    <n v="346"/>
    <n v="266"/>
  </r>
  <r>
    <s v="Change in Domestic Jobs after Productivity Effects by ISIC Code[ISIC 13T15]"/>
    <s v="DisabledPolicyGroup=Passenger Mode Shifting"/>
    <x v="18"/>
    <x v="0"/>
    <x v="3"/>
    <x v="5"/>
    <n v="92"/>
    <n v="430"/>
    <n v="1052"/>
    <n v="1701"/>
    <n v="2242"/>
    <n v="2710"/>
    <n v="3179"/>
    <n v="3574"/>
    <n v="3800"/>
    <n v="3876"/>
    <n v="3847"/>
    <n v="3743"/>
    <n v="3586"/>
    <n v="3382"/>
    <n v="3127"/>
    <n v="2814"/>
    <n v="2446"/>
    <n v="2047"/>
    <n v="1636"/>
    <n v="1250"/>
    <n v="910"/>
    <n v="615"/>
    <n v="369"/>
    <n v="163"/>
    <n v="-7"/>
    <n v="-142"/>
    <n v="-239"/>
    <n v="-303"/>
  </r>
  <r>
    <s v="Change in Domestic Jobs after Productivity Effects by ISIC Code[ISIC 16]"/>
    <s v="DisabledPolicyGroup=Passenger Mode Shifting"/>
    <x v="18"/>
    <x v="0"/>
    <x v="2"/>
    <x v="6"/>
    <n v="88"/>
    <n v="142"/>
    <n v="164"/>
    <n v="185"/>
    <n v="202"/>
    <n v="218"/>
    <n v="233"/>
    <n v="245"/>
    <n v="249"/>
    <n v="246"/>
    <n v="247"/>
    <n v="249"/>
    <n v="248"/>
    <n v="243"/>
    <n v="219"/>
    <n v="186"/>
    <n v="154"/>
    <n v="122"/>
    <n v="94"/>
    <n v="70"/>
    <n v="47"/>
    <n v="28"/>
    <n v="11"/>
    <n v="-2"/>
    <n v="-13"/>
    <n v="-17"/>
    <n v="-17"/>
    <n v="-15"/>
  </r>
  <r>
    <s v="Change in Domestic Jobs after Productivity Effects by ISIC Code[ISIC 17T18]"/>
    <s v="DisabledPolicyGroup=Passenger Mode Shifting"/>
    <x v="18"/>
    <x v="0"/>
    <x v="2"/>
    <x v="7"/>
    <n v="88"/>
    <n v="182"/>
    <n v="270"/>
    <n v="345"/>
    <n v="413"/>
    <n v="477"/>
    <n v="542"/>
    <n v="592"/>
    <n v="615"/>
    <n v="611"/>
    <n v="595"/>
    <n v="572"/>
    <n v="545"/>
    <n v="509"/>
    <n v="452"/>
    <n v="377"/>
    <n v="297"/>
    <n v="215"/>
    <n v="139"/>
    <n v="69"/>
    <n v="10"/>
    <n v="-42"/>
    <n v="-87"/>
    <n v="-124"/>
    <n v="-153"/>
    <n v="-173"/>
    <n v="-183"/>
    <n v="-188"/>
  </r>
  <r>
    <s v="Change in Domestic Jobs after Productivity Effects by ISIC Code[ISIC 19]"/>
    <s v="DisabledPolicyGroup=Passenger Mode Shifting"/>
    <x v="18"/>
    <x v="0"/>
    <x v="5"/>
    <x v="4"/>
    <n v="-41"/>
    <n v="-155"/>
    <n v="-300"/>
    <n v="-540"/>
    <n v="-846"/>
    <n v="-1199"/>
    <n v="-1585"/>
    <n v="-1980"/>
    <n v="-2352"/>
    <n v="-2678"/>
    <n v="-2951"/>
    <n v="-3202"/>
    <n v="-3438"/>
    <n v="-3646"/>
    <n v="-3794"/>
    <n v="-3820"/>
    <n v="-3813"/>
    <n v="-3738"/>
    <n v="-3610"/>
    <n v="-3502"/>
    <n v="-3380"/>
    <n v="-3256"/>
    <n v="-3138"/>
    <n v="-3025"/>
    <n v="-2903"/>
    <n v="-2797"/>
    <n v="-2715"/>
    <n v="-2640"/>
  </r>
  <r>
    <s v="Change in Domestic Jobs after Productivity Effects by ISIC Code[ISIC 20]"/>
    <s v="DisabledPolicyGroup=Passenger Mode Shifting"/>
    <x v="18"/>
    <x v="0"/>
    <x v="2"/>
    <x v="7"/>
    <n v="105"/>
    <n v="161"/>
    <n v="168"/>
    <n v="95"/>
    <n v="21"/>
    <n v="-52"/>
    <n v="-127"/>
    <n v="-206"/>
    <n v="-290"/>
    <n v="-385"/>
    <n v="-478"/>
    <n v="-563"/>
    <n v="-646"/>
    <n v="-718"/>
    <n v="-799"/>
    <n v="-879"/>
    <n v="-950"/>
    <n v="-1011"/>
    <n v="-1050"/>
    <n v="-1075"/>
    <n v="-1092"/>
    <n v="-1101"/>
    <n v="-1101"/>
    <n v="-1093"/>
    <n v="-1080"/>
    <n v="-1057"/>
    <n v="-1031"/>
    <n v="-998"/>
  </r>
  <r>
    <s v="Change in Domestic Jobs after Productivity Effects by ISIC Code[ISIC 21]"/>
    <s v="DisabledPolicyGroup=Passenger Mode Shifting"/>
    <x v="18"/>
    <x v="0"/>
    <x v="2"/>
    <x v="2"/>
    <n v="9"/>
    <n v="39"/>
    <n v="69"/>
    <n v="90"/>
    <n v="113"/>
    <n v="136"/>
    <n v="164"/>
    <n v="179"/>
    <n v="188"/>
    <n v="192"/>
    <n v="192"/>
    <n v="188"/>
    <n v="182"/>
    <n v="174"/>
    <n v="163"/>
    <n v="148"/>
    <n v="131"/>
    <n v="110"/>
    <n v="89"/>
    <n v="69"/>
    <n v="51"/>
    <n v="37"/>
    <n v="24"/>
    <n v="12"/>
    <n v="3"/>
    <n v="-5"/>
    <n v="-12"/>
    <n v="-15"/>
  </r>
  <r>
    <s v="Change in Domestic Jobs after Productivity Effects by ISIC Code[ISIC 22]"/>
    <s v="DisabledPolicyGroup=Passenger Mode Shifting"/>
    <x v="18"/>
    <x v="0"/>
    <x v="2"/>
    <x v="8"/>
    <n v="122"/>
    <n v="215"/>
    <n v="267"/>
    <n v="306"/>
    <n v="337"/>
    <n v="360"/>
    <n v="382"/>
    <n v="400"/>
    <n v="409"/>
    <n v="403"/>
    <n v="397"/>
    <n v="394"/>
    <n v="387"/>
    <n v="373"/>
    <n v="327"/>
    <n v="266"/>
    <n v="202"/>
    <n v="142"/>
    <n v="86"/>
    <n v="37"/>
    <n v="-8"/>
    <n v="-49"/>
    <n v="-84"/>
    <n v="-112"/>
    <n v="-133"/>
    <n v="-143"/>
    <n v="-146"/>
    <n v="-143"/>
  </r>
  <r>
    <s v="Change in Domestic Jobs after Productivity Effects by ISIC Code[ISIC 231]"/>
    <s v="DisabledPolicyGroup=Passenger Mode Shifting"/>
    <x v="18"/>
    <x v="0"/>
    <x v="2"/>
    <x v="8"/>
    <n v="78"/>
    <n v="110"/>
    <n v="118"/>
    <n v="114"/>
    <n v="107"/>
    <n v="100"/>
    <n v="96"/>
    <n v="91"/>
    <n v="89"/>
    <n v="81"/>
    <n v="80"/>
    <n v="84"/>
    <n v="89"/>
    <n v="90"/>
    <n v="66"/>
    <n v="34"/>
    <n v="6"/>
    <n v="-17"/>
    <n v="-35"/>
    <n v="-48"/>
    <n v="-62"/>
    <n v="-73"/>
    <n v="-81"/>
    <n v="-88"/>
    <n v="-90"/>
    <n v="-87"/>
    <n v="-81"/>
    <n v="-75"/>
  </r>
  <r>
    <s v="Change in Domestic Jobs after Productivity Effects by ISIC Code[ISIC 239]"/>
    <s v="DisabledPolicyGroup=Passenger Mode Shifting"/>
    <x v="18"/>
    <x v="0"/>
    <x v="2"/>
    <x v="9"/>
    <n v="142"/>
    <n v="173"/>
    <n v="46"/>
    <n v="-156"/>
    <n v="-325"/>
    <n v="-472"/>
    <n v="-595"/>
    <n v="-699"/>
    <n v="-796"/>
    <n v="-887"/>
    <n v="-965"/>
    <n v="-1026"/>
    <n v="-1080"/>
    <n v="-1130"/>
    <n v="-1204"/>
    <n v="-1300"/>
    <n v="-1388"/>
    <n v="-1465"/>
    <n v="-1524"/>
    <n v="-1574"/>
    <n v="-1617"/>
    <n v="-1653"/>
    <n v="-1683"/>
    <n v="-1707"/>
    <n v="-1721"/>
    <n v="-1726"/>
    <n v="-1724"/>
    <n v="-1718"/>
  </r>
  <r>
    <s v="Change in Domestic Jobs after Productivity Effects by ISIC Code[ISIC 241]"/>
    <s v="DisabledPolicyGroup=Passenger Mode Shifting"/>
    <x v="18"/>
    <x v="0"/>
    <x v="2"/>
    <x v="6"/>
    <n v="49"/>
    <n v="69"/>
    <n v="66"/>
    <n v="61"/>
    <n v="53"/>
    <n v="41"/>
    <n v="28"/>
    <n v="18"/>
    <n v="8"/>
    <n v="-4"/>
    <n v="-11"/>
    <n v="-14"/>
    <n v="-18"/>
    <n v="-26"/>
    <n v="-51"/>
    <n v="-80"/>
    <n v="-106"/>
    <n v="-129"/>
    <n v="-152"/>
    <n v="-170"/>
    <n v="-188"/>
    <n v="-204"/>
    <n v="-219"/>
    <n v="-231"/>
    <n v="-239"/>
    <n v="-242"/>
    <n v="-243"/>
    <n v="-243"/>
  </r>
  <r>
    <s v="Change in Domestic Jobs after Productivity Effects by ISIC Code[ISIC 242]"/>
    <s v="DisabledPolicyGroup=Passenger Mode Shifting"/>
    <x v="18"/>
    <x v="0"/>
    <x v="2"/>
    <x v="10"/>
    <n v="98"/>
    <n v="155"/>
    <n v="171"/>
    <n v="185"/>
    <n v="197"/>
    <n v="206"/>
    <n v="216"/>
    <n v="228"/>
    <n v="239"/>
    <n v="241"/>
    <n v="248"/>
    <n v="261"/>
    <n v="272"/>
    <n v="276"/>
    <n v="252"/>
    <n v="218"/>
    <n v="186"/>
    <n v="156"/>
    <n v="130"/>
    <n v="106"/>
    <n v="82"/>
    <n v="62"/>
    <n v="43"/>
    <n v="27"/>
    <n v="15"/>
    <n v="11"/>
    <n v="10"/>
    <n v="11"/>
  </r>
  <r>
    <s v="Change in Domestic Jobs after Productivity Effects by ISIC Code[ISIC 25]"/>
    <s v="DisabledPolicyGroup=Passenger Mode Shifting"/>
    <x v="18"/>
    <x v="0"/>
    <x v="6"/>
    <x v="11"/>
    <n v="1359"/>
    <n v="2047"/>
    <n v="2270"/>
    <n v="2514"/>
    <n v="2718"/>
    <n v="2843"/>
    <n v="2988"/>
    <n v="3107"/>
    <n v="3150"/>
    <n v="3070"/>
    <n v="3105"/>
    <n v="3208"/>
    <n v="3261"/>
    <n v="3190"/>
    <n v="2705"/>
    <n v="2128"/>
    <n v="1603"/>
    <n v="1116"/>
    <n v="674"/>
    <n v="286"/>
    <n v="-82"/>
    <n v="-406"/>
    <n v="-680"/>
    <n v="-908"/>
    <n v="-1067"/>
    <n v="-1116"/>
    <n v="-1114"/>
    <n v="-1084"/>
  </r>
  <r>
    <s v="Change in Domestic Jobs after Productivity Effects by ISIC Code[ISIC 26]"/>
    <s v="DisabledPolicyGroup=Passenger Mode Shifting"/>
    <x v="18"/>
    <x v="0"/>
    <x v="7"/>
    <x v="12"/>
    <n v="582"/>
    <n v="1028"/>
    <n v="1453"/>
    <n v="2103"/>
    <n v="2725"/>
    <n v="3350"/>
    <n v="4161"/>
    <n v="4937"/>
    <n v="5535"/>
    <n v="5861"/>
    <n v="6477"/>
    <n v="7086"/>
    <n v="7513"/>
    <n v="7635"/>
    <n v="6871"/>
    <n v="6120"/>
    <n v="5440"/>
    <n v="4769"/>
    <n v="4099"/>
    <n v="3447"/>
    <n v="2793"/>
    <n v="2223"/>
    <n v="1727"/>
    <n v="1290"/>
    <n v="990"/>
    <n v="892"/>
    <n v="847"/>
    <n v="832"/>
  </r>
  <r>
    <s v="Change in Domestic Jobs after Productivity Effects by ISIC Code[ISIC 27]"/>
    <s v="DisabledPolicyGroup=Passenger Mode Shifting"/>
    <x v="18"/>
    <x v="0"/>
    <x v="2"/>
    <x v="13"/>
    <n v="2547"/>
    <n v="2775"/>
    <n v="2814"/>
    <n v="3088"/>
    <n v="3332"/>
    <n v="3550"/>
    <n v="3890"/>
    <n v="4148"/>
    <n v="4319"/>
    <n v="4295"/>
    <n v="4465"/>
    <n v="4661"/>
    <n v="4747"/>
    <n v="4758"/>
    <n v="4256"/>
    <n v="3812"/>
    <n v="3446"/>
    <n v="3111"/>
    <n v="2790"/>
    <n v="2514"/>
    <n v="2233"/>
    <n v="1995"/>
    <n v="1780"/>
    <n v="1601"/>
    <n v="1460"/>
    <n v="1432"/>
    <n v="1417"/>
    <n v="1411"/>
  </r>
  <r>
    <s v="Change in Domestic Jobs after Productivity Effects by ISIC Code[ISIC 28]"/>
    <s v="DisabledPolicyGroup=Passenger Mode Shifting"/>
    <x v="18"/>
    <x v="0"/>
    <x v="1"/>
    <x v="14"/>
    <n v="1619"/>
    <n v="1815"/>
    <n v="1884"/>
    <n v="2132"/>
    <n v="2401"/>
    <n v="2664"/>
    <n v="2982"/>
    <n v="3250"/>
    <n v="3304"/>
    <n v="3337"/>
    <n v="3529"/>
    <n v="3749"/>
    <n v="3863"/>
    <n v="3860"/>
    <n v="3384"/>
    <n v="2964"/>
    <n v="2601"/>
    <n v="2259"/>
    <n v="1955"/>
    <n v="1644"/>
    <n v="1341"/>
    <n v="1078"/>
    <n v="816"/>
    <n v="649"/>
    <n v="491"/>
    <n v="462"/>
    <n v="445"/>
    <n v="453"/>
  </r>
  <r>
    <s v="Change in Domestic Jobs after Productivity Effects by ISIC Code[ISIC 29]"/>
    <s v="DisabledPolicyGroup=Passenger Mode Shifting"/>
    <x v="18"/>
    <x v="0"/>
    <x v="2"/>
    <x v="2"/>
    <n v="83"/>
    <n v="137"/>
    <n v="-46"/>
    <n v="-228"/>
    <n v="-572"/>
    <n v="-1006"/>
    <n v="-1495"/>
    <n v="-1757"/>
    <n v="-1794"/>
    <n v="-1766"/>
    <n v="-1715"/>
    <n v="-1633"/>
    <n v="-1534"/>
    <n v="-1440"/>
    <n v="-1351"/>
    <n v="-1288"/>
    <n v="-1229"/>
    <n v="-1173"/>
    <n v="-1122"/>
    <n v="-1069"/>
    <n v="-1044"/>
    <n v="-1028"/>
    <n v="-1008"/>
    <n v="-990"/>
    <n v="-971"/>
    <n v="-948"/>
    <n v="-921"/>
    <n v="-892"/>
  </r>
  <r>
    <s v="Change in Domestic Jobs after Productivity Effects by ISIC Code[ISIC 30]"/>
    <s v="DisabledPolicyGroup=Passenger Mode Shifting"/>
    <x v="18"/>
    <x v="0"/>
    <x v="2"/>
    <x v="2"/>
    <n v="74"/>
    <n v="161"/>
    <n v="244"/>
    <n v="305"/>
    <n v="364"/>
    <n v="425"/>
    <n v="516"/>
    <n v="552"/>
    <n v="585"/>
    <n v="614"/>
    <n v="650"/>
    <n v="685"/>
    <n v="704"/>
    <n v="720"/>
    <n v="687"/>
    <n v="656"/>
    <n v="631"/>
    <n v="601"/>
    <n v="574"/>
    <n v="559"/>
    <n v="513"/>
    <n v="497"/>
    <n v="474"/>
    <n v="454"/>
    <n v="443"/>
    <n v="428"/>
    <n v="420"/>
    <n v="416"/>
  </r>
  <r>
    <s v="Change in Domestic Jobs after Productivity Effects by ISIC Code[ISIC 31T33]"/>
    <s v="DisabledPolicyGroup=Passenger Mode Shifting"/>
    <x v="18"/>
    <x v="0"/>
    <x v="8"/>
    <x v="15"/>
    <n v="372"/>
    <n v="859"/>
    <n v="1305"/>
    <n v="1675"/>
    <n v="1961"/>
    <n v="2155"/>
    <n v="2346"/>
    <n v="2471"/>
    <n v="2539"/>
    <n v="2410"/>
    <n v="2175"/>
    <n v="1992"/>
    <n v="1970"/>
    <n v="1961"/>
    <n v="1848"/>
    <n v="1604"/>
    <n v="1338"/>
    <n v="1093"/>
    <n v="877"/>
    <n v="697"/>
    <n v="557"/>
    <n v="425"/>
    <n v="291"/>
    <n v="191"/>
    <n v="118"/>
    <n v="78"/>
    <n v="74"/>
    <n v="84"/>
  </r>
  <r>
    <s v="Change in Domestic Jobs after Productivity Effects by ISIC Code[ISIC 351]"/>
    <s v="DisabledPolicyGroup=Passenger Mode Shifting"/>
    <x v="18"/>
    <x v="0"/>
    <x v="9"/>
    <x v="16"/>
    <n v="473"/>
    <n v="1979"/>
    <n v="3180"/>
    <n v="3951"/>
    <n v="5477"/>
    <n v="7066"/>
    <n v="8215"/>
    <n v="9675"/>
    <n v="10838"/>
    <n v="12196"/>
    <n v="12591"/>
    <n v="13405"/>
    <n v="14387"/>
    <n v="15465"/>
    <n v="16455"/>
    <n v="16158"/>
    <n v="15679"/>
    <n v="15332"/>
    <n v="14900"/>
    <n v="14448"/>
    <n v="14098"/>
    <n v="13716"/>
    <n v="13314"/>
    <n v="12965"/>
    <n v="12658"/>
    <n v="12444"/>
    <n v="12490"/>
    <n v="12571"/>
  </r>
  <r>
    <s v="Change in Domestic Jobs after Productivity Effects by ISIC Code[ISIC 352T353]"/>
    <s v="DisabledPolicyGroup=Passenger Mode Shifting"/>
    <x v="18"/>
    <x v="0"/>
    <x v="10"/>
    <x v="17"/>
    <n v="991"/>
    <n v="3576"/>
    <n v="4127"/>
    <n v="4642"/>
    <n v="4896"/>
    <n v="4728"/>
    <n v="4358"/>
    <n v="3777"/>
    <n v="3351"/>
    <n v="2374"/>
    <n v="1436"/>
    <n v="695"/>
    <n v="309"/>
    <n v="213"/>
    <n v="-155"/>
    <n v="-571"/>
    <n v="-1011"/>
    <n v="-1386"/>
    <n v="-1679"/>
    <n v="-1804"/>
    <n v="-1886"/>
    <n v="-1908"/>
    <n v="-2153"/>
    <n v="-2257"/>
    <n v="-2417"/>
    <n v="-2591"/>
    <n v="-2760"/>
    <n v="-2881"/>
  </r>
  <r>
    <s v="Change in Domestic Jobs after Productivity Effects by ISIC Code[ISIC 36T39]"/>
    <s v="DisabledPolicyGroup=Passenger Mode Shifting"/>
    <x v="18"/>
    <x v="0"/>
    <x v="11"/>
    <x v="18"/>
    <n v="308"/>
    <n v="645"/>
    <n v="1040"/>
    <n v="1321"/>
    <n v="1608"/>
    <n v="1936"/>
    <n v="2202"/>
    <n v="2419"/>
    <n v="2599"/>
    <n v="2723"/>
    <n v="2739"/>
    <n v="2705"/>
    <n v="2718"/>
    <n v="2777"/>
    <n v="2808"/>
    <n v="2683"/>
    <n v="2418"/>
    <n v="2147"/>
    <n v="1894"/>
    <n v="1661"/>
    <n v="1456"/>
    <n v="1274"/>
    <n v="1111"/>
    <n v="968"/>
    <n v="833"/>
    <n v="738"/>
    <n v="687"/>
    <n v="680"/>
  </r>
  <r>
    <s v="Change in Domestic Jobs after Productivity Effects by ISIC Code[ISIC 41T43]"/>
    <s v="DisabledPolicyGroup=Passenger Mode Shifting"/>
    <x v="18"/>
    <x v="0"/>
    <x v="12"/>
    <x v="19"/>
    <n v="4941"/>
    <n v="5416"/>
    <n v="6004"/>
    <n v="7043"/>
    <n v="8022"/>
    <n v="9093"/>
    <n v="10514"/>
    <n v="11605"/>
    <n v="12310"/>
    <n v="12813"/>
    <n v="14398"/>
    <n v="15585"/>
    <n v="16495"/>
    <n v="17048"/>
    <n v="15903"/>
    <n v="14785"/>
    <n v="13672"/>
    <n v="12575"/>
    <n v="11553"/>
    <n v="10422"/>
    <n v="9241"/>
    <n v="8198"/>
    <n v="7192"/>
    <n v="6369"/>
    <n v="5805"/>
    <n v="5916"/>
    <n v="6124"/>
    <n v="6470"/>
  </r>
  <r>
    <s v="Change in Domestic Jobs after Productivity Effects by ISIC Code[ISIC 45T47]"/>
    <s v="DisabledPolicyGroup=Passenger Mode Shifting"/>
    <x v="18"/>
    <x v="0"/>
    <x v="13"/>
    <x v="2"/>
    <n v="224"/>
    <n v="1169"/>
    <n v="2008"/>
    <n v="2237"/>
    <n v="2023"/>
    <n v="1591"/>
    <n v="1134"/>
    <n v="105"/>
    <n v="-1124"/>
    <n v="-2580"/>
    <n v="-4086"/>
    <n v="-5659"/>
    <n v="-7195"/>
    <n v="-8743"/>
    <n v="-9963"/>
    <n v="-11139"/>
    <n v="-12118"/>
    <n v="-12991"/>
    <n v="-13582"/>
    <n v="-13777"/>
    <n v="-13769"/>
    <n v="-13813"/>
    <n v="-13769"/>
    <n v="-13821"/>
    <n v="-13852"/>
    <n v="-13823"/>
    <n v="-13742"/>
    <n v="-13590"/>
  </r>
  <r>
    <s v="Change in Domestic Jobs after Productivity Effects by ISIC Code[ISIC 49T53]"/>
    <s v="DisabledPolicyGroup=Passenger Mode Shifting"/>
    <x v="18"/>
    <x v="0"/>
    <x v="14"/>
    <x v="20"/>
    <n v="292"/>
    <n v="935"/>
    <n v="1482"/>
    <n v="2038"/>
    <n v="2558"/>
    <n v="3009"/>
    <n v="3514"/>
    <n v="3763"/>
    <n v="3913"/>
    <n v="3898"/>
    <n v="3962"/>
    <n v="3975"/>
    <n v="3921"/>
    <n v="3727"/>
    <n v="3308"/>
    <n v="2977"/>
    <n v="2649"/>
    <n v="2304"/>
    <n v="1995"/>
    <n v="1763"/>
    <n v="1586"/>
    <n v="1456"/>
    <n v="1321"/>
    <n v="1234"/>
    <n v="1195"/>
    <n v="1184"/>
    <n v="1144"/>
    <n v="1125"/>
  </r>
  <r>
    <s v="Change in Domestic Jobs after Productivity Effects by ISIC Code[ISIC 55T56]"/>
    <s v="DisabledPolicyGroup=Passenger Mode Shifting"/>
    <x v="18"/>
    <x v="0"/>
    <x v="15"/>
    <x v="5"/>
    <n v="365"/>
    <n v="1708"/>
    <n v="3238"/>
    <n v="4546"/>
    <n v="5738"/>
    <n v="6963"/>
    <n v="8322"/>
    <n v="9169"/>
    <n v="9718"/>
    <n v="9898"/>
    <n v="9911"/>
    <n v="9773"/>
    <n v="9585"/>
    <n v="9251"/>
    <n v="8705"/>
    <n v="7779"/>
    <n v="6694"/>
    <n v="5415"/>
    <n v="4097"/>
    <n v="2887"/>
    <n v="1810"/>
    <n v="791"/>
    <n v="-73"/>
    <n v="-922"/>
    <n v="-1663"/>
    <n v="-2254"/>
    <n v="-2714"/>
    <n v="-3045"/>
  </r>
  <r>
    <s v="Change in Domestic Jobs after Productivity Effects by ISIC Code[ISIC 58T60]"/>
    <s v="DisabledPolicyGroup=Passenger Mode Shifting"/>
    <x v="18"/>
    <x v="0"/>
    <x v="4"/>
    <x v="2"/>
    <n v="20"/>
    <n v="210"/>
    <n v="445"/>
    <n v="622"/>
    <n v="760"/>
    <n v="896"/>
    <n v="1047"/>
    <n v="1115"/>
    <n v="1135"/>
    <n v="1116"/>
    <n v="1081"/>
    <n v="1022"/>
    <n v="957"/>
    <n v="878"/>
    <n v="795"/>
    <n v="693"/>
    <n v="584"/>
    <n v="466"/>
    <n v="354"/>
    <n v="257"/>
    <n v="176"/>
    <n v="107"/>
    <n v="53"/>
    <n v="6"/>
    <n v="-34"/>
    <n v="-61"/>
    <n v="-81"/>
    <n v="-92"/>
  </r>
  <r>
    <s v="Change in Domestic Jobs after Productivity Effects by ISIC Code[ISIC 61]"/>
    <s v="DisabledPolicyGroup=Passenger Mode Shifting"/>
    <x v="18"/>
    <x v="0"/>
    <x v="2"/>
    <x v="2"/>
    <n v="7"/>
    <n v="23"/>
    <n v="40"/>
    <n v="53"/>
    <n v="63"/>
    <n v="72"/>
    <n v="80"/>
    <n v="85"/>
    <n v="85"/>
    <n v="80"/>
    <n v="76"/>
    <n v="71"/>
    <n v="66"/>
    <n v="61"/>
    <n v="54"/>
    <n v="45"/>
    <n v="36"/>
    <n v="28"/>
    <n v="19"/>
    <n v="14"/>
    <n v="8"/>
    <n v="4"/>
    <n v="0"/>
    <n v="-3"/>
    <n v="-6"/>
    <n v="-7"/>
    <n v="-8"/>
    <n v="-7"/>
  </r>
  <r>
    <s v="Change in Domestic Jobs after Productivity Effects by ISIC Code[ISIC 62T63]"/>
    <s v="DisabledPolicyGroup=Passenger Mode Shifting"/>
    <x v="18"/>
    <x v="0"/>
    <x v="4"/>
    <x v="21"/>
    <n v="64"/>
    <n v="200"/>
    <n v="313"/>
    <n v="394"/>
    <n v="447"/>
    <n v="483"/>
    <n v="514"/>
    <n v="499"/>
    <n v="473"/>
    <n v="417"/>
    <n v="357"/>
    <n v="304"/>
    <n v="254"/>
    <n v="206"/>
    <n v="145"/>
    <n v="74"/>
    <n v="7"/>
    <n v="-59"/>
    <n v="-117"/>
    <n v="-160"/>
    <n v="-194"/>
    <n v="-220"/>
    <n v="-240"/>
    <n v="-256"/>
    <n v="-268"/>
    <n v="-273"/>
    <n v="-272"/>
    <n v="-266"/>
  </r>
  <r>
    <s v="Change in Domestic Jobs after Productivity Effects by ISIC Code[ISIC 64T66]"/>
    <s v="DisabledPolicyGroup=Passenger Mode Shifting"/>
    <x v="18"/>
    <x v="0"/>
    <x v="16"/>
    <x v="7"/>
    <n v="432"/>
    <n v="905"/>
    <n v="1258"/>
    <n v="1559"/>
    <n v="1800"/>
    <n v="1978"/>
    <n v="2143"/>
    <n v="2168"/>
    <n v="2121"/>
    <n v="1962"/>
    <n v="1798"/>
    <n v="1647"/>
    <n v="1513"/>
    <n v="1373"/>
    <n v="1129"/>
    <n v="825"/>
    <n v="523"/>
    <n v="215"/>
    <n v="-59"/>
    <n v="-268"/>
    <n v="-443"/>
    <n v="-590"/>
    <n v="-714"/>
    <n v="-819"/>
    <n v="-889"/>
    <n v="-919"/>
    <n v="-922"/>
    <n v="-891"/>
  </r>
  <r>
    <s v="Change in Domestic Jobs after Productivity Effects by ISIC Code[ISIC 68]"/>
    <s v="DisabledPolicyGroup=Passenger Mode Shifting"/>
    <x v="18"/>
    <x v="0"/>
    <x v="4"/>
    <x v="7"/>
    <n v="99"/>
    <n v="311"/>
    <n v="555"/>
    <n v="775"/>
    <n v="976"/>
    <n v="1182"/>
    <n v="1405"/>
    <n v="1547"/>
    <n v="1619"/>
    <n v="1632"/>
    <n v="1625"/>
    <n v="1591"/>
    <n v="1537"/>
    <n v="1463"/>
    <n v="1352"/>
    <n v="1199"/>
    <n v="1028"/>
    <n v="829"/>
    <n v="632"/>
    <n v="450"/>
    <n v="288"/>
    <n v="140"/>
    <n v="18"/>
    <n v="-96"/>
    <n v="-193"/>
    <n v="-266"/>
    <n v="-323"/>
    <n v="-359"/>
  </r>
  <r>
    <s v="Change in Domestic Jobs after Productivity Effects by ISIC Code[ISIC 69T82]"/>
    <s v="DisabledPolicyGroup=Passenger Mode Shifting"/>
    <x v="18"/>
    <x v="0"/>
    <x v="17"/>
    <x v="22"/>
    <n v="3797"/>
    <n v="7390"/>
    <n v="10227"/>
    <n v="13071"/>
    <n v="15592"/>
    <n v="17819"/>
    <n v="20238"/>
    <n v="21475"/>
    <n v="21685"/>
    <n v="20644"/>
    <n v="19823"/>
    <n v="19055"/>
    <n v="18121"/>
    <n v="17019"/>
    <n v="13697"/>
    <n v="9942"/>
    <n v="6367"/>
    <n v="2764"/>
    <n v="-537"/>
    <n v="-3345"/>
    <n v="-5924"/>
    <n v="-8216"/>
    <n v="-10208"/>
    <n v="-12015"/>
    <n v="-13418"/>
    <n v="-14133"/>
    <n v="-14583"/>
    <n v="-14730"/>
  </r>
  <r>
    <s v="Change in Domestic Jobs after Productivity Effects by ISIC Code[ISIC 84]"/>
    <s v="DisabledPolicyGroup=Passenger Mode Shifting"/>
    <x v="18"/>
    <x v="0"/>
    <x v="18"/>
    <x v="23"/>
    <n v="188"/>
    <n v="419"/>
    <n v="618"/>
    <n v="907"/>
    <n v="1198"/>
    <n v="1488"/>
    <n v="1841"/>
    <n v="2174"/>
    <n v="2431"/>
    <n v="2573"/>
    <n v="2815"/>
    <n v="3080"/>
    <n v="3274"/>
    <n v="3366"/>
    <n v="3045"/>
    <n v="2713"/>
    <n v="2411"/>
    <n v="2109"/>
    <n v="1808"/>
    <n v="1512"/>
    <n v="1212"/>
    <n v="950"/>
    <n v="719"/>
    <n v="506"/>
    <n v="351"/>
    <n v="315"/>
    <n v="304"/>
    <n v="312"/>
  </r>
  <r>
    <s v="Change in Domestic Jobs after Productivity Effects by ISIC Code[ISIC 85]"/>
    <s v="DisabledPolicyGroup=Passenger Mode Shifting"/>
    <x v="18"/>
    <x v="0"/>
    <x v="17"/>
    <x v="7"/>
    <n v="43"/>
    <n v="494"/>
    <n v="1086"/>
    <n v="1598"/>
    <n v="2070"/>
    <n v="2592"/>
    <n v="3204"/>
    <n v="3630"/>
    <n v="3918"/>
    <n v="4093"/>
    <n v="4211"/>
    <n v="4238"/>
    <n v="4213"/>
    <n v="4112"/>
    <n v="3970"/>
    <n v="3707"/>
    <n v="3368"/>
    <n v="2932"/>
    <n v="2467"/>
    <n v="2023"/>
    <n v="1623"/>
    <n v="1243"/>
    <n v="928"/>
    <n v="619"/>
    <n v="346"/>
    <n v="120"/>
    <n v="-64"/>
    <n v="-203"/>
  </r>
  <r>
    <s v="Change in Domestic Jobs after Productivity Effects by ISIC Code[ISIC 86T88]"/>
    <s v="DisabledPolicyGroup=Passenger Mode Shifting"/>
    <x v="18"/>
    <x v="0"/>
    <x v="19"/>
    <x v="24"/>
    <n v="95"/>
    <n v="1489"/>
    <n v="3416"/>
    <n v="5077"/>
    <n v="6560"/>
    <n v="8172"/>
    <n v="10072"/>
    <n v="11274"/>
    <n v="12133"/>
    <n v="12551"/>
    <n v="12793"/>
    <n v="12743"/>
    <n v="12571"/>
    <n v="12139"/>
    <n v="11573"/>
    <n v="10548"/>
    <n v="9257"/>
    <n v="7587"/>
    <n v="5798"/>
    <n v="4097"/>
    <n v="2566"/>
    <n v="1080"/>
    <n v="-157"/>
    <n v="-1429"/>
    <n v="-2573"/>
    <n v="-3538"/>
    <n v="-4344"/>
    <n v="-4969"/>
  </r>
  <r>
    <s v="Change in Domestic Jobs after Productivity Effects by ISIC Code[ISIC 90T96]"/>
    <s v="DisabledPolicyGroup=Passenger Mode Shifting"/>
    <x v="18"/>
    <x v="0"/>
    <x v="17"/>
    <x v="2"/>
    <n v="49"/>
    <n v="465"/>
    <n v="1028"/>
    <n v="1516"/>
    <n v="1959"/>
    <n v="2445"/>
    <n v="3015"/>
    <n v="3397"/>
    <n v="3659"/>
    <n v="3804"/>
    <n v="3896"/>
    <n v="3904"/>
    <n v="3870"/>
    <n v="3760"/>
    <n v="3603"/>
    <n v="3323"/>
    <n v="2970"/>
    <n v="2517"/>
    <n v="2036"/>
    <n v="1579"/>
    <n v="1166"/>
    <n v="771"/>
    <n v="445"/>
    <n v="117"/>
    <n v="-174"/>
    <n v="-415"/>
    <n v="-610"/>
    <n v="-757"/>
  </r>
  <r>
    <s v="Change in Domestic Jobs after Productivity Effects by ISIC Code[ISIC 97T98]"/>
    <s v="DisabledPolicyGroup=Passenger Mode Shifting"/>
    <x v="18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Reduction in Fossil Fuel Exports"/>
    <x v="19"/>
    <x v="0"/>
    <x v="0"/>
    <x v="0"/>
    <n v="28387"/>
    <n v="56419"/>
    <n v="82222"/>
    <n v="108897"/>
    <n v="135713"/>
    <n v="162216"/>
    <n v="189090"/>
    <n v="212062"/>
    <n v="225726"/>
    <n v="233422"/>
    <n v="241031"/>
    <n v="248028"/>
    <n v="253874"/>
    <n v="258732"/>
    <n v="255743"/>
    <n v="249462"/>
    <n v="242101"/>
    <n v="234161"/>
    <n v="226525"/>
    <n v="220107"/>
    <n v="214980"/>
    <n v="210149"/>
    <n v="205334"/>
    <n v="200246"/>
    <n v="196061"/>
    <n v="193713"/>
    <n v="192100"/>
    <n v="191345"/>
  </r>
  <r>
    <s v="Change in Domestic Jobs after Productivity Effects by ISIC Code[ISIC 01T03]"/>
    <s v="DisabledPolicyGroup=Reduction in Fossil Fuel Exports"/>
    <x v="19"/>
    <x v="0"/>
    <x v="1"/>
    <x v="1"/>
    <n v="720"/>
    <n v="1814"/>
    <n v="3625"/>
    <n v="6384"/>
    <n v="9773"/>
    <n v="13108"/>
    <n v="16130"/>
    <n v="18696"/>
    <n v="20108"/>
    <n v="20885"/>
    <n v="21337"/>
    <n v="21573"/>
    <n v="21561"/>
    <n v="21694"/>
    <n v="21647"/>
    <n v="21512"/>
    <n v="21181"/>
    <n v="20739"/>
    <n v="20218"/>
    <n v="19659"/>
    <n v="19100"/>
    <n v="18620"/>
    <n v="18281"/>
    <n v="18061"/>
    <n v="17772"/>
    <n v="17476"/>
    <n v="17189"/>
    <n v="16902"/>
  </r>
  <r>
    <s v="Change in Domestic Jobs after Productivity Effects by ISIC Code[ISIC 05]"/>
    <s v="DisabledPolicyGroup=Reduction in Fossil Fuel Exports"/>
    <x v="19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Reduction in Fossil Fuel Exports"/>
    <x v="19"/>
    <x v="0"/>
    <x v="3"/>
    <x v="3"/>
    <n v="-55"/>
    <n v="-144"/>
    <n v="-302"/>
    <n v="-491"/>
    <n v="-767"/>
    <n v="-1087"/>
    <n v="-1446"/>
    <n v="-1823"/>
    <n v="-2194"/>
    <n v="-2525"/>
    <n v="-2855"/>
    <n v="-3147"/>
    <n v="-3457"/>
    <n v="-3768"/>
    <n v="-4072"/>
    <n v="-4325"/>
    <n v="-4501"/>
    <n v="-4669"/>
    <n v="-4756"/>
    <n v="-4757"/>
    <n v="-4767"/>
    <n v="-4768"/>
    <n v="-4734"/>
    <n v="-4723"/>
    <n v="-4678"/>
    <n v="-4637"/>
    <n v="-4614"/>
    <n v="-4568"/>
  </r>
  <r>
    <s v="Change in Domestic Jobs after Productivity Effects by ISIC Code[ISIC 07T08]"/>
    <s v="DisabledPolicyGroup=Reduction in Fossil Fuel Exports"/>
    <x v="19"/>
    <x v="0"/>
    <x v="2"/>
    <x v="2"/>
    <n v="18"/>
    <n v="25"/>
    <n v="25"/>
    <n v="22"/>
    <n v="21"/>
    <n v="21"/>
    <n v="20"/>
    <n v="19"/>
    <n v="19"/>
    <n v="18"/>
    <n v="18"/>
    <n v="18"/>
    <n v="20"/>
    <n v="21"/>
    <n v="17"/>
    <n v="13"/>
    <n v="9"/>
    <n v="4"/>
    <n v="0"/>
    <n v="-1"/>
    <n v="-3"/>
    <n v="-6"/>
    <n v="-7"/>
    <n v="-8"/>
    <n v="-9"/>
    <n v="-9"/>
    <n v="-9"/>
    <n v="-8"/>
  </r>
  <r>
    <s v="Change in Domestic Jobs after Productivity Effects by ISIC Code[ISIC 09]"/>
    <s v="DisabledPolicyGroup=Reduction in Fossil Fuel Exports"/>
    <x v="19"/>
    <x v="0"/>
    <x v="2"/>
    <x v="2"/>
    <n v="-4"/>
    <n v="-12"/>
    <n v="-25"/>
    <n v="-40"/>
    <n v="-64"/>
    <n v="-91"/>
    <n v="-120"/>
    <n v="-153"/>
    <n v="-185"/>
    <n v="-212"/>
    <n v="-239"/>
    <n v="-264"/>
    <n v="-290"/>
    <n v="-316"/>
    <n v="-342"/>
    <n v="-363"/>
    <n v="-378"/>
    <n v="-393"/>
    <n v="-400"/>
    <n v="-401"/>
    <n v="-402"/>
    <n v="-401"/>
    <n v="-398"/>
    <n v="-397"/>
    <n v="-393"/>
    <n v="-389"/>
    <n v="-387"/>
    <n v="-383"/>
  </r>
  <r>
    <s v="Change in Domestic Jobs after Productivity Effects by ISIC Code[ISIC 10T12]"/>
    <s v="DisabledPolicyGroup=Reduction in Fossil Fuel Exports"/>
    <x v="19"/>
    <x v="0"/>
    <x v="4"/>
    <x v="4"/>
    <n v="298"/>
    <n v="817"/>
    <n v="1597"/>
    <n v="2527"/>
    <n v="3594"/>
    <n v="4729"/>
    <n v="5883"/>
    <n v="6951"/>
    <n v="7780"/>
    <n v="8319"/>
    <n v="8657"/>
    <n v="8873"/>
    <n v="8997"/>
    <n v="9055"/>
    <n v="9052"/>
    <n v="8957"/>
    <n v="8764"/>
    <n v="8499"/>
    <n v="8186"/>
    <n v="7860"/>
    <n v="7544"/>
    <n v="7250"/>
    <n v="6998"/>
    <n v="6774"/>
    <n v="6563"/>
    <n v="6362"/>
    <n v="6178"/>
    <n v="6010"/>
  </r>
  <r>
    <s v="Change in Domestic Jobs after Productivity Effects by ISIC Code[ISIC 13T15]"/>
    <s v="DisabledPolicyGroup=Reduction in Fossil Fuel Exports"/>
    <x v="19"/>
    <x v="0"/>
    <x v="3"/>
    <x v="5"/>
    <n v="174"/>
    <n v="730"/>
    <n v="1630"/>
    <n v="2600"/>
    <n v="3503"/>
    <n v="4352"/>
    <n v="5192"/>
    <n v="5954"/>
    <n v="6529"/>
    <n v="6887"/>
    <n v="7077"/>
    <n v="7157"/>
    <n v="7154"/>
    <n v="7076"/>
    <n v="6924"/>
    <n v="6678"/>
    <n v="6343"/>
    <n v="5946"/>
    <n v="5522"/>
    <n v="5100"/>
    <n v="4710"/>
    <n v="4354"/>
    <n v="4032"/>
    <n v="3738"/>
    <n v="3466"/>
    <n v="3222"/>
    <n v="3002"/>
    <n v="2809"/>
  </r>
  <r>
    <s v="Change in Domestic Jobs after Productivity Effects by ISIC Code[ISIC 16]"/>
    <s v="DisabledPolicyGroup=Reduction in Fossil Fuel Exports"/>
    <x v="19"/>
    <x v="0"/>
    <x v="2"/>
    <x v="6"/>
    <n v="89"/>
    <n v="147"/>
    <n v="175"/>
    <n v="201"/>
    <n v="228"/>
    <n v="253"/>
    <n v="281"/>
    <n v="306"/>
    <n v="324"/>
    <n v="333"/>
    <n v="347"/>
    <n v="361"/>
    <n v="372"/>
    <n v="377"/>
    <n v="367"/>
    <n v="344"/>
    <n v="320"/>
    <n v="299"/>
    <n v="279"/>
    <n v="260"/>
    <n v="244"/>
    <n v="228"/>
    <n v="212"/>
    <n v="200"/>
    <n v="190"/>
    <n v="185"/>
    <n v="182"/>
    <n v="180"/>
  </r>
  <r>
    <s v="Change in Domestic Jobs after Productivity Effects by ISIC Code[ISIC 17T18]"/>
    <s v="DisabledPolicyGroup=Reduction in Fossil Fuel Exports"/>
    <x v="19"/>
    <x v="0"/>
    <x v="2"/>
    <x v="7"/>
    <n v="110"/>
    <n v="244"/>
    <n v="381"/>
    <n v="511"/>
    <n v="641"/>
    <n v="772"/>
    <n v="907"/>
    <n v="1028"/>
    <n v="1116"/>
    <n v="1166"/>
    <n v="1199"/>
    <n v="1222"/>
    <n v="1237"/>
    <n v="1240"/>
    <n v="1221"/>
    <n v="1179"/>
    <n v="1126"/>
    <n v="1070"/>
    <n v="1013"/>
    <n v="959"/>
    <n v="913"/>
    <n v="869"/>
    <n v="831"/>
    <n v="793"/>
    <n v="758"/>
    <n v="731"/>
    <n v="707"/>
    <n v="688"/>
  </r>
  <r>
    <s v="Change in Domestic Jobs after Productivity Effects by ISIC Code[ISIC 19]"/>
    <s v="DisabledPolicyGroup=Reduction in Fossil Fuel Exports"/>
    <x v="19"/>
    <x v="0"/>
    <x v="5"/>
    <x v="4"/>
    <n v="-153"/>
    <n v="-318"/>
    <n v="-454"/>
    <n v="-674"/>
    <n v="-913"/>
    <n v="-1152"/>
    <n v="-1405"/>
    <n v="-1645"/>
    <n v="-1830"/>
    <n v="-1984"/>
    <n v="-2110"/>
    <n v="-2224"/>
    <n v="-2342"/>
    <n v="-2443"/>
    <n v="-2510"/>
    <n v="-2495"/>
    <n v="-2465"/>
    <n v="-2399"/>
    <n v="-2295"/>
    <n v="-2199"/>
    <n v="-2100"/>
    <n v="-2005"/>
    <n v="-1926"/>
    <n v="-1852"/>
    <n v="-1777"/>
    <n v="-1714"/>
    <n v="-1660"/>
    <n v="-1609"/>
  </r>
  <r>
    <s v="Change in Domestic Jobs after Productivity Effects by ISIC Code[ISIC 20]"/>
    <s v="DisabledPolicyGroup=Reduction in Fossil Fuel Exports"/>
    <x v="19"/>
    <x v="0"/>
    <x v="2"/>
    <x v="7"/>
    <n v="101"/>
    <n v="157"/>
    <n v="181"/>
    <n v="132"/>
    <n v="94"/>
    <n v="64"/>
    <n v="39"/>
    <n v="13"/>
    <n v="-16"/>
    <n v="-54"/>
    <n v="-98"/>
    <n v="-136"/>
    <n v="-175"/>
    <n v="-208"/>
    <n v="-252"/>
    <n v="-301"/>
    <n v="-348"/>
    <n v="-389"/>
    <n v="-416"/>
    <n v="-432"/>
    <n v="-442"/>
    <n v="-449"/>
    <n v="-448"/>
    <n v="-444"/>
    <n v="-436"/>
    <n v="-422"/>
    <n v="-407"/>
    <n v="-387"/>
  </r>
  <r>
    <s v="Change in Domestic Jobs after Productivity Effects by ISIC Code[ISIC 21]"/>
    <s v="DisabledPolicyGroup=Reduction in Fossil Fuel Exports"/>
    <x v="19"/>
    <x v="0"/>
    <x v="2"/>
    <x v="2"/>
    <n v="20"/>
    <n v="64"/>
    <n v="111"/>
    <n v="151"/>
    <n v="193"/>
    <n v="236"/>
    <n v="284"/>
    <n v="321"/>
    <n v="347"/>
    <n v="366"/>
    <n v="379"/>
    <n v="388"/>
    <n v="394"/>
    <n v="396"/>
    <n v="395"/>
    <n v="387"/>
    <n v="375"/>
    <n v="358"/>
    <n v="341"/>
    <n v="324"/>
    <n v="308"/>
    <n v="293"/>
    <n v="281"/>
    <n v="268"/>
    <n v="255"/>
    <n v="243"/>
    <n v="233"/>
    <n v="223"/>
  </r>
  <r>
    <s v="Change in Domestic Jobs after Productivity Effects by ISIC Code[ISIC 22]"/>
    <s v="DisabledPolicyGroup=Reduction in Fossil Fuel Exports"/>
    <x v="19"/>
    <x v="0"/>
    <x v="2"/>
    <x v="8"/>
    <n v="110"/>
    <n v="191"/>
    <n v="238"/>
    <n v="280"/>
    <n v="323"/>
    <n v="363"/>
    <n v="406"/>
    <n v="449"/>
    <n v="496"/>
    <n v="532"/>
    <n v="564"/>
    <n v="596"/>
    <n v="621"/>
    <n v="640"/>
    <n v="625"/>
    <n v="592"/>
    <n v="554"/>
    <n v="515"/>
    <n v="478"/>
    <n v="443"/>
    <n v="412"/>
    <n v="381"/>
    <n v="352"/>
    <n v="329"/>
    <n v="313"/>
    <n v="302"/>
    <n v="294"/>
    <n v="291"/>
  </r>
  <r>
    <s v="Change in Domestic Jobs after Productivity Effects by ISIC Code[ISIC 231]"/>
    <s v="DisabledPolicyGroup=Reduction in Fossil Fuel Exports"/>
    <x v="19"/>
    <x v="0"/>
    <x v="2"/>
    <x v="8"/>
    <n v="68"/>
    <n v="87"/>
    <n v="81"/>
    <n v="68"/>
    <n v="54"/>
    <n v="44"/>
    <n v="35"/>
    <n v="32"/>
    <n v="36"/>
    <n v="37"/>
    <n v="49"/>
    <n v="61"/>
    <n v="76"/>
    <n v="88"/>
    <n v="71"/>
    <n v="47"/>
    <n v="27"/>
    <n v="9"/>
    <n v="-2"/>
    <n v="-14"/>
    <n v="-24"/>
    <n v="-32"/>
    <n v="-40"/>
    <n v="-46"/>
    <n v="-47"/>
    <n v="-43"/>
    <n v="-38"/>
    <n v="-32"/>
  </r>
  <r>
    <s v="Change in Domestic Jobs after Productivity Effects by ISIC Code[ISIC 239]"/>
    <s v="DisabledPolicyGroup=Reduction in Fossil Fuel Exports"/>
    <x v="19"/>
    <x v="0"/>
    <x v="2"/>
    <x v="9"/>
    <n v="138"/>
    <n v="165"/>
    <n v="36"/>
    <n v="-164"/>
    <n v="-331"/>
    <n v="-470"/>
    <n v="-581"/>
    <n v="-672"/>
    <n v="-752"/>
    <n v="-823"/>
    <n v="-883"/>
    <n v="-925"/>
    <n v="-961"/>
    <n v="-995"/>
    <n v="-1052"/>
    <n v="-1132"/>
    <n v="-1206"/>
    <n v="-1271"/>
    <n v="-1321"/>
    <n v="-1364"/>
    <n v="-1401"/>
    <n v="-1433"/>
    <n v="-1461"/>
    <n v="-1485"/>
    <n v="-1500"/>
    <n v="-1508"/>
    <n v="-1510"/>
    <n v="-1509"/>
  </r>
  <r>
    <s v="Change in Domestic Jobs after Productivity Effects by ISIC Code[ISIC 241]"/>
    <s v="DisabledPolicyGroup=Reduction in Fossil Fuel Exports"/>
    <x v="19"/>
    <x v="0"/>
    <x v="2"/>
    <x v="6"/>
    <n v="37"/>
    <n v="43"/>
    <n v="25"/>
    <n v="8"/>
    <n v="-10"/>
    <n v="-29"/>
    <n v="-47"/>
    <n v="-61"/>
    <n v="-67"/>
    <n v="-71"/>
    <n v="-71"/>
    <n v="-67"/>
    <n v="-63"/>
    <n v="-62"/>
    <n v="-80"/>
    <n v="-100"/>
    <n v="-120"/>
    <n v="-137"/>
    <n v="-153"/>
    <n v="-167"/>
    <n v="-180"/>
    <n v="-194"/>
    <n v="-207"/>
    <n v="-215"/>
    <n v="-222"/>
    <n v="-224"/>
    <n v="-225"/>
    <n v="-225"/>
  </r>
  <r>
    <s v="Change in Domestic Jobs after Productivity Effects by ISIC Code[ISIC 242]"/>
    <s v="DisabledPolicyGroup=Reduction in Fossil Fuel Exports"/>
    <x v="19"/>
    <x v="0"/>
    <x v="2"/>
    <x v="10"/>
    <n v="88"/>
    <n v="130"/>
    <n v="132"/>
    <n v="135"/>
    <n v="138"/>
    <n v="140"/>
    <n v="145"/>
    <n v="153"/>
    <n v="167"/>
    <n v="179"/>
    <n v="195"/>
    <n v="216"/>
    <n v="234"/>
    <n v="248"/>
    <n v="234"/>
    <n v="208"/>
    <n v="185"/>
    <n v="164"/>
    <n v="145"/>
    <n v="126"/>
    <n v="109"/>
    <n v="92"/>
    <n v="76"/>
    <n v="62"/>
    <n v="53"/>
    <n v="51"/>
    <n v="50"/>
    <n v="51"/>
  </r>
  <r>
    <s v="Change in Domestic Jobs after Productivity Effects by ISIC Code[ISIC 25]"/>
    <s v="DisabledPolicyGroup=Reduction in Fossil Fuel Exports"/>
    <x v="19"/>
    <x v="0"/>
    <x v="6"/>
    <x v="11"/>
    <n v="1295"/>
    <n v="1877"/>
    <n v="2016"/>
    <n v="2198"/>
    <n v="2372"/>
    <n v="2516"/>
    <n v="2692"/>
    <n v="2853"/>
    <n v="3009"/>
    <n v="3101"/>
    <n v="3312"/>
    <n v="3577"/>
    <n v="3789"/>
    <n v="3896"/>
    <n v="3587"/>
    <n v="3188"/>
    <n v="2818"/>
    <n v="2473"/>
    <n v="2150"/>
    <n v="1858"/>
    <n v="1588"/>
    <n v="1330"/>
    <n v="1082"/>
    <n v="874"/>
    <n v="742"/>
    <n v="688"/>
    <n v="664"/>
    <n v="658"/>
  </r>
  <r>
    <s v="Change in Domestic Jobs after Productivity Effects by ISIC Code[ISIC 26]"/>
    <s v="DisabledPolicyGroup=Reduction in Fossil Fuel Exports"/>
    <x v="19"/>
    <x v="0"/>
    <x v="7"/>
    <x v="12"/>
    <n v="628"/>
    <n v="1188"/>
    <n v="1760"/>
    <n v="2543"/>
    <n v="3304"/>
    <n v="4111"/>
    <n v="5069"/>
    <n v="5969"/>
    <n v="6696"/>
    <n v="7161"/>
    <n v="7920"/>
    <n v="8681"/>
    <n v="9260"/>
    <n v="9558"/>
    <n v="8996"/>
    <n v="8440"/>
    <n v="7939"/>
    <n v="7425"/>
    <n v="6897"/>
    <n v="6362"/>
    <n v="5817"/>
    <n v="5332"/>
    <n v="4878"/>
    <n v="4453"/>
    <n v="4177"/>
    <n v="4065"/>
    <n v="3986"/>
    <n v="3918"/>
  </r>
  <r>
    <s v="Change in Domestic Jobs after Productivity Effects by ISIC Code[ISIC 27]"/>
    <s v="DisabledPolicyGroup=Reduction in Fossil Fuel Exports"/>
    <x v="19"/>
    <x v="0"/>
    <x v="2"/>
    <x v="13"/>
    <n v="2548"/>
    <n v="2779"/>
    <n v="2829"/>
    <n v="3098"/>
    <n v="3325"/>
    <n v="3553"/>
    <n v="3885"/>
    <n v="4132"/>
    <n v="4302"/>
    <n v="4296"/>
    <n v="4492"/>
    <n v="4724"/>
    <n v="4849"/>
    <n v="4909"/>
    <n v="4471"/>
    <n v="4091"/>
    <n v="3785"/>
    <n v="3504"/>
    <n v="3231"/>
    <n v="2993"/>
    <n v="2747"/>
    <n v="2533"/>
    <n v="2324"/>
    <n v="2147"/>
    <n v="2013"/>
    <n v="1976"/>
    <n v="1950"/>
    <n v="1923"/>
  </r>
  <r>
    <s v="Change in Domestic Jobs after Productivity Effects by ISIC Code[ISIC 28]"/>
    <s v="DisabledPolicyGroup=Reduction in Fossil Fuel Exports"/>
    <x v="19"/>
    <x v="0"/>
    <x v="1"/>
    <x v="14"/>
    <n v="1594"/>
    <n v="1737"/>
    <n v="1762"/>
    <n v="1968"/>
    <n v="2202"/>
    <n v="2458"/>
    <n v="2777"/>
    <n v="3042"/>
    <n v="3135"/>
    <n v="3234"/>
    <n v="3469"/>
    <n v="3752"/>
    <n v="3946"/>
    <n v="4012"/>
    <n v="3627"/>
    <n v="3306"/>
    <n v="3029"/>
    <n v="2769"/>
    <n v="2535"/>
    <n v="2281"/>
    <n v="2023"/>
    <n v="1787"/>
    <n v="1513"/>
    <n v="1373"/>
    <n v="1218"/>
    <n v="1171"/>
    <n v="1141"/>
    <n v="1116"/>
  </r>
  <r>
    <s v="Change in Domestic Jobs after Productivity Effects by ISIC Code[ISIC 29]"/>
    <s v="DisabledPolicyGroup=Reduction in Fossil Fuel Exports"/>
    <x v="19"/>
    <x v="0"/>
    <x v="2"/>
    <x v="2"/>
    <n v="-695"/>
    <n v="-1455"/>
    <n v="-2403"/>
    <n v="-3286"/>
    <n v="-4273"/>
    <n v="-5282"/>
    <n v="-6268"/>
    <n v="-7007"/>
    <n v="-7026"/>
    <n v="-6955"/>
    <n v="-6863"/>
    <n v="-6742"/>
    <n v="-6605"/>
    <n v="-6472"/>
    <n v="-6345"/>
    <n v="-6241"/>
    <n v="-6139"/>
    <n v="-6039"/>
    <n v="-5945"/>
    <n v="-5849"/>
    <n v="-5780"/>
    <n v="-5719"/>
    <n v="-5656"/>
    <n v="-5514"/>
    <n v="-5371"/>
    <n v="-5231"/>
    <n v="-5088"/>
    <n v="-4949"/>
  </r>
  <r>
    <s v="Change in Domestic Jobs after Productivity Effects by ISIC Code[ISIC 30]"/>
    <s v="DisabledPolicyGroup=Reduction in Fossil Fuel Exports"/>
    <x v="19"/>
    <x v="0"/>
    <x v="2"/>
    <x v="2"/>
    <n v="696"/>
    <n v="1498"/>
    <n v="2279"/>
    <n v="2986"/>
    <n v="3820"/>
    <n v="4512"/>
    <n v="4948"/>
    <n v="5468"/>
    <n v="5601"/>
    <n v="5814"/>
    <n v="5893"/>
    <n v="5786"/>
    <n v="5788"/>
    <n v="5911"/>
    <n v="5772"/>
    <n v="5850"/>
    <n v="5661"/>
    <n v="5723"/>
    <n v="5574"/>
    <n v="5503"/>
    <n v="5669"/>
    <n v="5441"/>
    <n v="5350"/>
    <n v="5336"/>
    <n v="5235"/>
    <n v="5104"/>
    <n v="4869"/>
    <n v="4848"/>
  </r>
  <r>
    <s v="Change in Domestic Jobs after Productivity Effects by ISIC Code[ISIC 31T33]"/>
    <s v="DisabledPolicyGroup=Reduction in Fossil Fuel Exports"/>
    <x v="19"/>
    <x v="0"/>
    <x v="8"/>
    <x v="15"/>
    <n v="445"/>
    <n v="1080"/>
    <n v="1701"/>
    <n v="2267"/>
    <n v="2761"/>
    <n v="3191"/>
    <n v="3622"/>
    <n v="3997"/>
    <n v="4308"/>
    <n v="4381"/>
    <n v="4324"/>
    <n v="4322"/>
    <n v="4461"/>
    <n v="4600"/>
    <n v="4624"/>
    <n v="4499"/>
    <n v="4333"/>
    <n v="4169"/>
    <n v="4019"/>
    <n v="3890"/>
    <n v="3783"/>
    <n v="3677"/>
    <n v="3545"/>
    <n v="3434"/>
    <n v="3330"/>
    <n v="3250"/>
    <n v="3188"/>
    <n v="3133"/>
  </r>
  <r>
    <s v="Change in Domestic Jobs after Productivity Effects by ISIC Code[ISIC 351]"/>
    <s v="DisabledPolicyGroup=Reduction in Fossil Fuel Exports"/>
    <x v="19"/>
    <x v="0"/>
    <x v="9"/>
    <x v="16"/>
    <n v="506"/>
    <n v="2053"/>
    <n v="3220"/>
    <n v="3962"/>
    <n v="5416"/>
    <n v="6803"/>
    <n v="7805"/>
    <n v="9066"/>
    <n v="10074"/>
    <n v="11336"/>
    <n v="11722"/>
    <n v="12554"/>
    <n v="13652"/>
    <n v="14831"/>
    <n v="15969"/>
    <n v="15845"/>
    <n v="15565"/>
    <n v="15421"/>
    <n v="15202"/>
    <n v="14969"/>
    <n v="14825"/>
    <n v="14626"/>
    <n v="14321"/>
    <n v="14162"/>
    <n v="13933"/>
    <n v="13871"/>
    <n v="13983"/>
    <n v="14137"/>
  </r>
  <r>
    <s v="Change in Domestic Jobs after Productivity Effects by ISIC Code[ISIC 352T353]"/>
    <s v="DisabledPolicyGroup=Reduction in Fossil Fuel Exports"/>
    <x v="19"/>
    <x v="0"/>
    <x v="10"/>
    <x v="17"/>
    <n v="1011"/>
    <n v="3552"/>
    <n v="4054"/>
    <n v="4525"/>
    <n v="4710"/>
    <n v="4531"/>
    <n v="4183"/>
    <n v="3667"/>
    <n v="3355"/>
    <n v="2562"/>
    <n v="1812"/>
    <n v="1241"/>
    <n v="1045"/>
    <n v="1136"/>
    <n v="986"/>
    <n v="787"/>
    <n v="558"/>
    <n v="385"/>
    <n v="282"/>
    <n v="325"/>
    <n v="395"/>
    <n v="477"/>
    <n v="270"/>
    <n v="219"/>
    <n v="124"/>
    <n v="-40"/>
    <n v="-194"/>
    <n v="-331"/>
  </r>
  <r>
    <s v="Change in Domestic Jobs after Productivity Effects by ISIC Code[ISIC 36T39]"/>
    <s v="DisabledPolicyGroup=Reduction in Fossil Fuel Exports"/>
    <x v="19"/>
    <x v="0"/>
    <x v="11"/>
    <x v="18"/>
    <n v="325"/>
    <n v="699"/>
    <n v="1134"/>
    <n v="1465"/>
    <n v="1814"/>
    <n v="2202"/>
    <n v="2538"/>
    <n v="2840"/>
    <n v="3109"/>
    <n v="3334"/>
    <n v="3467"/>
    <n v="3557"/>
    <n v="3705"/>
    <n v="3905"/>
    <n v="4076"/>
    <n v="4095"/>
    <n v="3967"/>
    <n v="3830"/>
    <n v="3702"/>
    <n v="3587"/>
    <n v="3491"/>
    <n v="3410"/>
    <n v="3323"/>
    <n v="3241"/>
    <n v="3160"/>
    <n v="3097"/>
    <n v="3069"/>
    <n v="3068"/>
  </r>
  <r>
    <s v="Change in Domestic Jobs after Productivity Effects by ISIC Code[ISIC 41T43]"/>
    <s v="DisabledPolicyGroup=Reduction in Fossil Fuel Exports"/>
    <x v="19"/>
    <x v="0"/>
    <x v="12"/>
    <x v="19"/>
    <n v="4971"/>
    <n v="5516"/>
    <n v="6232"/>
    <n v="7386"/>
    <n v="8502"/>
    <n v="9837"/>
    <n v="11495"/>
    <n v="12857"/>
    <n v="13880"/>
    <n v="14705"/>
    <n v="16606"/>
    <n v="18220"/>
    <n v="19589"/>
    <n v="20689"/>
    <n v="20176"/>
    <n v="19720"/>
    <n v="19273"/>
    <n v="18844"/>
    <n v="18478"/>
    <n v="17982"/>
    <n v="17420"/>
    <n v="16966"/>
    <n v="16411"/>
    <n v="16032"/>
    <n v="15895"/>
    <n v="16306"/>
    <n v="16829"/>
    <n v="17386"/>
  </r>
  <r>
    <s v="Change in Domestic Jobs after Productivity Effects by ISIC Code[ISIC 45T47]"/>
    <s v="DisabledPolicyGroup=Reduction in Fossil Fuel Exports"/>
    <x v="19"/>
    <x v="0"/>
    <x v="13"/>
    <x v="2"/>
    <n v="740"/>
    <n v="2375"/>
    <n v="3940"/>
    <n v="5112"/>
    <n v="5999"/>
    <n v="6824"/>
    <n v="7701"/>
    <n v="8229"/>
    <n v="8365"/>
    <n v="8109"/>
    <n v="7817"/>
    <n v="7506"/>
    <n v="7168"/>
    <n v="6962"/>
    <n v="7180"/>
    <n v="7412"/>
    <n v="7854"/>
    <n v="8403"/>
    <n v="9240"/>
    <n v="10418"/>
    <n v="11805"/>
    <n v="13153"/>
    <n v="14475"/>
    <n v="15573"/>
    <n v="16634"/>
    <n v="17658"/>
    <n v="18666"/>
    <n v="19675"/>
  </r>
  <r>
    <s v="Change in Domestic Jobs after Productivity Effects by ISIC Code[ISIC 49T53]"/>
    <s v="DisabledPolicyGroup=Reduction in Fossil Fuel Exports"/>
    <x v="19"/>
    <x v="0"/>
    <x v="14"/>
    <x v="20"/>
    <n v="4551"/>
    <n v="9374"/>
    <n v="13973"/>
    <n v="18448"/>
    <n v="22791"/>
    <n v="26937"/>
    <n v="30995"/>
    <n v="34684"/>
    <n v="34834"/>
    <n v="34818"/>
    <n v="34969"/>
    <n v="34977"/>
    <n v="34821"/>
    <n v="34567"/>
    <n v="34202"/>
    <n v="34170"/>
    <n v="34222"/>
    <n v="34286"/>
    <n v="34476"/>
    <n v="34784"/>
    <n v="35214"/>
    <n v="35703"/>
    <n v="36107"/>
    <n v="35799"/>
    <n v="35582"/>
    <n v="35323"/>
    <n v="35010"/>
    <n v="34694"/>
  </r>
  <r>
    <s v="Change in Domestic Jobs after Productivity Effects by ISIC Code[ISIC 55T56]"/>
    <s v="DisabledPolicyGroup=Reduction in Fossil Fuel Exports"/>
    <x v="19"/>
    <x v="0"/>
    <x v="15"/>
    <x v="5"/>
    <n v="925"/>
    <n v="2992"/>
    <n v="5280"/>
    <n v="7513"/>
    <n v="9733"/>
    <n v="12067"/>
    <n v="14564"/>
    <n v="16697"/>
    <n v="18307"/>
    <n v="19410"/>
    <n v="20342"/>
    <n v="21160"/>
    <n v="21864"/>
    <n v="22434"/>
    <n v="22772"/>
    <n v="22630"/>
    <n v="22285"/>
    <n v="21684"/>
    <n v="21018"/>
    <n v="20396"/>
    <n v="19865"/>
    <n v="19380"/>
    <n v="18939"/>
    <n v="18386"/>
    <n v="17880"/>
    <n v="17434"/>
    <n v="17065"/>
    <n v="16754"/>
  </r>
  <r>
    <s v="Change in Domestic Jobs after Productivity Effects by ISIC Code[ISIC 58T60]"/>
    <s v="DisabledPolicyGroup=Reduction in Fossil Fuel Exports"/>
    <x v="19"/>
    <x v="0"/>
    <x v="4"/>
    <x v="2"/>
    <n v="109"/>
    <n v="412"/>
    <n v="753"/>
    <n v="1054"/>
    <n v="1321"/>
    <n v="1584"/>
    <n v="1849"/>
    <n v="2038"/>
    <n v="2145"/>
    <n v="2181"/>
    <n v="2192"/>
    <n v="2178"/>
    <n v="2142"/>
    <n v="2085"/>
    <n v="2016"/>
    <n v="1913"/>
    <n v="1798"/>
    <n v="1664"/>
    <n v="1534"/>
    <n v="1411"/>
    <n v="1303"/>
    <n v="1205"/>
    <n v="1118"/>
    <n v="1032"/>
    <n v="952"/>
    <n v="881"/>
    <n v="817"/>
    <n v="760"/>
  </r>
  <r>
    <s v="Change in Domestic Jobs after Productivity Effects by ISIC Code[ISIC 61]"/>
    <s v="DisabledPolicyGroup=Reduction in Fossil Fuel Exports"/>
    <x v="19"/>
    <x v="0"/>
    <x v="2"/>
    <x v="2"/>
    <n v="14"/>
    <n v="39"/>
    <n v="63"/>
    <n v="85"/>
    <n v="103"/>
    <n v="120"/>
    <n v="137"/>
    <n v="149"/>
    <n v="154"/>
    <n v="153"/>
    <n v="151"/>
    <n v="148"/>
    <n v="145"/>
    <n v="140"/>
    <n v="133"/>
    <n v="125"/>
    <n v="116"/>
    <n v="107"/>
    <n v="98"/>
    <n v="90"/>
    <n v="83"/>
    <n v="76"/>
    <n v="70"/>
    <n v="64"/>
    <n v="59"/>
    <n v="54"/>
    <n v="50"/>
    <n v="47"/>
  </r>
  <r>
    <s v="Change in Domestic Jobs after Productivity Effects by ISIC Code[ISIC 62T63]"/>
    <s v="DisabledPolicyGroup=Reduction in Fossil Fuel Exports"/>
    <x v="19"/>
    <x v="0"/>
    <x v="4"/>
    <x v="21"/>
    <n v="107"/>
    <n v="294"/>
    <n v="456"/>
    <n v="595"/>
    <n v="709"/>
    <n v="809"/>
    <n v="900"/>
    <n v="953"/>
    <n v="981"/>
    <n v="968"/>
    <n v="947"/>
    <n v="925"/>
    <n v="905"/>
    <n v="881"/>
    <n v="840"/>
    <n v="781"/>
    <n v="720"/>
    <n v="657"/>
    <n v="598"/>
    <n v="550"/>
    <n v="509"/>
    <n v="471"/>
    <n v="436"/>
    <n v="401"/>
    <n v="368"/>
    <n v="342"/>
    <n v="317"/>
    <n v="296"/>
  </r>
  <r>
    <s v="Change in Domestic Jobs after Productivity Effects by ISIC Code[ISIC 64T66]"/>
    <s v="DisabledPolicyGroup=Reduction in Fossil Fuel Exports"/>
    <x v="19"/>
    <x v="0"/>
    <x v="16"/>
    <x v="7"/>
    <n v="477"/>
    <n v="876"/>
    <n v="1033"/>
    <n v="1047"/>
    <n v="906"/>
    <n v="618"/>
    <n v="227"/>
    <n v="-373"/>
    <n v="-1123"/>
    <n v="-1992"/>
    <n v="-2872"/>
    <n v="-3730"/>
    <n v="-4578"/>
    <n v="-5333"/>
    <n v="-6093"/>
    <n v="-6831"/>
    <n v="-7490"/>
    <n v="-8074"/>
    <n v="-8545"/>
    <n v="-8883"/>
    <n v="-9109"/>
    <n v="-9313"/>
    <n v="-9525"/>
    <n v="-9721"/>
    <n v="-9879"/>
    <n v="-9999"/>
    <n v="-10085"/>
    <n v="-10132"/>
  </r>
  <r>
    <s v="Change in Domestic Jobs after Productivity Effects by ISIC Code[ISIC 68]"/>
    <s v="DisabledPolicyGroup=Reduction in Fossil Fuel Exports"/>
    <x v="19"/>
    <x v="0"/>
    <x v="4"/>
    <x v="7"/>
    <n v="196"/>
    <n v="533"/>
    <n v="907"/>
    <n v="1284"/>
    <n v="1658"/>
    <n v="2048"/>
    <n v="2459"/>
    <n v="2807"/>
    <n v="3040"/>
    <n v="3194"/>
    <n v="3322"/>
    <n v="3425"/>
    <n v="3500"/>
    <n v="3552"/>
    <n v="3565"/>
    <n v="3520"/>
    <n v="3447"/>
    <n v="3339"/>
    <n v="3224"/>
    <n v="3116"/>
    <n v="3021"/>
    <n v="2934"/>
    <n v="2858"/>
    <n v="2771"/>
    <n v="2691"/>
    <n v="2621"/>
    <n v="2560"/>
    <n v="2508"/>
  </r>
  <r>
    <s v="Change in Domestic Jobs after Productivity Effects by ISIC Code[ISIC 69T82]"/>
    <s v="DisabledPolicyGroup=Reduction in Fossil Fuel Exports"/>
    <x v="19"/>
    <x v="0"/>
    <x v="17"/>
    <x v="22"/>
    <n v="4741"/>
    <n v="9455"/>
    <n v="13524"/>
    <n v="17828"/>
    <n v="21982"/>
    <n v="26090"/>
    <n v="30415"/>
    <n v="33846"/>
    <n v="35946"/>
    <n v="36756"/>
    <n v="37765"/>
    <n v="38828"/>
    <n v="39676"/>
    <n v="40391"/>
    <n v="38913"/>
    <n v="36906"/>
    <n v="34886"/>
    <n v="32794"/>
    <n v="30853"/>
    <n v="29256"/>
    <n v="27867"/>
    <n v="26562"/>
    <n v="25238"/>
    <n v="23941"/>
    <n v="22882"/>
    <n v="22264"/>
    <n v="21776"/>
    <n v="21462"/>
  </r>
  <r>
    <s v="Change in Domestic Jobs after Productivity Effects by ISIC Code[ISIC 84]"/>
    <s v="DisabledPolicyGroup=Reduction in Fossil Fuel Exports"/>
    <x v="19"/>
    <x v="0"/>
    <x v="18"/>
    <x v="23"/>
    <n v="261"/>
    <n v="575"/>
    <n v="855"/>
    <n v="1225"/>
    <n v="1591"/>
    <n v="1968"/>
    <n v="2395"/>
    <n v="2799"/>
    <n v="3084"/>
    <n v="3257"/>
    <n v="3541"/>
    <n v="3865"/>
    <n v="4117"/>
    <n v="4283"/>
    <n v="4052"/>
    <n v="3815"/>
    <n v="3608"/>
    <n v="3398"/>
    <n v="3187"/>
    <n v="2975"/>
    <n v="2755"/>
    <n v="2566"/>
    <n v="2388"/>
    <n v="2197"/>
    <n v="2079"/>
    <n v="2056"/>
    <n v="2053"/>
    <n v="2054"/>
  </r>
  <r>
    <s v="Change in Domestic Jobs after Productivity Effects by ISIC Code[ISIC 85]"/>
    <s v="DisabledPolicyGroup=Reduction in Fossil Fuel Exports"/>
    <x v="19"/>
    <x v="0"/>
    <x v="17"/>
    <x v="7"/>
    <n v="236"/>
    <n v="952"/>
    <n v="1826"/>
    <n v="2689"/>
    <n v="3553"/>
    <n v="4498"/>
    <n v="5539"/>
    <n v="6448"/>
    <n v="7148"/>
    <n v="7664"/>
    <n v="8118"/>
    <n v="8496"/>
    <n v="8797"/>
    <n v="9020"/>
    <n v="9191"/>
    <n v="9191"/>
    <n v="9098"/>
    <n v="8882"/>
    <n v="8625"/>
    <n v="8364"/>
    <n v="8126"/>
    <n v="7912"/>
    <n v="7729"/>
    <n v="7505"/>
    <n v="7299"/>
    <n v="7109"/>
    <n v="6945"/>
    <n v="6800"/>
  </r>
  <r>
    <s v="Change in Domestic Jobs after Productivity Effects by ISIC Code[ISIC 86T88]"/>
    <s v="DisabledPolicyGroup=Reduction in Fossil Fuel Exports"/>
    <x v="19"/>
    <x v="0"/>
    <x v="19"/>
    <x v="24"/>
    <n v="715"/>
    <n v="2977"/>
    <n v="5837"/>
    <n v="8692"/>
    <n v="11544"/>
    <n v="14669"/>
    <n v="18139"/>
    <n v="21159"/>
    <n v="23659"/>
    <n v="25507"/>
    <n v="27187"/>
    <n v="28654"/>
    <n v="29917"/>
    <n v="30940"/>
    <n v="31803"/>
    <n v="32042"/>
    <n v="31962"/>
    <n v="31423"/>
    <n v="30735"/>
    <n v="30047"/>
    <n v="29461"/>
    <n v="28946"/>
    <n v="28555"/>
    <n v="27944"/>
    <n v="27392"/>
    <n v="26895"/>
    <n v="26491"/>
    <n v="26155"/>
  </r>
  <r>
    <s v="Change in Domestic Jobs after Productivity Effects by ISIC Code[ISIC 90T96]"/>
    <s v="DisabledPolicyGroup=Reduction in Fossil Fuel Exports"/>
    <x v="19"/>
    <x v="0"/>
    <x v="17"/>
    <x v="2"/>
    <n v="232"/>
    <n v="901"/>
    <n v="1735"/>
    <n v="2563"/>
    <n v="3393"/>
    <n v="4299"/>
    <n v="5301"/>
    <n v="6174"/>
    <n v="6865"/>
    <n v="7375"/>
    <n v="7832"/>
    <n v="8222"/>
    <n v="8543"/>
    <n v="8792"/>
    <n v="8985"/>
    <n v="9007"/>
    <n v="8940"/>
    <n v="8749"/>
    <n v="8518"/>
    <n v="8286"/>
    <n v="8081"/>
    <n v="7895"/>
    <n v="7743"/>
    <n v="7542"/>
    <n v="7358"/>
    <n v="7192"/>
    <n v="7053"/>
    <n v="6932"/>
  </r>
  <r>
    <s v="Change in Domestic Jobs after Productivity Effects by ISIC Code[ISIC 97T98]"/>
    <s v="DisabledPolicyGroup=Reduction in Fossil Fuel Exports"/>
    <x v="19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Material Efficiency"/>
    <x v="20"/>
    <x v="0"/>
    <x v="0"/>
    <x v="0"/>
    <n v="28401"/>
    <n v="56292"/>
    <n v="81766"/>
    <n v="107877"/>
    <n v="133668"/>
    <n v="158550"/>
    <n v="183130"/>
    <n v="203161"/>
    <n v="213313"/>
    <n v="217184"/>
    <n v="220838"/>
    <n v="223684"/>
    <n v="224946"/>
    <n v="224902"/>
    <n v="216847"/>
    <n v="205585"/>
    <n v="193607"/>
    <n v="181357"/>
    <n v="169728"/>
    <n v="159641"/>
    <n v="151023"/>
    <n v="143016"/>
    <n v="136049"/>
    <n v="129245"/>
    <n v="123710"/>
    <n v="120883"/>
    <n v="118996"/>
    <n v="118229"/>
  </r>
  <r>
    <s v="Change in Domestic Jobs after Productivity Effects by ISIC Code[ISIC 01T03]"/>
    <s v="DisabledPolicyGroup=Material Efficiency"/>
    <x v="20"/>
    <x v="0"/>
    <x v="1"/>
    <x v="1"/>
    <n v="720"/>
    <n v="1810"/>
    <n v="3613"/>
    <n v="6355"/>
    <n v="9712"/>
    <n v="12995"/>
    <n v="15935"/>
    <n v="18391"/>
    <n v="19659"/>
    <n v="20260"/>
    <n v="20514"/>
    <n v="20529"/>
    <n v="20296"/>
    <n v="20195"/>
    <n v="19916"/>
    <n v="19540"/>
    <n v="18981"/>
    <n v="18332"/>
    <n v="17631"/>
    <n v="16911"/>
    <n v="16209"/>
    <n v="15608"/>
    <n v="15164"/>
    <n v="14877"/>
    <n v="14515"/>
    <n v="14209"/>
    <n v="13912"/>
    <n v="13659"/>
  </r>
  <r>
    <s v="Change in Domestic Jobs after Productivity Effects by ISIC Code[ISIC 05]"/>
    <s v="DisabledPolicyGroup=Material Efficiency"/>
    <x v="20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Material Efficiency"/>
    <x v="20"/>
    <x v="0"/>
    <x v="3"/>
    <x v="3"/>
    <n v="-60"/>
    <n v="-167"/>
    <n v="-350"/>
    <n v="-572"/>
    <n v="-904"/>
    <n v="-1303"/>
    <n v="-1759"/>
    <n v="-2251"/>
    <n v="-2749"/>
    <n v="-3209"/>
    <n v="-3669"/>
    <n v="-4087"/>
    <n v="-4535"/>
    <n v="-4990"/>
    <n v="-5435"/>
    <n v="-5817"/>
    <n v="-6098"/>
    <n v="-6380"/>
    <n v="-6565"/>
    <n v="-6646"/>
    <n v="-6752"/>
    <n v="-6834"/>
    <n v="-6845"/>
    <n v="-6880"/>
    <n v="-6851"/>
    <n v="-6807"/>
    <n v="-6786"/>
    <n v="-6733"/>
  </r>
  <r>
    <s v="Change in Domestic Jobs after Productivity Effects by ISIC Code[ISIC 07T08]"/>
    <s v="DisabledPolicyGroup=Material Efficiency"/>
    <x v="20"/>
    <x v="0"/>
    <x v="2"/>
    <x v="2"/>
    <n v="18"/>
    <n v="26"/>
    <n v="27"/>
    <n v="25"/>
    <n v="23"/>
    <n v="24"/>
    <n v="22"/>
    <n v="21"/>
    <n v="20"/>
    <n v="18"/>
    <n v="17"/>
    <n v="17"/>
    <n v="17"/>
    <n v="17"/>
    <n v="12"/>
    <n v="8"/>
    <n v="1"/>
    <n v="-4"/>
    <n v="-6"/>
    <n v="-10"/>
    <n v="-11"/>
    <n v="-13"/>
    <n v="-14"/>
    <n v="-16"/>
    <n v="-16"/>
    <n v="-14"/>
    <n v="-13"/>
    <n v="-12"/>
  </r>
  <r>
    <s v="Change in Domestic Jobs after Productivity Effects by ISIC Code[ISIC 09]"/>
    <s v="DisabledPolicyGroup=Material Efficiency"/>
    <x v="20"/>
    <x v="0"/>
    <x v="2"/>
    <x v="2"/>
    <n v="-4"/>
    <n v="-14"/>
    <n v="-29"/>
    <n v="-47"/>
    <n v="-75"/>
    <n v="-109"/>
    <n v="-147"/>
    <n v="-189"/>
    <n v="-231"/>
    <n v="-270"/>
    <n v="-308"/>
    <n v="-343"/>
    <n v="-380"/>
    <n v="-419"/>
    <n v="-457"/>
    <n v="-490"/>
    <n v="-513"/>
    <n v="-537"/>
    <n v="-552"/>
    <n v="-559"/>
    <n v="-567"/>
    <n v="-574"/>
    <n v="-575"/>
    <n v="-579"/>
    <n v="-576"/>
    <n v="-572"/>
    <n v="-571"/>
    <n v="-566"/>
  </r>
  <r>
    <s v="Change in Domestic Jobs after Productivity Effects by ISIC Code[ISIC 10T12]"/>
    <s v="DisabledPolicyGroup=Material Efficiency"/>
    <x v="20"/>
    <x v="0"/>
    <x v="4"/>
    <x v="4"/>
    <n v="298"/>
    <n v="815"/>
    <n v="1589"/>
    <n v="2510"/>
    <n v="3559"/>
    <n v="4668"/>
    <n v="5779"/>
    <n v="6788"/>
    <n v="7542"/>
    <n v="7995"/>
    <n v="8235"/>
    <n v="8350"/>
    <n v="8369"/>
    <n v="8317"/>
    <n v="8204"/>
    <n v="7999"/>
    <n v="7700"/>
    <n v="7339"/>
    <n v="6942"/>
    <n v="6541"/>
    <n v="6159"/>
    <n v="5811"/>
    <n v="5511"/>
    <n v="5257"/>
    <n v="5027"/>
    <n v="4819"/>
    <n v="4640"/>
    <n v="4488"/>
  </r>
  <r>
    <s v="Change in Domestic Jobs after Productivity Effects by ISIC Code[ISIC 13T15]"/>
    <s v="DisabledPolicyGroup=Material Efficiency"/>
    <x v="20"/>
    <x v="0"/>
    <x v="3"/>
    <x v="5"/>
    <n v="174"/>
    <n v="729"/>
    <n v="1624"/>
    <n v="2583"/>
    <n v="3467"/>
    <n v="4286"/>
    <n v="5083"/>
    <n v="5787"/>
    <n v="6291"/>
    <n v="6570"/>
    <n v="6675"/>
    <n v="6675"/>
    <n v="6592"/>
    <n v="6436"/>
    <n v="6211"/>
    <n v="5894"/>
    <n v="5495"/>
    <n v="5046"/>
    <n v="4579"/>
    <n v="4126"/>
    <n v="3714"/>
    <n v="3343"/>
    <n v="3013"/>
    <n v="2725"/>
    <n v="2468"/>
    <n v="2243"/>
    <n v="2053"/>
    <n v="1893"/>
  </r>
  <r>
    <s v="Change in Domestic Jobs after Productivity Effects by ISIC Code[ISIC 16]"/>
    <s v="DisabledPolicyGroup=Material Efficiency"/>
    <x v="20"/>
    <x v="0"/>
    <x v="2"/>
    <x v="6"/>
    <n v="89"/>
    <n v="147"/>
    <n v="175"/>
    <n v="200"/>
    <n v="225"/>
    <n v="247"/>
    <n v="273"/>
    <n v="292"/>
    <n v="304"/>
    <n v="308"/>
    <n v="315"/>
    <n v="324"/>
    <n v="328"/>
    <n v="328"/>
    <n v="309"/>
    <n v="280"/>
    <n v="250"/>
    <n v="223"/>
    <n v="199"/>
    <n v="177"/>
    <n v="155"/>
    <n v="138"/>
    <n v="121"/>
    <n v="108"/>
    <n v="98"/>
    <n v="94"/>
    <n v="92"/>
    <n v="93"/>
  </r>
  <r>
    <s v="Change in Domestic Jobs after Productivity Effects by ISIC Code[ISIC 17T18]"/>
    <s v="DisabledPolicyGroup=Material Efficiency"/>
    <x v="20"/>
    <x v="0"/>
    <x v="2"/>
    <x v="7"/>
    <n v="110"/>
    <n v="245"/>
    <n v="380"/>
    <n v="509"/>
    <n v="635"/>
    <n v="759"/>
    <n v="884"/>
    <n v="991"/>
    <n v="1064"/>
    <n v="1097"/>
    <n v="1111"/>
    <n v="1115"/>
    <n v="1110"/>
    <n v="1093"/>
    <n v="1054"/>
    <n v="991"/>
    <n v="922"/>
    <n v="849"/>
    <n v="778"/>
    <n v="713"/>
    <n v="656"/>
    <n v="604"/>
    <n v="560"/>
    <n v="518"/>
    <n v="484"/>
    <n v="458"/>
    <n v="440"/>
    <n v="424"/>
  </r>
  <r>
    <s v="Change in Domestic Jobs after Productivity Effects by ISIC Code[ISIC 19]"/>
    <s v="DisabledPolicyGroup=Material Efficiency"/>
    <x v="20"/>
    <x v="0"/>
    <x v="5"/>
    <x v="4"/>
    <n v="-173"/>
    <n v="-371"/>
    <n v="-536"/>
    <n v="-809"/>
    <n v="-1125"/>
    <n v="-1462"/>
    <n v="-1821"/>
    <n v="-2178"/>
    <n v="-2476"/>
    <n v="-2737"/>
    <n v="-2961"/>
    <n v="-3170"/>
    <n v="-3375"/>
    <n v="-3556"/>
    <n v="-3684"/>
    <n v="-3695"/>
    <n v="-3677"/>
    <n v="-3599"/>
    <n v="-3472"/>
    <n v="-3365"/>
    <n v="-3247"/>
    <n v="-3124"/>
    <n v="-3011"/>
    <n v="-2903"/>
    <n v="-2786"/>
    <n v="-2679"/>
    <n v="-2589"/>
    <n v="-2519"/>
  </r>
  <r>
    <s v="Change in Domestic Jobs after Productivity Effects by ISIC Code[ISIC 20]"/>
    <s v="DisabledPolicyGroup=Material Efficiency"/>
    <x v="20"/>
    <x v="0"/>
    <x v="2"/>
    <x v="7"/>
    <n v="100"/>
    <n v="154"/>
    <n v="172"/>
    <n v="118"/>
    <n v="68"/>
    <n v="24"/>
    <n v="-19"/>
    <n v="-64"/>
    <n v="-115"/>
    <n v="-175"/>
    <n v="-240"/>
    <n v="-300"/>
    <n v="-361"/>
    <n v="-417"/>
    <n v="-483"/>
    <n v="-551"/>
    <n v="-613"/>
    <n v="-667"/>
    <n v="-704"/>
    <n v="-726"/>
    <n v="-743"/>
    <n v="-753"/>
    <n v="-755"/>
    <n v="-750"/>
    <n v="-739"/>
    <n v="-721"/>
    <n v="-700"/>
    <n v="-674"/>
  </r>
  <r>
    <s v="Change in Domestic Jobs after Productivity Effects by ISIC Code[ISIC 21]"/>
    <s v="DisabledPolicyGroup=Material Efficiency"/>
    <x v="20"/>
    <x v="0"/>
    <x v="2"/>
    <x v="2"/>
    <n v="20"/>
    <n v="64"/>
    <n v="110"/>
    <n v="150"/>
    <n v="191"/>
    <n v="232"/>
    <n v="278"/>
    <n v="312"/>
    <n v="334"/>
    <n v="347"/>
    <n v="356"/>
    <n v="361"/>
    <n v="362"/>
    <n v="359"/>
    <n v="354"/>
    <n v="341"/>
    <n v="325"/>
    <n v="306"/>
    <n v="284"/>
    <n v="264"/>
    <n v="247"/>
    <n v="231"/>
    <n v="217"/>
    <n v="202"/>
    <n v="190"/>
    <n v="179"/>
    <n v="169"/>
    <n v="160"/>
  </r>
  <r>
    <s v="Change in Domestic Jobs after Productivity Effects by ISIC Code[ISIC 22]"/>
    <s v="DisabledPolicyGroup=Material Efficiency"/>
    <x v="20"/>
    <x v="0"/>
    <x v="2"/>
    <x v="8"/>
    <n v="110"/>
    <n v="191"/>
    <n v="237"/>
    <n v="276"/>
    <n v="315"/>
    <n v="350"/>
    <n v="385"/>
    <n v="418"/>
    <n v="452"/>
    <n v="473"/>
    <n v="493"/>
    <n v="509"/>
    <n v="519"/>
    <n v="520"/>
    <n v="489"/>
    <n v="441"/>
    <n v="388"/>
    <n v="338"/>
    <n v="290"/>
    <n v="246"/>
    <n v="207"/>
    <n v="170"/>
    <n v="137"/>
    <n v="113"/>
    <n v="96"/>
    <n v="88"/>
    <n v="84"/>
    <n v="85"/>
  </r>
  <r>
    <s v="Change in Domestic Jobs after Productivity Effects by ISIC Code[ISIC 231]"/>
    <s v="DisabledPolicyGroup=Material Efficiency"/>
    <x v="20"/>
    <x v="0"/>
    <x v="2"/>
    <x v="8"/>
    <n v="68"/>
    <n v="87"/>
    <n v="81"/>
    <n v="68"/>
    <n v="53"/>
    <n v="41"/>
    <n v="31"/>
    <n v="25"/>
    <n v="27"/>
    <n v="25"/>
    <n v="32"/>
    <n v="42"/>
    <n v="50"/>
    <n v="58"/>
    <n v="36"/>
    <n v="10"/>
    <n v="-16"/>
    <n v="-36"/>
    <n v="-50"/>
    <n v="-62"/>
    <n v="-74"/>
    <n v="-83"/>
    <n v="-92"/>
    <n v="-96"/>
    <n v="-97"/>
    <n v="-91"/>
    <n v="-85"/>
    <n v="-77"/>
  </r>
  <r>
    <s v="Change in Domestic Jobs after Productivity Effects by ISIC Code[ISIC 239]"/>
    <s v="DisabledPolicyGroup=Material Efficiency"/>
    <x v="20"/>
    <x v="0"/>
    <x v="2"/>
    <x v="9"/>
    <n v="198"/>
    <n v="286"/>
    <n v="213"/>
    <n v="63"/>
    <n v="-57"/>
    <n v="-156"/>
    <n v="-232"/>
    <n v="-291"/>
    <n v="-341"/>
    <n v="-384"/>
    <n v="-416"/>
    <n v="-433"/>
    <n v="-442"/>
    <n v="-454"/>
    <n v="-488"/>
    <n v="-545"/>
    <n v="-599"/>
    <n v="-641"/>
    <n v="-667"/>
    <n v="-684"/>
    <n v="-697"/>
    <n v="-703"/>
    <n v="-705"/>
    <n v="-701"/>
    <n v="-688"/>
    <n v="-667"/>
    <n v="-639"/>
    <n v="-608"/>
  </r>
  <r>
    <s v="Change in Domestic Jobs after Productivity Effects by ISIC Code[ISIC 241]"/>
    <s v="DisabledPolicyGroup=Material Efficiency"/>
    <x v="20"/>
    <x v="0"/>
    <x v="2"/>
    <x v="6"/>
    <n v="37"/>
    <n v="43"/>
    <n v="24"/>
    <n v="6"/>
    <n v="-13"/>
    <n v="-34"/>
    <n v="-54"/>
    <n v="-73"/>
    <n v="-82"/>
    <n v="-90"/>
    <n v="-92"/>
    <n v="-93"/>
    <n v="-95"/>
    <n v="-98"/>
    <n v="-120"/>
    <n v="-146"/>
    <n v="-170"/>
    <n v="-190"/>
    <n v="-209"/>
    <n v="-227"/>
    <n v="-241"/>
    <n v="-256"/>
    <n v="-269"/>
    <n v="-278"/>
    <n v="-285"/>
    <n v="-286"/>
    <n v="-285"/>
    <n v="-284"/>
  </r>
  <r>
    <s v="Change in Domestic Jobs after Productivity Effects by ISIC Code[ISIC 242]"/>
    <s v="DisabledPolicyGroup=Material Efficiency"/>
    <x v="20"/>
    <x v="0"/>
    <x v="2"/>
    <x v="10"/>
    <n v="88"/>
    <n v="129"/>
    <n v="132"/>
    <n v="133"/>
    <n v="137"/>
    <n v="137"/>
    <n v="140"/>
    <n v="144"/>
    <n v="155"/>
    <n v="162"/>
    <n v="175"/>
    <n v="191"/>
    <n v="205"/>
    <n v="213"/>
    <n v="193"/>
    <n v="164"/>
    <n v="135"/>
    <n v="110"/>
    <n v="87"/>
    <n v="66"/>
    <n v="46"/>
    <n v="28"/>
    <n v="10"/>
    <n v="-2"/>
    <n v="-10"/>
    <n v="-13"/>
    <n v="-11"/>
    <n v="-10"/>
  </r>
  <r>
    <s v="Change in Domestic Jobs after Productivity Effects by ISIC Code[ISIC 25]"/>
    <s v="DisabledPolicyGroup=Material Efficiency"/>
    <x v="20"/>
    <x v="0"/>
    <x v="6"/>
    <x v="11"/>
    <n v="1296"/>
    <n v="1876"/>
    <n v="2004"/>
    <n v="2173"/>
    <n v="2321"/>
    <n v="2426"/>
    <n v="2546"/>
    <n v="2637"/>
    <n v="2708"/>
    <n v="2711"/>
    <n v="2834"/>
    <n v="3004"/>
    <n v="3111"/>
    <n v="3105"/>
    <n v="2687"/>
    <n v="2184"/>
    <n v="1723"/>
    <n v="1299"/>
    <n v="907"/>
    <n v="558"/>
    <n v="238"/>
    <n v="-62"/>
    <n v="-329"/>
    <n v="-537"/>
    <n v="-666"/>
    <n v="-695"/>
    <n v="-690"/>
    <n v="-661"/>
  </r>
  <r>
    <s v="Change in Domestic Jobs after Productivity Effects by ISIC Code[ISIC 26]"/>
    <s v="DisabledPolicyGroup=Material Efficiency"/>
    <x v="20"/>
    <x v="0"/>
    <x v="7"/>
    <x v="12"/>
    <n v="628"/>
    <n v="1187"/>
    <n v="1757"/>
    <n v="2532"/>
    <n v="3279"/>
    <n v="4066"/>
    <n v="4993"/>
    <n v="5844"/>
    <n v="6508"/>
    <n v="6902"/>
    <n v="7580"/>
    <n v="8254"/>
    <n v="8732"/>
    <n v="8915"/>
    <n v="8246"/>
    <n v="7582"/>
    <n v="6984"/>
    <n v="6385"/>
    <n v="5779"/>
    <n v="5173"/>
    <n v="4566"/>
    <n v="4023"/>
    <n v="3532"/>
    <n v="3101"/>
    <n v="2811"/>
    <n v="2712"/>
    <n v="2651"/>
    <n v="2609"/>
  </r>
  <r>
    <s v="Change in Domestic Jobs after Productivity Effects by ISIC Code[ISIC 27]"/>
    <s v="DisabledPolicyGroup=Material Efficiency"/>
    <x v="20"/>
    <x v="0"/>
    <x v="2"/>
    <x v="13"/>
    <n v="2548"/>
    <n v="2778"/>
    <n v="2828"/>
    <n v="3095"/>
    <n v="3315"/>
    <n v="3537"/>
    <n v="3856"/>
    <n v="4089"/>
    <n v="4237"/>
    <n v="4209"/>
    <n v="4381"/>
    <n v="4584"/>
    <n v="4675"/>
    <n v="4695"/>
    <n v="4224"/>
    <n v="3809"/>
    <n v="3475"/>
    <n v="3170"/>
    <n v="2875"/>
    <n v="2620"/>
    <n v="2357"/>
    <n v="2131"/>
    <n v="1921"/>
    <n v="1748"/>
    <n v="1617"/>
    <n v="1595"/>
    <n v="1582"/>
    <n v="1571"/>
  </r>
  <r>
    <s v="Change in Domestic Jobs after Productivity Effects by ISIC Code[ISIC 28]"/>
    <s v="DisabledPolicyGroup=Material Efficiency"/>
    <x v="20"/>
    <x v="0"/>
    <x v="1"/>
    <x v="14"/>
    <n v="1593"/>
    <n v="1734"/>
    <n v="1753"/>
    <n v="1949"/>
    <n v="2167"/>
    <n v="2396"/>
    <n v="2682"/>
    <n v="2907"/>
    <n v="2947"/>
    <n v="3002"/>
    <n v="3209"/>
    <n v="3445"/>
    <n v="3572"/>
    <n v="3585"/>
    <n v="3141"/>
    <n v="2760"/>
    <n v="2430"/>
    <n v="2124"/>
    <n v="1852"/>
    <n v="1566"/>
    <n v="1280"/>
    <n v="1030"/>
    <n v="776"/>
    <n v="618"/>
    <n v="476"/>
    <n v="458"/>
    <n v="447"/>
    <n v="444"/>
  </r>
  <r>
    <s v="Change in Domestic Jobs after Productivity Effects by ISIC Code[ISIC 29]"/>
    <s v="DisabledPolicyGroup=Material Efficiency"/>
    <x v="20"/>
    <x v="0"/>
    <x v="2"/>
    <x v="2"/>
    <n v="-695"/>
    <n v="-1456"/>
    <n v="-2403"/>
    <n v="-3287"/>
    <n v="-4276"/>
    <n v="-5285"/>
    <n v="-6274"/>
    <n v="-7015"/>
    <n v="-7040"/>
    <n v="-6974"/>
    <n v="-6885"/>
    <n v="-6768"/>
    <n v="-6636"/>
    <n v="-6507"/>
    <n v="-6385"/>
    <n v="-6285"/>
    <n v="-6186"/>
    <n v="-6091"/>
    <n v="-5999"/>
    <n v="-5906"/>
    <n v="-5840"/>
    <n v="-5781"/>
    <n v="-5718"/>
    <n v="-5576"/>
    <n v="-5435"/>
    <n v="-5292"/>
    <n v="-5148"/>
    <n v="-5008"/>
  </r>
  <r>
    <s v="Change in Domestic Jobs after Productivity Effects by ISIC Code[ISIC 30]"/>
    <s v="DisabledPolicyGroup=Material Efficiency"/>
    <x v="20"/>
    <x v="0"/>
    <x v="2"/>
    <x v="2"/>
    <n v="696"/>
    <n v="1498"/>
    <n v="2279"/>
    <n v="2983"/>
    <n v="3817"/>
    <n v="4507"/>
    <n v="4939"/>
    <n v="5453"/>
    <n v="5573"/>
    <n v="5780"/>
    <n v="5857"/>
    <n v="5744"/>
    <n v="5733"/>
    <n v="5854"/>
    <n v="5702"/>
    <n v="5777"/>
    <n v="5581"/>
    <n v="5633"/>
    <n v="5484"/>
    <n v="5408"/>
    <n v="5567"/>
    <n v="5330"/>
    <n v="5244"/>
    <n v="5232"/>
    <n v="5126"/>
    <n v="4999"/>
    <n v="4761"/>
    <n v="4742"/>
  </r>
  <r>
    <s v="Change in Domestic Jobs after Productivity Effects by ISIC Code[ISIC 31T33]"/>
    <s v="DisabledPolicyGroup=Material Efficiency"/>
    <x v="20"/>
    <x v="0"/>
    <x v="8"/>
    <x v="15"/>
    <n v="445"/>
    <n v="1078"/>
    <n v="1693"/>
    <n v="2246"/>
    <n v="2723"/>
    <n v="3123"/>
    <n v="3510"/>
    <n v="3828"/>
    <n v="4068"/>
    <n v="4068"/>
    <n v="3938"/>
    <n v="3867"/>
    <n v="3931"/>
    <n v="3990"/>
    <n v="3934"/>
    <n v="3731"/>
    <n v="3495"/>
    <n v="3273"/>
    <n v="3074"/>
    <n v="2903"/>
    <n v="2765"/>
    <n v="2632"/>
    <n v="2489"/>
    <n v="2374"/>
    <n v="2277"/>
    <n v="2212"/>
    <n v="2173"/>
    <n v="2145"/>
  </r>
  <r>
    <s v="Change in Domestic Jobs after Productivity Effects by ISIC Code[ISIC 351]"/>
    <s v="DisabledPolicyGroup=Material Efficiency"/>
    <x v="20"/>
    <x v="0"/>
    <x v="9"/>
    <x v="16"/>
    <n v="505"/>
    <n v="2052"/>
    <n v="3216"/>
    <n v="3951"/>
    <n v="5395"/>
    <n v="6752"/>
    <n v="7721"/>
    <n v="8930"/>
    <n v="9866"/>
    <n v="11040"/>
    <n v="11321"/>
    <n v="12048"/>
    <n v="13037"/>
    <n v="14052"/>
    <n v="15006"/>
    <n v="14713"/>
    <n v="14249"/>
    <n v="13925"/>
    <n v="13527"/>
    <n v="13118"/>
    <n v="12793"/>
    <n v="12427"/>
    <n v="12026"/>
    <n v="11705"/>
    <n v="11415"/>
    <n v="11239"/>
    <n v="11307"/>
    <n v="11395"/>
  </r>
  <r>
    <s v="Change in Domestic Jobs after Productivity Effects by ISIC Code[ISIC 352T353]"/>
    <s v="DisabledPolicyGroup=Material Efficiency"/>
    <x v="20"/>
    <x v="0"/>
    <x v="10"/>
    <x v="17"/>
    <n v="1012"/>
    <n v="3549"/>
    <n v="4038"/>
    <n v="4494"/>
    <n v="4644"/>
    <n v="4407"/>
    <n v="3983"/>
    <n v="3376"/>
    <n v="2952"/>
    <n v="2049"/>
    <n v="1202"/>
    <n v="564"/>
    <n v="223"/>
    <n v="171"/>
    <n v="-159"/>
    <n v="-534"/>
    <n v="-933"/>
    <n v="-1271"/>
    <n v="-1528"/>
    <n v="-1625"/>
    <n v="-1690"/>
    <n v="-1707"/>
    <n v="-1945"/>
    <n v="-2045"/>
    <n v="-2198"/>
    <n v="-2370"/>
    <n v="-2549"/>
    <n v="-2707"/>
  </r>
  <r>
    <s v="Change in Domestic Jobs after Productivity Effects by ISIC Code[ISIC 36T39]"/>
    <s v="DisabledPolicyGroup=Material Efficiency"/>
    <x v="20"/>
    <x v="0"/>
    <x v="11"/>
    <x v="18"/>
    <n v="325"/>
    <n v="694"/>
    <n v="1121"/>
    <n v="1440"/>
    <n v="1769"/>
    <n v="2124"/>
    <n v="2416"/>
    <n v="2663"/>
    <n v="2865"/>
    <n v="3013"/>
    <n v="3065"/>
    <n v="3070"/>
    <n v="3132"/>
    <n v="3234"/>
    <n v="3300"/>
    <n v="3213"/>
    <n v="2988"/>
    <n v="2755"/>
    <n v="2539"/>
    <n v="2342"/>
    <n v="2168"/>
    <n v="2011"/>
    <n v="1868"/>
    <n v="1741"/>
    <n v="1621"/>
    <n v="1538"/>
    <n v="1495"/>
    <n v="1488"/>
  </r>
  <r>
    <s v="Change in Domestic Jobs after Productivity Effects by ISIC Code[ISIC 41T43]"/>
    <s v="DisabledPolicyGroup=Material Efficiency"/>
    <x v="20"/>
    <x v="0"/>
    <x v="12"/>
    <x v="19"/>
    <n v="4967"/>
    <n v="5494"/>
    <n v="6181"/>
    <n v="7291"/>
    <n v="8328"/>
    <n v="9545"/>
    <n v="11038"/>
    <n v="12199"/>
    <n v="12980"/>
    <n v="13569"/>
    <n v="15241"/>
    <n v="16538"/>
    <n v="17520"/>
    <n v="18227"/>
    <n v="17283"/>
    <n v="16379"/>
    <n v="15512"/>
    <n v="14662"/>
    <n v="13886"/>
    <n v="12986"/>
    <n v="12020"/>
    <n v="11169"/>
    <n v="10331"/>
    <n v="9658"/>
    <n v="9265"/>
    <n v="9534"/>
    <n v="9875"/>
    <n v="10296"/>
  </r>
  <r>
    <s v="Change in Domestic Jobs after Productivity Effects by ISIC Code[ISIC 45T47]"/>
    <s v="DisabledPolicyGroup=Material Efficiency"/>
    <x v="20"/>
    <x v="0"/>
    <x v="13"/>
    <x v="2"/>
    <n v="738"/>
    <n v="2365"/>
    <n v="3903"/>
    <n v="5034"/>
    <n v="5852"/>
    <n v="6558"/>
    <n v="7260"/>
    <n v="7553"/>
    <n v="7404"/>
    <n v="6820"/>
    <n v="6179"/>
    <n v="5504"/>
    <n v="4780"/>
    <n v="4148"/>
    <n v="3915"/>
    <n v="3695"/>
    <n v="3700"/>
    <n v="3840"/>
    <n v="4280"/>
    <n v="5086"/>
    <n v="6118"/>
    <n v="7121"/>
    <n v="8162"/>
    <n v="9054"/>
    <n v="9922"/>
    <n v="10822"/>
    <n v="11746"/>
    <n v="12692"/>
  </r>
  <r>
    <s v="Change in Domestic Jobs after Productivity Effects by ISIC Code[ISIC 49T53]"/>
    <s v="DisabledPolicyGroup=Material Efficiency"/>
    <x v="20"/>
    <x v="0"/>
    <x v="14"/>
    <x v="20"/>
    <n v="4552"/>
    <n v="9372"/>
    <n v="13963"/>
    <n v="18423"/>
    <n v="22740"/>
    <n v="26844"/>
    <n v="30841"/>
    <n v="34452"/>
    <n v="34509"/>
    <n v="34391"/>
    <n v="34434"/>
    <n v="34332"/>
    <n v="34047"/>
    <n v="33663"/>
    <n v="33170"/>
    <n v="33012"/>
    <n v="32953"/>
    <n v="32913"/>
    <n v="33007"/>
    <n v="33227"/>
    <n v="33575"/>
    <n v="33989"/>
    <n v="34348"/>
    <n v="34015"/>
    <n v="33755"/>
    <n v="33496"/>
    <n v="33165"/>
    <n v="32843"/>
  </r>
  <r>
    <s v="Change in Domestic Jobs after Productivity Effects by ISIC Code[ISIC 55T56]"/>
    <s v="DisabledPolicyGroup=Material Efficiency"/>
    <x v="20"/>
    <x v="0"/>
    <x v="15"/>
    <x v="5"/>
    <n v="925"/>
    <n v="2980"/>
    <n v="5243"/>
    <n v="7436"/>
    <n v="9584"/>
    <n v="11805"/>
    <n v="14131"/>
    <n v="16040"/>
    <n v="17387"/>
    <n v="18191"/>
    <n v="18808"/>
    <n v="19301"/>
    <n v="19659"/>
    <n v="19850"/>
    <n v="19794"/>
    <n v="19259"/>
    <n v="18542"/>
    <n v="17594"/>
    <n v="16596"/>
    <n v="15668"/>
    <n v="14847"/>
    <n v="14089"/>
    <n v="13435"/>
    <n v="12729"/>
    <n v="12085"/>
    <n v="11566"/>
    <n v="11155"/>
    <n v="10818"/>
  </r>
  <r>
    <s v="Change in Domestic Jobs after Productivity Effects by ISIC Code[ISIC 58T60]"/>
    <s v="DisabledPolicyGroup=Material Efficiency"/>
    <x v="20"/>
    <x v="0"/>
    <x v="4"/>
    <x v="2"/>
    <n v="109"/>
    <n v="410"/>
    <n v="748"/>
    <n v="1045"/>
    <n v="1302"/>
    <n v="1553"/>
    <n v="1801"/>
    <n v="1969"/>
    <n v="2052"/>
    <n v="2063"/>
    <n v="2050"/>
    <n v="2013"/>
    <n v="1957"/>
    <n v="1879"/>
    <n v="1792"/>
    <n v="1673"/>
    <n v="1543"/>
    <n v="1400"/>
    <n v="1263"/>
    <n v="1136"/>
    <n v="1026"/>
    <n v="927"/>
    <n v="843"/>
    <n v="762"/>
    <n v="691"/>
    <n v="629"/>
    <n v="575"/>
    <n v="530"/>
  </r>
  <r>
    <s v="Change in Domestic Jobs after Productivity Effects by ISIC Code[ISIC 61]"/>
    <s v="DisabledPolicyGroup=Material Efficiency"/>
    <x v="20"/>
    <x v="0"/>
    <x v="2"/>
    <x v="2"/>
    <n v="14"/>
    <n v="39"/>
    <n v="63"/>
    <n v="84"/>
    <n v="101"/>
    <n v="118"/>
    <n v="132"/>
    <n v="143"/>
    <n v="145"/>
    <n v="142"/>
    <n v="140"/>
    <n v="135"/>
    <n v="129"/>
    <n v="124"/>
    <n v="115"/>
    <n v="105"/>
    <n v="95"/>
    <n v="84"/>
    <n v="75"/>
    <n v="68"/>
    <n v="60"/>
    <n v="54"/>
    <n v="48"/>
    <n v="42"/>
    <n v="39"/>
    <n v="34"/>
    <n v="32"/>
    <n v="29"/>
  </r>
  <r>
    <s v="Change in Domestic Jobs after Productivity Effects by ISIC Code[ISIC 62T63]"/>
    <s v="DisabledPolicyGroup=Material Efficiency"/>
    <x v="20"/>
    <x v="0"/>
    <x v="4"/>
    <x v="21"/>
    <n v="107"/>
    <n v="291"/>
    <n v="450"/>
    <n v="584"/>
    <n v="691"/>
    <n v="778"/>
    <n v="853"/>
    <n v="886"/>
    <n v="894"/>
    <n v="861"/>
    <n v="820"/>
    <n v="781"/>
    <n v="742"/>
    <n v="700"/>
    <n v="643"/>
    <n v="570"/>
    <n v="498"/>
    <n v="427"/>
    <n v="363"/>
    <n v="310"/>
    <n v="266"/>
    <n v="228"/>
    <n v="197"/>
    <n v="166"/>
    <n v="142"/>
    <n v="122"/>
    <n v="106"/>
    <n v="95"/>
  </r>
  <r>
    <s v="Change in Domestic Jobs after Productivity Effects by ISIC Code[ISIC 64T66]"/>
    <s v="DisabledPolicyGroup=Material Efficiency"/>
    <x v="20"/>
    <x v="0"/>
    <x v="16"/>
    <x v="7"/>
    <n v="477"/>
    <n v="870"/>
    <n v="1016"/>
    <n v="1015"/>
    <n v="847"/>
    <n v="518"/>
    <n v="68"/>
    <n v="-602"/>
    <n v="-1432"/>
    <n v="-2386"/>
    <n v="-3345"/>
    <n v="-4286"/>
    <n v="-5227"/>
    <n v="-6079"/>
    <n v="-6937"/>
    <n v="-7767"/>
    <n v="-8505"/>
    <n v="-9159"/>
    <n v="-9691"/>
    <n v="-10079"/>
    <n v="-10351"/>
    <n v="-10592"/>
    <n v="-10813"/>
    <n v="-11011"/>
    <n v="-11158"/>
    <n v="-11248"/>
    <n v="-11300"/>
    <n v="-11309"/>
  </r>
  <r>
    <s v="Change in Domestic Jobs after Productivity Effects by ISIC Code[ISIC 68]"/>
    <s v="DisabledPolicyGroup=Material Efficiency"/>
    <x v="20"/>
    <x v="0"/>
    <x v="4"/>
    <x v="7"/>
    <n v="196"/>
    <n v="531"/>
    <n v="900"/>
    <n v="1270"/>
    <n v="1633"/>
    <n v="2003"/>
    <n v="2387"/>
    <n v="2700"/>
    <n v="2892"/>
    <n v="2998"/>
    <n v="3078"/>
    <n v="3130"/>
    <n v="3153"/>
    <n v="3149"/>
    <n v="3102"/>
    <n v="2999"/>
    <n v="2874"/>
    <n v="2717"/>
    <n v="2556"/>
    <n v="2407"/>
    <n v="2274"/>
    <n v="2152"/>
    <n v="2049"/>
    <n v="1945"/>
    <n v="1851"/>
    <n v="1776"/>
    <n v="1713"/>
    <n v="1664"/>
  </r>
  <r>
    <s v="Change in Domestic Jobs after Productivity Effects by ISIC Code[ISIC 69T82]"/>
    <s v="DisabledPolicyGroup=Material Efficiency"/>
    <x v="20"/>
    <x v="0"/>
    <x v="17"/>
    <x v="22"/>
    <n v="4731"/>
    <n v="9394"/>
    <n v="13367"/>
    <n v="17525"/>
    <n v="21423"/>
    <n v="25134"/>
    <n v="28914"/>
    <n v="31661"/>
    <n v="32970"/>
    <n v="32931"/>
    <n v="33054"/>
    <n v="33227"/>
    <n v="33091"/>
    <n v="32761"/>
    <n v="30221"/>
    <n v="27176"/>
    <n v="24232"/>
    <n v="21268"/>
    <n v="18536"/>
    <n v="16226"/>
    <n v="14157"/>
    <n v="12245"/>
    <n v="10573"/>
    <n v="8991"/>
    <n v="7752"/>
    <n v="7141"/>
    <n v="6697"/>
    <n v="6473"/>
  </r>
  <r>
    <s v="Change in Domestic Jobs after Productivity Effects by ISIC Code[ISIC 84]"/>
    <s v="DisabledPolicyGroup=Material Efficiency"/>
    <x v="20"/>
    <x v="0"/>
    <x v="18"/>
    <x v="23"/>
    <n v="260"/>
    <n v="573"/>
    <n v="851"/>
    <n v="1216"/>
    <n v="1572"/>
    <n v="1937"/>
    <n v="2346"/>
    <n v="2723"/>
    <n v="2974"/>
    <n v="3108"/>
    <n v="3351"/>
    <n v="3624"/>
    <n v="3825"/>
    <n v="3928"/>
    <n v="3639"/>
    <n v="3338"/>
    <n v="3077"/>
    <n v="2814"/>
    <n v="2554"/>
    <n v="2296"/>
    <n v="2033"/>
    <n v="1802"/>
    <n v="1595"/>
    <n v="1395"/>
    <n v="1257"/>
    <n v="1234"/>
    <n v="1232"/>
    <n v="1240"/>
  </r>
  <r>
    <s v="Change in Domestic Jobs after Productivity Effects by ISIC Code[ISIC 85]"/>
    <s v="DisabledPolicyGroup=Material Efficiency"/>
    <x v="20"/>
    <x v="0"/>
    <x v="17"/>
    <x v="7"/>
    <n v="235"/>
    <n v="949"/>
    <n v="1815"/>
    <n v="2666"/>
    <n v="3511"/>
    <n v="4424"/>
    <n v="5414"/>
    <n v="6259"/>
    <n v="6879"/>
    <n v="7302"/>
    <n v="7659"/>
    <n v="7936"/>
    <n v="8131"/>
    <n v="8239"/>
    <n v="8288"/>
    <n v="8166"/>
    <n v="7958"/>
    <n v="7635"/>
    <n v="7276"/>
    <n v="6920"/>
    <n v="6596"/>
    <n v="6298"/>
    <n v="6044"/>
    <n v="5776"/>
    <n v="5526"/>
    <n v="5313"/>
    <n v="5137"/>
    <n v="4985"/>
  </r>
  <r>
    <s v="Change in Domestic Jobs after Productivity Effects by ISIC Code[ISIC 86T88]"/>
    <s v="DisabledPolicyGroup=Material Efficiency"/>
    <x v="20"/>
    <x v="0"/>
    <x v="19"/>
    <x v="24"/>
    <n v="713"/>
    <n v="2963"/>
    <n v="5795"/>
    <n v="8604"/>
    <n v="11373"/>
    <n v="14363"/>
    <n v="17631"/>
    <n v="20378"/>
    <n v="22551"/>
    <n v="24022"/>
    <n v="25298"/>
    <n v="26339"/>
    <n v="27153"/>
    <n v="27680"/>
    <n v="28019"/>
    <n v="27723"/>
    <n v="27126"/>
    <n v="26096"/>
    <n v="24926"/>
    <n v="23783"/>
    <n v="22760"/>
    <n v="21816"/>
    <n v="21051"/>
    <n v="20171"/>
    <n v="19352"/>
    <n v="18671"/>
    <n v="18129"/>
    <n v="17679"/>
  </r>
  <r>
    <s v="Change in Domestic Jobs after Productivity Effects by ISIC Code[ISIC 90T96]"/>
    <s v="DisabledPolicyGroup=Material Efficiency"/>
    <x v="20"/>
    <x v="0"/>
    <x v="17"/>
    <x v="2"/>
    <n v="231"/>
    <n v="897"/>
    <n v="1723"/>
    <n v="2540"/>
    <n v="3346"/>
    <n v="4218"/>
    <n v="5164"/>
    <n v="5965"/>
    <n v="6570"/>
    <n v="6982"/>
    <n v="7332"/>
    <n v="7611"/>
    <n v="7816"/>
    <n v="7937"/>
    <n v="7996"/>
    <n v="7883"/>
    <n v="7685"/>
    <n v="7375"/>
    <n v="7026"/>
    <n v="6685"/>
    <n v="6377"/>
    <n v="6091"/>
    <n v="5855"/>
    <n v="5596"/>
    <n v="5357"/>
    <n v="5157"/>
    <n v="4994"/>
    <n v="4857"/>
  </r>
  <r>
    <s v="Change in Domestic Jobs after Productivity Effects by ISIC Code[ISIC 97T98]"/>
    <s v="DisabledPolicyGroup=Material Efficiency"/>
    <x v="20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Reduction in Industry Product Demand"/>
    <x v="21"/>
    <x v="0"/>
    <x v="0"/>
    <x v="0"/>
    <n v="28343"/>
    <n v="56151"/>
    <n v="81526"/>
    <n v="107538"/>
    <n v="133242"/>
    <n v="158021"/>
    <n v="182490"/>
    <n v="202432"/>
    <n v="212489"/>
    <n v="216275"/>
    <n v="219802"/>
    <n v="222560"/>
    <n v="223733"/>
    <n v="223589"/>
    <n v="215438"/>
    <n v="204083"/>
    <n v="191997"/>
    <n v="179643"/>
    <n v="167890"/>
    <n v="157709"/>
    <n v="148982"/>
    <n v="140879"/>
    <n v="133807"/>
    <n v="126901"/>
    <n v="121268"/>
    <n v="118317"/>
    <n v="116321"/>
    <n v="115455"/>
  </r>
  <r>
    <s v="Change in Domestic Jobs after Productivity Effects by ISIC Code[ISIC 01T03]"/>
    <s v="DisabledPolicyGroup=Reduction in Industry Product Demand"/>
    <x v="21"/>
    <x v="0"/>
    <x v="1"/>
    <x v="1"/>
    <n v="720"/>
    <n v="1809"/>
    <n v="3612"/>
    <n v="6351"/>
    <n v="9704"/>
    <n v="12983"/>
    <n v="15921"/>
    <n v="18372"/>
    <n v="19638"/>
    <n v="20235"/>
    <n v="20486"/>
    <n v="20497"/>
    <n v="20259"/>
    <n v="20154"/>
    <n v="19872"/>
    <n v="19491"/>
    <n v="18929"/>
    <n v="18277"/>
    <n v="17573"/>
    <n v="16848"/>
    <n v="16144"/>
    <n v="15540"/>
    <n v="15092"/>
    <n v="14802"/>
    <n v="14436"/>
    <n v="14127"/>
    <n v="13829"/>
    <n v="13573"/>
  </r>
  <r>
    <s v="Change in Domestic Jobs after Productivity Effects by ISIC Code[ISIC 05]"/>
    <s v="DisabledPolicyGroup=Reduction in Industry Product Demand"/>
    <x v="21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Reduction in Industry Product Demand"/>
    <x v="21"/>
    <x v="0"/>
    <x v="3"/>
    <x v="3"/>
    <n v="-60"/>
    <n v="-167"/>
    <n v="-351"/>
    <n v="-572"/>
    <n v="-905"/>
    <n v="-1305"/>
    <n v="-1760"/>
    <n v="-2252"/>
    <n v="-2751"/>
    <n v="-3210"/>
    <n v="-3670"/>
    <n v="-4089"/>
    <n v="-4538"/>
    <n v="-4991"/>
    <n v="-5438"/>
    <n v="-5819"/>
    <n v="-6100"/>
    <n v="-6383"/>
    <n v="-6568"/>
    <n v="-6649"/>
    <n v="-6755"/>
    <n v="-6837"/>
    <n v="-6847"/>
    <n v="-6885"/>
    <n v="-6854"/>
    <n v="-6811"/>
    <n v="-6789"/>
    <n v="-6737"/>
  </r>
  <r>
    <s v="Change in Domestic Jobs after Productivity Effects by ISIC Code[ISIC 07T08]"/>
    <s v="DisabledPolicyGroup=Reduction in Industry Product Demand"/>
    <x v="21"/>
    <x v="0"/>
    <x v="2"/>
    <x v="2"/>
    <n v="18"/>
    <n v="25"/>
    <n v="25"/>
    <n v="22"/>
    <n v="20"/>
    <n v="19"/>
    <n v="17"/>
    <n v="15"/>
    <n v="14"/>
    <n v="12"/>
    <n v="10"/>
    <n v="9"/>
    <n v="11"/>
    <n v="9"/>
    <n v="5"/>
    <n v="-2"/>
    <n v="-9"/>
    <n v="-15"/>
    <n v="-19"/>
    <n v="-22"/>
    <n v="-25"/>
    <n v="-28"/>
    <n v="-30"/>
    <n v="-33"/>
    <n v="-33"/>
    <n v="-32"/>
    <n v="-31"/>
    <n v="-30"/>
  </r>
  <r>
    <s v="Change in Domestic Jobs after Productivity Effects by ISIC Code[ISIC 09]"/>
    <s v="DisabledPolicyGroup=Reduction in Industry Product Demand"/>
    <x v="21"/>
    <x v="0"/>
    <x v="2"/>
    <x v="2"/>
    <n v="-4"/>
    <n v="-14"/>
    <n v="-29"/>
    <n v="-47"/>
    <n v="-75"/>
    <n v="-109"/>
    <n v="-147"/>
    <n v="-189"/>
    <n v="-231"/>
    <n v="-270"/>
    <n v="-309"/>
    <n v="-343"/>
    <n v="-380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Reduction in Industry Product Demand"/>
    <x v="21"/>
    <x v="0"/>
    <x v="4"/>
    <x v="4"/>
    <n v="298"/>
    <n v="815"/>
    <n v="1588"/>
    <n v="2507"/>
    <n v="3555"/>
    <n v="4662"/>
    <n v="5772"/>
    <n v="6779"/>
    <n v="7532"/>
    <n v="7982"/>
    <n v="8221"/>
    <n v="8333"/>
    <n v="8351"/>
    <n v="8298"/>
    <n v="8183"/>
    <n v="7975"/>
    <n v="7675"/>
    <n v="7313"/>
    <n v="6914"/>
    <n v="6512"/>
    <n v="6128"/>
    <n v="5778"/>
    <n v="5477"/>
    <n v="5221"/>
    <n v="4990"/>
    <n v="4780"/>
    <n v="4601"/>
    <n v="4446"/>
  </r>
  <r>
    <s v="Change in Domestic Jobs after Productivity Effects by ISIC Code[ISIC 13T15]"/>
    <s v="DisabledPolicyGroup=Reduction in Industry Product Demand"/>
    <x v="21"/>
    <x v="0"/>
    <x v="3"/>
    <x v="5"/>
    <n v="174"/>
    <n v="728"/>
    <n v="1621"/>
    <n v="2577"/>
    <n v="3460"/>
    <n v="4277"/>
    <n v="5071"/>
    <n v="5772"/>
    <n v="6275"/>
    <n v="6551"/>
    <n v="6655"/>
    <n v="6652"/>
    <n v="6568"/>
    <n v="6411"/>
    <n v="6183"/>
    <n v="5865"/>
    <n v="5464"/>
    <n v="5015"/>
    <n v="4546"/>
    <n v="4091"/>
    <n v="3678"/>
    <n v="3307"/>
    <n v="2977"/>
    <n v="2687"/>
    <n v="2430"/>
    <n v="2205"/>
    <n v="2013"/>
    <n v="1853"/>
  </r>
  <r>
    <s v="Change in Domestic Jobs after Productivity Effects by ISIC Code[ISIC 16]"/>
    <s v="DisabledPolicyGroup=Reduction in Industry Product Demand"/>
    <x v="21"/>
    <x v="0"/>
    <x v="2"/>
    <x v="6"/>
    <n v="89"/>
    <n v="147"/>
    <n v="174"/>
    <n v="199"/>
    <n v="223"/>
    <n v="246"/>
    <n v="270"/>
    <n v="289"/>
    <n v="301"/>
    <n v="305"/>
    <n v="312"/>
    <n v="320"/>
    <n v="323"/>
    <n v="323"/>
    <n v="304"/>
    <n v="274"/>
    <n v="245"/>
    <n v="218"/>
    <n v="193"/>
    <n v="170"/>
    <n v="149"/>
    <n v="131"/>
    <n v="115"/>
    <n v="101"/>
    <n v="91"/>
    <n v="88"/>
    <n v="86"/>
    <n v="85"/>
  </r>
  <r>
    <s v="Change in Domestic Jobs after Productivity Effects by ISIC Code[ISIC 17T18]"/>
    <s v="DisabledPolicyGroup=Reduction in Industry Product Demand"/>
    <x v="21"/>
    <x v="0"/>
    <x v="2"/>
    <x v="7"/>
    <n v="110"/>
    <n v="244"/>
    <n v="379"/>
    <n v="506"/>
    <n v="632"/>
    <n v="754"/>
    <n v="877"/>
    <n v="985"/>
    <n v="1057"/>
    <n v="1089"/>
    <n v="1102"/>
    <n v="1105"/>
    <n v="1100"/>
    <n v="1083"/>
    <n v="1041"/>
    <n v="979"/>
    <n v="907"/>
    <n v="834"/>
    <n v="764"/>
    <n v="698"/>
    <n v="640"/>
    <n v="588"/>
    <n v="543"/>
    <n v="503"/>
    <n v="466"/>
    <n v="440"/>
    <n v="420"/>
    <n v="405"/>
  </r>
  <r>
    <s v="Change in Domestic Jobs after Productivity Effects by ISIC Code[ISIC 19]"/>
    <s v="DisabledPolicyGroup=Reduction in Industry Product Demand"/>
    <x v="21"/>
    <x v="0"/>
    <x v="5"/>
    <x v="4"/>
    <n v="-173"/>
    <n v="-371"/>
    <n v="-536"/>
    <n v="-810"/>
    <n v="-1125"/>
    <n v="-1464"/>
    <n v="-1822"/>
    <n v="-2178"/>
    <n v="-2477"/>
    <n v="-2737"/>
    <n v="-2962"/>
    <n v="-3171"/>
    <n v="-3376"/>
    <n v="-3557"/>
    <n v="-3685"/>
    <n v="-3696"/>
    <n v="-3678"/>
    <n v="-3600"/>
    <n v="-3472"/>
    <n v="-3366"/>
    <n v="-3248"/>
    <n v="-3126"/>
    <n v="-3012"/>
    <n v="-2904"/>
    <n v="-2787"/>
    <n v="-2680"/>
    <n v="-2590"/>
    <n v="-2520"/>
  </r>
  <r>
    <s v="Change in Domestic Jobs after Productivity Effects by ISIC Code[ISIC 20]"/>
    <s v="DisabledPolicyGroup=Reduction in Industry Product Demand"/>
    <x v="21"/>
    <x v="0"/>
    <x v="2"/>
    <x v="7"/>
    <n v="99"/>
    <n v="153"/>
    <n v="171"/>
    <n v="115"/>
    <n v="66"/>
    <n v="21"/>
    <n v="-22"/>
    <n v="-68"/>
    <n v="-121"/>
    <n v="-180"/>
    <n v="-246"/>
    <n v="-305"/>
    <n v="-368"/>
    <n v="-424"/>
    <n v="-490"/>
    <n v="-558"/>
    <n v="-622"/>
    <n v="-675"/>
    <n v="-713"/>
    <n v="-735"/>
    <n v="-753"/>
    <n v="-763"/>
    <n v="-765"/>
    <n v="-761"/>
    <n v="-751"/>
    <n v="-733"/>
    <n v="-712"/>
    <n v="-687"/>
  </r>
  <r>
    <s v="Change in Domestic Jobs after Productivity Effects by ISIC Code[ISIC 21]"/>
    <s v="DisabledPolicyGroup=Reduction in Industry Product Demand"/>
    <x v="21"/>
    <x v="0"/>
    <x v="2"/>
    <x v="2"/>
    <n v="20"/>
    <n v="64"/>
    <n v="110"/>
    <n v="150"/>
    <n v="191"/>
    <n v="231"/>
    <n v="278"/>
    <n v="312"/>
    <n v="333"/>
    <n v="347"/>
    <n v="355"/>
    <n v="361"/>
    <n v="361"/>
    <n v="358"/>
    <n v="353"/>
    <n v="340"/>
    <n v="324"/>
    <n v="305"/>
    <n v="283"/>
    <n v="263"/>
    <n v="246"/>
    <n v="230"/>
    <n v="215"/>
    <n v="201"/>
    <n v="189"/>
    <n v="178"/>
    <n v="168"/>
    <n v="159"/>
  </r>
  <r>
    <s v="Change in Domestic Jobs after Productivity Effects by ISIC Code[ISIC 22]"/>
    <s v="DisabledPolicyGroup=Reduction in Industry Product Demand"/>
    <x v="21"/>
    <x v="0"/>
    <x v="2"/>
    <x v="8"/>
    <n v="110"/>
    <n v="190"/>
    <n v="235"/>
    <n v="275"/>
    <n v="313"/>
    <n v="347"/>
    <n v="381"/>
    <n v="413"/>
    <n v="447"/>
    <n v="468"/>
    <n v="485"/>
    <n v="502"/>
    <n v="511"/>
    <n v="512"/>
    <n v="480"/>
    <n v="432"/>
    <n v="379"/>
    <n v="328"/>
    <n v="279"/>
    <n v="236"/>
    <n v="197"/>
    <n v="159"/>
    <n v="125"/>
    <n v="101"/>
    <n v="83"/>
    <n v="74"/>
    <n v="70"/>
    <n v="71"/>
  </r>
  <r>
    <s v="Change in Domestic Jobs after Productivity Effects by ISIC Code[ISIC 231]"/>
    <s v="DisabledPolicyGroup=Reduction in Industry Product Demand"/>
    <x v="21"/>
    <x v="0"/>
    <x v="2"/>
    <x v="8"/>
    <n v="67"/>
    <n v="86"/>
    <n v="81"/>
    <n v="66"/>
    <n v="51"/>
    <n v="38"/>
    <n v="28"/>
    <n v="22"/>
    <n v="22"/>
    <n v="21"/>
    <n v="28"/>
    <n v="36"/>
    <n v="46"/>
    <n v="52"/>
    <n v="31"/>
    <n v="4"/>
    <n v="-22"/>
    <n v="-42"/>
    <n v="-56"/>
    <n v="-69"/>
    <n v="-81"/>
    <n v="-91"/>
    <n v="-99"/>
    <n v="-104"/>
    <n v="-105"/>
    <n v="-99"/>
    <n v="-93"/>
    <n v="-85"/>
  </r>
  <r>
    <s v="Change in Domestic Jobs after Productivity Effects by ISIC Code[ISIC 239]"/>
    <s v="DisabledPolicyGroup=Reduction in Industry Product Demand"/>
    <x v="21"/>
    <x v="0"/>
    <x v="2"/>
    <x v="9"/>
    <n v="138"/>
    <n v="164"/>
    <n v="34"/>
    <n v="-171"/>
    <n v="-341"/>
    <n v="-486"/>
    <n v="-606"/>
    <n v="-707"/>
    <n v="-798"/>
    <n v="-880"/>
    <n v="-949"/>
    <n v="-1003"/>
    <n v="-1049"/>
    <n v="-1094"/>
    <n v="-1164"/>
    <n v="-1253"/>
    <n v="-1336"/>
    <n v="-1408"/>
    <n v="-1464"/>
    <n v="-1511"/>
    <n v="-1552"/>
    <n v="-1586"/>
    <n v="-1615"/>
    <n v="-1639"/>
    <n v="-1653"/>
    <n v="-1657"/>
    <n v="-1656"/>
    <n v="-1651"/>
  </r>
  <r>
    <s v="Change in Domestic Jobs after Productivity Effects by ISIC Code[ISIC 241]"/>
    <s v="DisabledPolicyGroup=Reduction in Industry Product Demand"/>
    <x v="21"/>
    <x v="0"/>
    <x v="2"/>
    <x v="6"/>
    <n v="47"/>
    <n v="65"/>
    <n v="58"/>
    <n v="50"/>
    <n v="41"/>
    <n v="29"/>
    <n v="18"/>
    <n v="7"/>
    <n v="5"/>
    <n v="5"/>
    <n v="10"/>
    <n v="15"/>
    <n v="21"/>
    <n v="22"/>
    <n v="6"/>
    <n v="-13"/>
    <n v="-32"/>
    <n v="-48"/>
    <n v="-64"/>
    <n v="-77"/>
    <n v="-88"/>
    <n v="-100"/>
    <n v="-110"/>
    <n v="-116"/>
    <n v="-120"/>
    <n v="-120"/>
    <n v="-116"/>
    <n v="-113"/>
  </r>
  <r>
    <s v="Change in Domestic Jobs after Productivity Effects by ISIC Code[ISIC 242]"/>
    <s v="DisabledPolicyGroup=Reduction in Industry Product Demand"/>
    <x v="21"/>
    <x v="0"/>
    <x v="2"/>
    <x v="10"/>
    <n v="88"/>
    <n v="130"/>
    <n v="133"/>
    <n v="134"/>
    <n v="138"/>
    <n v="139"/>
    <n v="142"/>
    <n v="146"/>
    <n v="157"/>
    <n v="164"/>
    <n v="176"/>
    <n v="193"/>
    <n v="207"/>
    <n v="214"/>
    <n v="196"/>
    <n v="166"/>
    <n v="137"/>
    <n v="113"/>
    <n v="89"/>
    <n v="67"/>
    <n v="47"/>
    <n v="30"/>
    <n v="11"/>
    <n v="-1"/>
    <n v="-8"/>
    <n v="-11"/>
    <n v="-11"/>
    <n v="-7"/>
  </r>
  <r>
    <s v="Change in Domestic Jobs after Productivity Effects by ISIC Code[ISIC 25]"/>
    <s v="DisabledPolicyGroup=Reduction in Industry Product Demand"/>
    <x v="21"/>
    <x v="0"/>
    <x v="6"/>
    <x v="11"/>
    <n v="1294"/>
    <n v="1869"/>
    <n v="1994"/>
    <n v="2160"/>
    <n v="2305"/>
    <n v="2405"/>
    <n v="2522"/>
    <n v="2610"/>
    <n v="2679"/>
    <n v="2677"/>
    <n v="2795"/>
    <n v="2963"/>
    <n v="3067"/>
    <n v="3057"/>
    <n v="2638"/>
    <n v="2131"/>
    <n v="1668"/>
    <n v="1239"/>
    <n v="846"/>
    <n v="493"/>
    <n v="171"/>
    <n v="-131"/>
    <n v="-401"/>
    <n v="-610"/>
    <n v="-742"/>
    <n v="-774"/>
    <n v="-771"/>
    <n v="-744"/>
  </r>
  <r>
    <s v="Change in Domestic Jobs after Productivity Effects by ISIC Code[ISIC 26]"/>
    <s v="DisabledPolicyGroup=Reduction in Industry Product Demand"/>
    <x v="21"/>
    <x v="0"/>
    <x v="7"/>
    <x v="12"/>
    <n v="627"/>
    <n v="1187"/>
    <n v="1753"/>
    <n v="2528"/>
    <n v="3273"/>
    <n v="4061"/>
    <n v="4984"/>
    <n v="5832"/>
    <n v="6497"/>
    <n v="6887"/>
    <n v="7564"/>
    <n v="8237"/>
    <n v="8716"/>
    <n v="8895"/>
    <n v="8223"/>
    <n v="7558"/>
    <n v="6958"/>
    <n v="6355"/>
    <n v="5748"/>
    <n v="5141"/>
    <n v="4531"/>
    <n v="3987"/>
    <n v="3494"/>
    <n v="3062"/>
    <n v="2771"/>
    <n v="2671"/>
    <n v="2609"/>
    <n v="2567"/>
  </r>
  <r>
    <s v="Change in Domestic Jobs after Productivity Effects by ISIC Code[ISIC 27]"/>
    <s v="DisabledPolicyGroup=Reduction in Industry Product Demand"/>
    <x v="21"/>
    <x v="0"/>
    <x v="2"/>
    <x v="13"/>
    <n v="2548"/>
    <n v="2778"/>
    <n v="2826"/>
    <n v="3094"/>
    <n v="3314"/>
    <n v="3534"/>
    <n v="3854"/>
    <n v="4087"/>
    <n v="4234"/>
    <n v="4205"/>
    <n v="4378"/>
    <n v="4580"/>
    <n v="4672"/>
    <n v="4691"/>
    <n v="4220"/>
    <n v="3805"/>
    <n v="3468"/>
    <n v="3163"/>
    <n v="2868"/>
    <n v="2612"/>
    <n v="2350"/>
    <n v="2124"/>
    <n v="1914"/>
    <n v="1740"/>
    <n v="1607"/>
    <n v="1585"/>
    <n v="1574"/>
    <n v="1563"/>
  </r>
  <r>
    <s v="Change in Domestic Jobs after Productivity Effects by ISIC Code[ISIC 28]"/>
    <s v="DisabledPolicyGroup=Reduction in Industry Product Demand"/>
    <x v="21"/>
    <x v="0"/>
    <x v="1"/>
    <x v="14"/>
    <n v="1593"/>
    <n v="1733"/>
    <n v="1751"/>
    <n v="1946"/>
    <n v="2163"/>
    <n v="2391"/>
    <n v="2677"/>
    <n v="2901"/>
    <n v="2939"/>
    <n v="2994"/>
    <n v="3192"/>
    <n v="3429"/>
    <n v="3558"/>
    <n v="3572"/>
    <n v="3128"/>
    <n v="2746"/>
    <n v="2415"/>
    <n v="2109"/>
    <n v="1835"/>
    <n v="1548"/>
    <n v="1264"/>
    <n v="1013"/>
    <n v="758"/>
    <n v="602"/>
    <n v="459"/>
    <n v="439"/>
    <n v="425"/>
    <n v="422"/>
  </r>
  <r>
    <s v="Change in Domestic Jobs after Productivity Effects by ISIC Code[ISIC 29]"/>
    <s v="DisabledPolicyGroup=Reduction in Industry Product Demand"/>
    <x v="21"/>
    <x v="0"/>
    <x v="2"/>
    <x v="2"/>
    <n v="-695"/>
    <n v="-1456"/>
    <n v="-2404"/>
    <n v="-3288"/>
    <n v="-4276"/>
    <n v="-5286"/>
    <n v="-6275"/>
    <n v="-7017"/>
    <n v="-7040"/>
    <n v="-6974"/>
    <n v="-6885"/>
    <n v="-6770"/>
    <n v="-6637"/>
    <n v="-6509"/>
    <n v="-6386"/>
    <n v="-6286"/>
    <n v="-6188"/>
    <n v="-6093"/>
    <n v="-6002"/>
    <n v="-5908"/>
    <n v="-5842"/>
    <n v="-5783"/>
    <n v="-5720"/>
    <n v="-5579"/>
    <n v="-5436"/>
    <n v="-5295"/>
    <n v="-5151"/>
    <n v="-5012"/>
  </r>
  <r>
    <s v="Change in Domestic Jobs after Productivity Effects by ISIC Code[ISIC 30]"/>
    <s v="DisabledPolicyGroup=Reduction in Industry Product Demand"/>
    <x v="21"/>
    <x v="0"/>
    <x v="2"/>
    <x v="2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81"/>
    <n v="5632"/>
    <n v="5482"/>
    <n v="5407"/>
    <n v="5565"/>
    <n v="5328"/>
    <n v="5243"/>
    <n v="5229"/>
    <n v="5125"/>
    <n v="4997"/>
    <n v="4759"/>
    <n v="4739"/>
  </r>
  <r>
    <s v="Change in Domestic Jobs after Productivity Effects by ISIC Code[ISIC 31T33]"/>
    <s v="DisabledPolicyGroup=Reduction in Industry Product Demand"/>
    <x v="21"/>
    <x v="0"/>
    <x v="8"/>
    <x v="15"/>
    <n v="444"/>
    <n v="1076"/>
    <n v="1691"/>
    <n v="2242"/>
    <n v="2718"/>
    <n v="3115"/>
    <n v="3500"/>
    <n v="3816"/>
    <n v="4055"/>
    <n v="4053"/>
    <n v="3921"/>
    <n v="3848"/>
    <n v="3911"/>
    <n v="3968"/>
    <n v="3912"/>
    <n v="3708"/>
    <n v="3470"/>
    <n v="3247"/>
    <n v="3046"/>
    <n v="2874"/>
    <n v="2735"/>
    <n v="2600"/>
    <n v="2458"/>
    <n v="2342"/>
    <n v="2245"/>
    <n v="2177"/>
    <n v="2137"/>
    <n v="2109"/>
  </r>
  <r>
    <s v="Change in Domestic Jobs after Productivity Effects by ISIC Code[ISIC 351]"/>
    <s v="DisabledPolicyGroup=Reduction in Industry Product Demand"/>
    <x v="21"/>
    <x v="0"/>
    <x v="9"/>
    <x v="16"/>
    <n v="505"/>
    <n v="2049"/>
    <n v="3214"/>
    <n v="3946"/>
    <n v="5388"/>
    <n v="6745"/>
    <n v="7712"/>
    <n v="8918"/>
    <n v="9853"/>
    <n v="11022"/>
    <n v="11304"/>
    <n v="12019"/>
    <n v="13008"/>
    <n v="14023"/>
    <n v="14975"/>
    <n v="14679"/>
    <n v="14213"/>
    <n v="13885"/>
    <n v="13484"/>
    <n v="13069"/>
    <n v="12742"/>
    <n v="12373"/>
    <n v="11969"/>
    <n v="11643"/>
    <n v="11351"/>
    <n v="11168"/>
    <n v="11231"/>
    <n v="11308"/>
  </r>
  <r>
    <s v="Change in Domestic Jobs after Productivity Effects by ISIC Code[ISIC 352T353]"/>
    <s v="DisabledPolicyGroup=Reduction in Industry Product Demand"/>
    <x v="21"/>
    <x v="0"/>
    <x v="10"/>
    <x v="17"/>
    <n v="1011"/>
    <n v="3546"/>
    <n v="4034"/>
    <n v="4486"/>
    <n v="4634"/>
    <n v="4394"/>
    <n v="3967"/>
    <n v="3360"/>
    <n v="2934"/>
    <n v="2031"/>
    <n v="1181"/>
    <n v="543"/>
    <n v="199"/>
    <n v="144"/>
    <n v="-188"/>
    <n v="-568"/>
    <n v="-971"/>
    <n v="-1313"/>
    <n v="-1574"/>
    <n v="-1673"/>
    <n v="-1744"/>
    <n v="-1762"/>
    <n v="-2005"/>
    <n v="-2108"/>
    <n v="-2261"/>
    <n v="-2438"/>
    <n v="-2622"/>
    <n v="-2784"/>
  </r>
  <r>
    <s v="Change in Domestic Jobs after Productivity Effects by ISIC Code[ISIC 36T39]"/>
    <s v="DisabledPolicyGroup=Reduction in Industry Product Demand"/>
    <x v="21"/>
    <x v="0"/>
    <x v="11"/>
    <x v="18"/>
    <n v="324"/>
    <n v="693"/>
    <n v="1119"/>
    <n v="1437"/>
    <n v="1765"/>
    <n v="2119"/>
    <n v="2410"/>
    <n v="2655"/>
    <n v="2856"/>
    <n v="3003"/>
    <n v="3053"/>
    <n v="3056"/>
    <n v="3117"/>
    <n v="3216"/>
    <n v="3282"/>
    <n v="3195"/>
    <n v="2967"/>
    <n v="2733"/>
    <n v="2515"/>
    <n v="2316"/>
    <n v="2140"/>
    <n v="1981"/>
    <n v="1837"/>
    <n v="1709"/>
    <n v="1586"/>
    <n v="1501"/>
    <n v="1456"/>
    <n v="1446"/>
  </r>
  <r>
    <s v="Change in Domestic Jobs after Productivity Effects by ISIC Code[ISIC 41T43]"/>
    <s v="DisabledPolicyGroup=Reduction in Industry Product Demand"/>
    <x v="21"/>
    <x v="0"/>
    <x v="12"/>
    <x v="19"/>
    <n v="4965"/>
    <n v="5490"/>
    <n v="6173"/>
    <n v="7281"/>
    <n v="8316"/>
    <n v="9529"/>
    <n v="11019"/>
    <n v="12175"/>
    <n v="12951"/>
    <n v="13537"/>
    <n v="15203"/>
    <n v="16498"/>
    <n v="17476"/>
    <n v="18178"/>
    <n v="17226"/>
    <n v="16316"/>
    <n v="15439"/>
    <n v="14581"/>
    <n v="13794"/>
    <n v="12887"/>
    <n v="11912"/>
    <n v="11054"/>
    <n v="10206"/>
    <n v="9525"/>
    <n v="9121"/>
    <n v="9377"/>
    <n v="9707"/>
    <n v="10119"/>
  </r>
  <r>
    <s v="Change in Domestic Jobs after Productivity Effects by ISIC Code[ISIC 45T47]"/>
    <s v="DisabledPolicyGroup=Reduction in Industry Product Demand"/>
    <x v="21"/>
    <x v="0"/>
    <x v="13"/>
    <x v="2"/>
    <n v="746"/>
    <n v="2377"/>
    <n v="3918"/>
    <n v="5053"/>
    <n v="5872"/>
    <n v="6581"/>
    <n v="7282"/>
    <n v="7576"/>
    <n v="7430"/>
    <n v="6847"/>
    <n v="6203"/>
    <n v="5530"/>
    <n v="4805"/>
    <n v="4173"/>
    <n v="3940"/>
    <n v="3720"/>
    <n v="3725"/>
    <n v="3861"/>
    <n v="4299"/>
    <n v="5104"/>
    <n v="6135"/>
    <n v="7135"/>
    <n v="8172"/>
    <n v="9062"/>
    <n v="9928"/>
    <n v="10823"/>
    <n v="11745"/>
    <n v="12689"/>
  </r>
  <r>
    <s v="Change in Domestic Jobs after Productivity Effects by ISIC Code[ISIC 49T53]"/>
    <s v="DisabledPolicyGroup=Reduction in Industry Product Demand"/>
    <x v="21"/>
    <x v="0"/>
    <x v="14"/>
    <x v="20"/>
    <n v="4551"/>
    <n v="9369"/>
    <n v="13957"/>
    <n v="18415"/>
    <n v="22730"/>
    <n v="26831"/>
    <n v="30824"/>
    <n v="34434"/>
    <n v="34489"/>
    <n v="34368"/>
    <n v="34407"/>
    <n v="34305"/>
    <n v="34015"/>
    <n v="33628"/>
    <n v="33132"/>
    <n v="32972"/>
    <n v="32910"/>
    <n v="32868"/>
    <n v="32957"/>
    <n v="33175"/>
    <n v="33519"/>
    <n v="33930"/>
    <n v="34285"/>
    <n v="33951"/>
    <n v="33686"/>
    <n v="33424"/>
    <n v="33089"/>
    <n v="32766"/>
  </r>
  <r>
    <s v="Change in Domestic Jobs after Productivity Effects by ISIC Code[ISIC 55T56]"/>
    <s v="DisabledPolicyGroup=Reduction in Industry Product Demand"/>
    <x v="21"/>
    <x v="0"/>
    <x v="15"/>
    <x v="5"/>
    <n v="924"/>
    <n v="2978"/>
    <n v="5236"/>
    <n v="7424"/>
    <n v="9569"/>
    <n v="11784"/>
    <n v="14103"/>
    <n v="16008"/>
    <n v="17350"/>
    <n v="18151"/>
    <n v="18759"/>
    <n v="19247"/>
    <n v="19598"/>
    <n v="19784"/>
    <n v="19721"/>
    <n v="19180"/>
    <n v="18456"/>
    <n v="17501"/>
    <n v="16497"/>
    <n v="15561"/>
    <n v="14733"/>
    <n v="13968"/>
    <n v="13305"/>
    <n v="12592"/>
    <n v="11942"/>
    <n v="11415"/>
    <n v="10994"/>
    <n v="10650"/>
  </r>
  <r>
    <s v="Change in Domestic Jobs after Productivity Effects by ISIC Code[ISIC 58T60]"/>
    <s v="DisabledPolicyGroup=Reduction in Industry Product Demand"/>
    <x v="21"/>
    <x v="0"/>
    <x v="4"/>
    <x v="2"/>
    <n v="109"/>
    <n v="410"/>
    <n v="747"/>
    <n v="1044"/>
    <n v="1301"/>
    <n v="1552"/>
    <n v="1798"/>
    <n v="1967"/>
    <n v="2049"/>
    <n v="2061"/>
    <n v="2046"/>
    <n v="2010"/>
    <n v="1953"/>
    <n v="1875"/>
    <n v="1787"/>
    <n v="1668"/>
    <n v="1538"/>
    <n v="1396"/>
    <n v="1257"/>
    <n v="1132"/>
    <n v="1021"/>
    <n v="921"/>
    <n v="838"/>
    <n v="757"/>
    <n v="685"/>
    <n v="623"/>
    <n v="570"/>
    <n v="525"/>
  </r>
  <r>
    <s v="Change in Domestic Jobs after Productivity Effects by ISIC Code[ISIC 61]"/>
    <s v="DisabledPolicyGroup=Reduction in Industry Product Demand"/>
    <x v="21"/>
    <x v="0"/>
    <x v="2"/>
    <x v="2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5"/>
    <n v="84"/>
    <n v="75"/>
    <n v="66"/>
    <n v="60"/>
    <n v="53"/>
    <n v="48"/>
    <n v="42"/>
    <n v="37"/>
    <n v="34"/>
    <n v="31"/>
    <n v="28"/>
  </r>
  <r>
    <s v="Change in Domestic Jobs after Productivity Effects by ISIC Code[ISIC 62T63]"/>
    <s v="DisabledPolicyGroup=Reduction in Industry Product Demand"/>
    <x v="21"/>
    <x v="0"/>
    <x v="4"/>
    <x v="21"/>
    <n v="107"/>
    <n v="290"/>
    <n v="449"/>
    <n v="583"/>
    <n v="689"/>
    <n v="776"/>
    <n v="851"/>
    <n v="884"/>
    <n v="890"/>
    <n v="857"/>
    <n v="817"/>
    <n v="777"/>
    <n v="737"/>
    <n v="696"/>
    <n v="638"/>
    <n v="565"/>
    <n v="493"/>
    <n v="423"/>
    <n v="357"/>
    <n v="305"/>
    <n v="262"/>
    <n v="224"/>
    <n v="193"/>
    <n v="161"/>
    <n v="136"/>
    <n v="117"/>
    <n v="101"/>
    <n v="90"/>
  </r>
  <r>
    <s v="Change in Domestic Jobs after Productivity Effects by ISIC Code[ISIC 64T66]"/>
    <s v="DisabledPolicyGroup=Reduction in Industry Product Demand"/>
    <x v="21"/>
    <x v="0"/>
    <x v="16"/>
    <x v="7"/>
    <n v="476"/>
    <n v="868"/>
    <n v="1013"/>
    <n v="1010"/>
    <n v="839"/>
    <n v="509"/>
    <n v="57"/>
    <n v="-614"/>
    <n v="-1445"/>
    <n v="-2400"/>
    <n v="-3360"/>
    <n v="-4304"/>
    <n v="-5245"/>
    <n v="-6100"/>
    <n v="-6959"/>
    <n v="-7790"/>
    <n v="-8529"/>
    <n v="-9185"/>
    <n v="-9720"/>
    <n v="-10109"/>
    <n v="-10382"/>
    <n v="-10625"/>
    <n v="-10846"/>
    <n v="-11044"/>
    <n v="-11193"/>
    <n v="-11285"/>
    <n v="-11338"/>
    <n v="-11348"/>
  </r>
  <r>
    <s v="Change in Domestic Jobs after Productivity Effects by ISIC Code[ISIC 68]"/>
    <s v="DisabledPolicyGroup=Reduction in Industry Product Demand"/>
    <x v="21"/>
    <x v="0"/>
    <x v="4"/>
    <x v="7"/>
    <n v="196"/>
    <n v="531"/>
    <n v="900"/>
    <n v="1268"/>
    <n v="1631"/>
    <n v="2001"/>
    <n v="2383"/>
    <n v="2696"/>
    <n v="2886"/>
    <n v="2991"/>
    <n v="3071"/>
    <n v="3123"/>
    <n v="3144"/>
    <n v="3139"/>
    <n v="3091"/>
    <n v="2988"/>
    <n v="2860"/>
    <n v="2704"/>
    <n v="2542"/>
    <n v="2392"/>
    <n v="2257"/>
    <n v="2134"/>
    <n v="2031"/>
    <n v="1926"/>
    <n v="1831"/>
    <n v="1755"/>
    <n v="1691"/>
    <n v="1641"/>
  </r>
  <r>
    <s v="Change in Domestic Jobs after Productivity Effects by ISIC Code[ISIC 69T82]"/>
    <s v="DisabledPolicyGroup=Reduction in Industry Product Demand"/>
    <x v="21"/>
    <x v="0"/>
    <x v="17"/>
    <x v="22"/>
    <n v="4725"/>
    <n v="9375"/>
    <n v="13333"/>
    <n v="17478"/>
    <n v="21362"/>
    <n v="25057"/>
    <n v="28818"/>
    <n v="31552"/>
    <n v="32843"/>
    <n v="32791"/>
    <n v="32892"/>
    <n v="33052"/>
    <n v="32900"/>
    <n v="32557"/>
    <n v="29998"/>
    <n v="26936"/>
    <n v="23975"/>
    <n v="20991"/>
    <n v="18237"/>
    <n v="15914"/>
    <n v="13825"/>
    <n v="11898"/>
    <n v="10205"/>
    <n v="8607"/>
    <n v="7352"/>
    <n v="6720"/>
    <n v="6257"/>
    <n v="6019"/>
  </r>
  <r>
    <s v="Change in Domestic Jobs after Productivity Effects by ISIC Code[ISIC 84]"/>
    <s v="DisabledPolicyGroup=Reduction in Industry Product Demand"/>
    <x v="21"/>
    <x v="0"/>
    <x v="18"/>
    <x v="23"/>
    <n v="260"/>
    <n v="573"/>
    <n v="850"/>
    <n v="1214"/>
    <n v="1571"/>
    <n v="1935"/>
    <n v="2342"/>
    <n v="2718"/>
    <n v="2969"/>
    <n v="3102"/>
    <n v="3344"/>
    <n v="3618"/>
    <n v="3817"/>
    <n v="3920"/>
    <n v="3629"/>
    <n v="3329"/>
    <n v="3064"/>
    <n v="2801"/>
    <n v="2539"/>
    <n v="2281"/>
    <n v="2016"/>
    <n v="1786"/>
    <n v="1577"/>
    <n v="1375"/>
    <n v="1236"/>
    <n v="1212"/>
    <n v="1210"/>
    <n v="1217"/>
  </r>
  <r>
    <s v="Change in Domestic Jobs after Productivity Effects by ISIC Code[ISIC 85]"/>
    <s v="DisabledPolicyGroup=Reduction in Industry Product Demand"/>
    <x v="21"/>
    <x v="0"/>
    <x v="17"/>
    <x v="7"/>
    <n v="236"/>
    <n v="949"/>
    <n v="1814"/>
    <n v="2664"/>
    <n v="3508"/>
    <n v="4420"/>
    <n v="5408"/>
    <n v="6252"/>
    <n v="6871"/>
    <n v="7293"/>
    <n v="7647"/>
    <n v="7923"/>
    <n v="8117"/>
    <n v="8222"/>
    <n v="8270"/>
    <n v="8147"/>
    <n v="7937"/>
    <n v="7612"/>
    <n v="7251"/>
    <n v="6894"/>
    <n v="6567"/>
    <n v="6267"/>
    <n v="6011"/>
    <n v="5741"/>
    <n v="5490"/>
    <n v="5275"/>
    <n v="5097"/>
    <n v="4944"/>
  </r>
  <r>
    <s v="Change in Domestic Jobs after Productivity Effects by ISIC Code[ISIC 86T88]"/>
    <s v="DisabledPolicyGroup=Reduction in Industry Product Demand"/>
    <x v="21"/>
    <x v="0"/>
    <x v="19"/>
    <x v="24"/>
    <n v="715"/>
    <n v="2964"/>
    <n v="5790"/>
    <n v="8596"/>
    <n v="11362"/>
    <n v="14349"/>
    <n v="17608"/>
    <n v="20352"/>
    <n v="22519"/>
    <n v="23986"/>
    <n v="25253"/>
    <n v="26291"/>
    <n v="27097"/>
    <n v="27616"/>
    <n v="27950"/>
    <n v="27648"/>
    <n v="27043"/>
    <n v="26005"/>
    <n v="24825"/>
    <n v="23675"/>
    <n v="22642"/>
    <n v="21690"/>
    <n v="20915"/>
    <n v="20026"/>
    <n v="19200"/>
    <n v="18507"/>
    <n v="17954"/>
    <n v="17497"/>
  </r>
  <r>
    <s v="Change in Domestic Jobs after Productivity Effects by ISIC Code[ISIC 90T96]"/>
    <s v="DisabledPolicyGroup=Reduction in Industry Product Demand"/>
    <x v="21"/>
    <x v="0"/>
    <x v="17"/>
    <x v="2"/>
    <n v="231"/>
    <n v="897"/>
    <n v="1721"/>
    <n v="2538"/>
    <n v="3343"/>
    <n v="4213"/>
    <n v="5157"/>
    <n v="5957"/>
    <n v="6560"/>
    <n v="6971"/>
    <n v="7319"/>
    <n v="7596"/>
    <n v="7800"/>
    <n v="7919"/>
    <n v="7976"/>
    <n v="7861"/>
    <n v="7662"/>
    <n v="7349"/>
    <n v="6999"/>
    <n v="6656"/>
    <n v="6344"/>
    <n v="6057"/>
    <n v="5818"/>
    <n v="5556"/>
    <n v="5315"/>
    <n v="5113"/>
    <n v="4948"/>
    <n v="4809"/>
  </r>
  <r>
    <s v="Change in Domestic Jobs after Productivity Effects by ISIC Code[ISIC 97T98]"/>
    <s v="DisabledPolicyGroup=Reduction in Industry Product Demand"/>
    <x v="21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uel Economy Standards"/>
    <x v="22"/>
    <x v="0"/>
    <x v="0"/>
    <x v="0"/>
    <n v="28263"/>
    <n v="55955"/>
    <n v="81202"/>
    <n v="107590"/>
    <n v="133512"/>
    <n v="158144"/>
    <n v="182174"/>
    <n v="201721"/>
    <n v="211595"/>
    <n v="215070"/>
    <n v="218701"/>
    <n v="221643"/>
    <n v="223014"/>
    <n v="223152"/>
    <n v="215275"/>
    <n v="204246"/>
    <n v="192528"/>
    <n v="180538"/>
    <n v="169210"/>
    <n v="159452"/>
    <n v="151170"/>
    <n v="143568"/>
    <n v="136977"/>
    <n v="130512"/>
    <n v="125135"/>
    <n v="122616"/>
    <n v="121108"/>
    <n v="120657"/>
  </r>
  <r>
    <s v="Change in Domestic Jobs after Productivity Effects by ISIC Code[ISIC 01T03]"/>
    <s v="DisabledPolicyGroup=Fuel Economy Standards"/>
    <x v="22"/>
    <x v="0"/>
    <x v="1"/>
    <x v="1"/>
    <n v="720"/>
    <n v="1810"/>
    <n v="3614"/>
    <n v="6368"/>
    <n v="9755"/>
    <n v="13066"/>
    <n v="16008"/>
    <n v="18438"/>
    <n v="19679"/>
    <n v="20261"/>
    <n v="20511"/>
    <n v="20532"/>
    <n v="20314"/>
    <n v="20237"/>
    <n v="19985"/>
    <n v="19637"/>
    <n v="19107"/>
    <n v="18484"/>
    <n v="17810"/>
    <n v="17113"/>
    <n v="16432"/>
    <n v="15853"/>
    <n v="15432"/>
    <n v="15165"/>
    <n v="14822"/>
    <n v="14531"/>
    <n v="14247"/>
    <n v="14009"/>
  </r>
  <r>
    <s v="Change in Domestic Jobs after Productivity Effects by ISIC Code[ISIC 05]"/>
    <s v="DisabledPolicyGroup=Fuel Economy Standards"/>
    <x v="22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uel Economy Standards"/>
    <x v="22"/>
    <x v="0"/>
    <x v="3"/>
    <x v="3"/>
    <n v="-60"/>
    <n v="-165"/>
    <n v="-347"/>
    <n v="-563"/>
    <n v="-880"/>
    <n v="-1265"/>
    <n v="-1708"/>
    <n v="-2192"/>
    <n v="-2683"/>
    <n v="-3136"/>
    <n v="-3591"/>
    <n v="-4006"/>
    <n v="-4452"/>
    <n v="-4903"/>
    <n v="-5342"/>
    <n v="-5720"/>
    <n v="-5996"/>
    <n v="-6267"/>
    <n v="-6442"/>
    <n v="-6514"/>
    <n v="-6605"/>
    <n v="-6673"/>
    <n v="-6671"/>
    <n v="-6694"/>
    <n v="-6653"/>
    <n v="-6598"/>
    <n v="-6569"/>
    <n v="-6508"/>
  </r>
  <r>
    <s v="Change in Domestic Jobs after Productivity Effects by ISIC Code[ISIC 07T08]"/>
    <s v="DisabledPolicyGroup=Fuel Economy Standards"/>
    <x v="22"/>
    <x v="0"/>
    <x v="2"/>
    <x v="2"/>
    <n v="18"/>
    <n v="25"/>
    <n v="25"/>
    <n v="21"/>
    <n v="19"/>
    <n v="19"/>
    <n v="17"/>
    <n v="15"/>
    <n v="13"/>
    <n v="11"/>
    <n v="9"/>
    <n v="10"/>
    <n v="9"/>
    <n v="8"/>
    <n v="3"/>
    <n v="-4"/>
    <n v="-11"/>
    <n v="-17"/>
    <n v="-20"/>
    <n v="-24"/>
    <n v="-27"/>
    <n v="-30"/>
    <n v="-32"/>
    <n v="-33"/>
    <n v="-34"/>
    <n v="-34"/>
    <n v="-33"/>
    <n v="-32"/>
  </r>
  <r>
    <s v="Change in Domestic Jobs after Productivity Effects by ISIC Code[ISIC 09]"/>
    <s v="DisabledPolicyGroup=Fuel Economy Standards"/>
    <x v="22"/>
    <x v="0"/>
    <x v="2"/>
    <x v="2"/>
    <n v="-4"/>
    <n v="-13"/>
    <n v="-29"/>
    <n v="-47"/>
    <n v="-73"/>
    <n v="-106"/>
    <n v="-142"/>
    <n v="-184"/>
    <n v="-226"/>
    <n v="-264"/>
    <n v="-302"/>
    <n v="-336"/>
    <n v="-373"/>
    <n v="-412"/>
    <n v="-449"/>
    <n v="-481"/>
    <n v="-505"/>
    <n v="-527"/>
    <n v="-542"/>
    <n v="-548"/>
    <n v="-555"/>
    <n v="-561"/>
    <n v="-561"/>
    <n v="-563"/>
    <n v="-560"/>
    <n v="-555"/>
    <n v="-553"/>
    <n v="-548"/>
  </r>
  <r>
    <s v="Change in Domestic Jobs after Productivity Effects by ISIC Code[ISIC 10T12]"/>
    <s v="DisabledPolicyGroup=Fuel Economy Standards"/>
    <x v="22"/>
    <x v="0"/>
    <x v="4"/>
    <x v="4"/>
    <n v="298"/>
    <n v="815"/>
    <n v="1589"/>
    <n v="2521"/>
    <n v="3589"/>
    <n v="4706"/>
    <n v="5810"/>
    <n v="6801"/>
    <n v="7545"/>
    <n v="7992"/>
    <n v="8233"/>
    <n v="8353"/>
    <n v="8383"/>
    <n v="8344"/>
    <n v="8245"/>
    <n v="8052"/>
    <n v="7767"/>
    <n v="7418"/>
    <n v="7033"/>
    <n v="6644"/>
    <n v="6273"/>
    <n v="5933"/>
    <n v="5644"/>
    <n v="5400"/>
    <n v="5178"/>
    <n v="4977"/>
    <n v="4804"/>
    <n v="4657"/>
  </r>
  <r>
    <s v="Change in Domestic Jobs after Productivity Effects by ISIC Code[ISIC 13T15]"/>
    <s v="DisabledPolicyGroup=Fuel Economy Standards"/>
    <x v="22"/>
    <x v="0"/>
    <x v="3"/>
    <x v="5"/>
    <n v="173"/>
    <n v="727"/>
    <n v="1619"/>
    <n v="2587"/>
    <n v="3487"/>
    <n v="4306"/>
    <n v="5086"/>
    <n v="5767"/>
    <n v="6259"/>
    <n v="6534"/>
    <n v="6641"/>
    <n v="6650"/>
    <n v="6579"/>
    <n v="6437"/>
    <n v="6220"/>
    <n v="5914"/>
    <n v="5523"/>
    <n v="5082"/>
    <n v="4621"/>
    <n v="4174"/>
    <n v="3768"/>
    <n v="3400"/>
    <n v="3076"/>
    <n v="2791"/>
    <n v="2535"/>
    <n v="2311"/>
    <n v="2124"/>
    <n v="1965"/>
  </r>
  <r>
    <s v="Change in Domestic Jobs after Productivity Effects by ISIC Code[ISIC 16]"/>
    <s v="DisabledPolicyGroup=Fuel Economy Standards"/>
    <x v="22"/>
    <x v="0"/>
    <x v="2"/>
    <x v="6"/>
    <n v="89"/>
    <n v="146"/>
    <n v="174"/>
    <n v="198"/>
    <n v="223"/>
    <n v="246"/>
    <n v="270"/>
    <n v="289"/>
    <n v="301"/>
    <n v="305"/>
    <n v="311"/>
    <n v="319"/>
    <n v="323"/>
    <n v="323"/>
    <n v="304"/>
    <n v="276"/>
    <n v="246"/>
    <n v="220"/>
    <n v="196"/>
    <n v="173"/>
    <n v="153"/>
    <n v="136"/>
    <n v="120"/>
    <n v="107"/>
    <n v="97"/>
    <n v="92"/>
    <n v="92"/>
    <n v="92"/>
  </r>
  <r>
    <s v="Change in Domestic Jobs after Productivity Effects by ISIC Code[ISIC 17T18]"/>
    <s v="DisabledPolicyGroup=Fuel Economy Standards"/>
    <x v="22"/>
    <x v="0"/>
    <x v="2"/>
    <x v="7"/>
    <n v="109"/>
    <n v="243"/>
    <n v="377"/>
    <n v="506"/>
    <n v="633"/>
    <n v="757"/>
    <n v="878"/>
    <n v="983"/>
    <n v="1054"/>
    <n v="1085"/>
    <n v="1098"/>
    <n v="1102"/>
    <n v="1098"/>
    <n v="1084"/>
    <n v="1045"/>
    <n v="983"/>
    <n v="914"/>
    <n v="843"/>
    <n v="774"/>
    <n v="711"/>
    <n v="653"/>
    <n v="604"/>
    <n v="560"/>
    <n v="522"/>
    <n v="487"/>
    <n v="461"/>
    <n v="443"/>
    <n v="429"/>
  </r>
  <r>
    <s v="Change in Domestic Jobs after Productivity Effects by ISIC Code[ISIC 19]"/>
    <s v="DisabledPolicyGroup=Fuel Economy Standards"/>
    <x v="22"/>
    <x v="0"/>
    <x v="5"/>
    <x v="4"/>
    <n v="-172"/>
    <n v="-368"/>
    <n v="-530"/>
    <n v="-791"/>
    <n v="-1092"/>
    <n v="-1420"/>
    <n v="-1774"/>
    <n v="-2131"/>
    <n v="-2427"/>
    <n v="-2688"/>
    <n v="-2917"/>
    <n v="-3133"/>
    <n v="-3345"/>
    <n v="-3535"/>
    <n v="-3671"/>
    <n v="-3692"/>
    <n v="-3686"/>
    <n v="-3617"/>
    <n v="-3500"/>
    <n v="-3400"/>
    <n v="-3285"/>
    <n v="-3167"/>
    <n v="-3061"/>
    <n v="-2956"/>
    <n v="-2842"/>
    <n v="-2739"/>
    <n v="-2653"/>
    <n v="-2574"/>
  </r>
  <r>
    <s v="Change in Domestic Jobs after Productivity Effects by ISIC Code[ISIC 20]"/>
    <s v="DisabledPolicyGroup=Fuel Economy Standards"/>
    <x v="22"/>
    <x v="0"/>
    <x v="2"/>
    <x v="7"/>
    <n v="99"/>
    <n v="153"/>
    <n v="171"/>
    <n v="117"/>
    <n v="69"/>
    <n v="27"/>
    <n v="-16"/>
    <n v="-61"/>
    <n v="-114"/>
    <n v="-175"/>
    <n v="-239"/>
    <n v="-299"/>
    <n v="-361"/>
    <n v="-415"/>
    <n v="-481"/>
    <n v="-547"/>
    <n v="-609"/>
    <n v="-662"/>
    <n v="-698"/>
    <n v="-718"/>
    <n v="-733"/>
    <n v="-742"/>
    <n v="-743"/>
    <n v="-737"/>
    <n v="-727"/>
    <n v="-708"/>
    <n v="-687"/>
    <n v="-660"/>
  </r>
  <r>
    <s v="Change in Domestic Jobs after Productivity Effects by ISIC Code[ISIC 21]"/>
    <s v="DisabledPolicyGroup=Fuel Economy Standards"/>
    <x v="22"/>
    <x v="0"/>
    <x v="2"/>
    <x v="2"/>
    <n v="20"/>
    <n v="64"/>
    <n v="110"/>
    <n v="152"/>
    <n v="193"/>
    <n v="234"/>
    <n v="278"/>
    <n v="312"/>
    <n v="333"/>
    <n v="347"/>
    <n v="356"/>
    <n v="362"/>
    <n v="364"/>
    <n v="362"/>
    <n v="357"/>
    <n v="345"/>
    <n v="329"/>
    <n v="310"/>
    <n v="289"/>
    <n v="270"/>
    <n v="253"/>
    <n v="237"/>
    <n v="223"/>
    <n v="210"/>
    <n v="198"/>
    <n v="186"/>
    <n v="177"/>
    <n v="169"/>
  </r>
  <r>
    <s v="Change in Domestic Jobs after Productivity Effects by ISIC Code[ISIC 22]"/>
    <s v="DisabledPolicyGroup=Fuel Economy Standards"/>
    <x v="22"/>
    <x v="0"/>
    <x v="2"/>
    <x v="8"/>
    <n v="109"/>
    <n v="189"/>
    <n v="233"/>
    <n v="268"/>
    <n v="303"/>
    <n v="337"/>
    <n v="374"/>
    <n v="407"/>
    <n v="441"/>
    <n v="460"/>
    <n v="479"/>
    <n v="494"/>
    <n v="505"/>
    <n v="506"/>
    <n v="478"/>
    <n v="429"/>
    <n v="378"/>
    <n v="328"/>
    <n v="280"/>
    <n v="238"/>
    <n v="200"/>
    <n v="164"/>
    <n v="133"/>
    <n v="109"/>
    <n v="92"/>
    <n v="84"/>
    <n v="82"/>
    <n v="82"/>
  </r>
  <r>
    <s v="Change in Domestic Jobs after Productivity Effects by ISIC Code[ISIC 231]"/>
    <s v="DisabledPolicyGroup=Fuel Economy Standards"/>
    <x v="22"/>
    <x v="0"/>
    <x v="2"/>
    <x v="8"/>
    <n v="67"/>
    <n v="86"/>
    <n v="80"/>
    <n v="65"/>
    <n v="48"/>
    <n v="36"/>
    <n v="29"/>
    <n v="22"/>
    <n v="23"/>
    <n v="21"/>
    <n v="28"/>
    <n v="37"/>
    <n v="46"/>
    <n v="53"/>
    <n v="32"/>
    <n v="7"/>
    <n v="-20"/>
    <n v="-39"/>
    <n v="-53"/>
    <n v="-66"/>
    <n v="-77"/>
    <n v="-87"/>
    <n v="-94"/>
    <n v="-100"/>
    <n v="-99"/>
    <n v="-94"/>
    <n v="-87"/>
    <n v="-81"/>
  </r>
  <r>
    <s v="Change in Domestic Jobs after Productivity Effects by ISIC Code[ISIC 239]"/>
    <s v="DisabledPolicyGroup=Fuel Economy Standards"/>
    <x v="22"/>
    <x v="0"/>
    <x v="2"/>
    <x v="9"/>
    <n v="137"/>
    <n v="163"/>
    <n v="32"/>
    <n v="-172"/>
    <n v="-343"/>
    <n v="-486"/>
    <n v="-606"/>
    <n v="-705"/>
    <n v="-796"/>
    <n v="-879"/>
    <n v="-948"/>
    <n v="-1003"/>
    <n v="-1049"/>
    <n v="-1093"/>
    <n v="-1162"/>
    <n v="-1252"/>
    <n v="-1334"/>
    <n v="-1406"/>
    <n v="-1461"/>
    <n v="-1507"/>
    <n v="-1547"/>
    <n v="-1582"/>
    <n v="-1610"/>
    <n v="-1633"/>
    <n v="-1647"/>
    <n v="-1651"/>
    <n v="-1648"/>
    <n v="-1643"/>
  </r>
  <r>
    <s v="Change in Domestic Jobs after Productivity Effects by ISIC Code[ISIC 241]"/>
    <s v="DisabledPolicyGroup=Fuel Economy Standards"/>
    <x v="22"/>
    <x v="0"/>
    <x v="2"/>
    <x v="6"/>
    <n v="37"/>
    <n v="42"/>
    <n v="23"/>
    <n v="1"/>
    <n v="-19"/>
    <n v="-40"/>
    <n v="-59"/>
    <n v="-77"/>
    <n v="-86"/>
    <n v="-95"/>
    <n v="-98"/>
    <n v="-98"/>
    <n v="-98"/>
    <n v="-103"/>
    <n v="-126"/>
    <n v="-151"/>
    <n v="-174"/>
    <n v="-195"/>
    <n v="-214"/>
    <n v="-230"/>
    <n v="-245"/>
    <n v="-260"/>
    <n v="-273"/>
    <n v="-282"/>
    <n v="-287"/>
    <n v="-288"/>
    <n v="-288"/>
    <n v="-285"/>
  </r>
  <r>
    <s v="Change in Domestic Jobs after Productivity Effects by ISIC Code[ISIC 242]"/>
    <s v="DisabledPolicyGroup=Fuel Economy Standards"/>
    <x v="22"/>
    <x v="0"/>
    <x v="2"/>
    <x v="10"/>
    <n v="87"/>
    <n v="129"/>
    <n v="131"/>
    <n v="130"/>
    <n v="130"/>
    <n v="131"/>
    <n v="136"/>
    <n v="140"/>
    <n v="151"/>
    <n v="157"/>
    <n v="170"/>
    <n v="186"/>
    <n v="201"/>
    <n v="207"/>
    <n v="188"/>
    <n v="159"/>
    <n v="132"/>
    <n v="107"/>
    <n v="83"/>
    <n v="63"/>
    <n v="43"/>
    <n v="25"/>
    <n v="8"/>
    <n v="-4"/>
    <n v="-12"/>
    <n v="-14"/>
    <n v="-14"/>
    <n v="-10"/>
  </r>
  <r>
    <s v="Change in Domestic Jobs after Productivity Effects by ISIC Code[ISIC 25]"/>
    <s v="DisabledPolicyGroup=Fuel Economy Standards"/>
    <x v="22"/>
    <x v="0"/>
    <x v="6"/>
    <x v="11"/>
    <n v="1290"/>
    <n v="1859"/>
    <n v="1977"/>
    <n v="2121"/>
    <n v="2249"/>
    <n v="2347"/>
    <n v="2476"/>
    <n v="2579"/>
    <n v="2647"/>
    <n v="2634"/>
    <n v="2749"/>
    <n v="2921"/>
    <n v="3028"/>
    <n v="3023"/>
    <n v="2605"/>
    <n v="2105"/>
    <n v="1648"/>
    <n v="1227"/>
    <n v="842"/>
    <n v="497"/>
    <n v="183"/>
    <n v="-111"/>
    <n v="-370"/>
    <n v="-572"/>
    <n v="-705"/>
    <n v="-728"/>
    <n v="-713"/>
    <n v="-681"/>
  </r>
  <r>
    <s v="Change in Domestic Jobs after Productivity Effects by ISIC Code[ISIC 26]"/>
    <s v="DisabledPolicyGroup=Fuel Economy Standards"/>
    <x v="22"/>
    <x v="0"/>
    <x v="7"/>
    <x v="12"/>
    <n v="626"/>
    <n v="1181"/>
    <n v="1743"/>
    <n v="2518"/>
    <n v="3269"/>
    <n v="4053"/>
    <n v="4970"/>
    <n v="5814"/>
    <n v="6474"/>
    <n v="6858"/>
    <n v="7535"/>
    <n v="8215"/>
    <n v="8702"/>
    <n v="8892"/>
    <n v="8231"/>
    <n v="7574"/>
    <n v="6985"/>
    <n v="6391"/>
    <n v="5794"/>
    <n v="5198"/>
    <n v="4599"/>
    <n v="4067"/>
    <n v="3586"/>
    <n v="3163"/>
    <n v="2877"/>
    <n v="2784"/>
    <n v="2736"/>
    <n v="2702"/>
  </r>
  <r>
    <s v="Change in Domestic Jobs after Productivity Effects by ISIC Code[ISIC 27]"/>
    <s v="DisabledPolicyGroup=Fuel Economy Standards"/>
    <x v="22"/>
    <x v="0"/>
    <x v="2"/>
    <x v="13"/>
    <n v="2547"/>
    <n v="2777"/>
    <n v="2824"/>
    <n v="3090"/>
    <n v="3310"/>
    <n v="3532"/>
    <n v="3853"/>
    <n v="4087"/>
    <n v="4235"/>
    <n v="4205"/>
    <n v="4378"/>
    <n v="4583"/>
    <n v="4675"/>
    <n v="4697"/>
    <n v="4227"/>
    <n v="3814"/>
    <n v="3482"/>
    <n v="3177"/>
    <n v="2886"/>
    <n v="2633"/>
    <n v="2373"/>
    <n v="2150"/>
    <n v="1944"/>
    <n v="1771"/>
    <n v="1641"/>
    <n v="1621"/>
    <n v="1612"/>
    <n v="1601"/>
  </r>
  <r>
    <s v="Change in Domestic Jobs after Productivity Effects by ISIC Code[ISIC 28]"/>
    <s v="DisabledPolicyGroup=Fuel Economy Standards"/>
    <x v="22"/>
    <x v="0"/>
    <x v="1"/>
    <x v="14"/>
    <n v="1593"/>
    <n v="1731"/>
    <n v="1748"/>
    <n v="1938"/>
    <n v="2154"/>
    <n v="2388"/>
    <n v="2679"/>
    <n v="2909"/>
    <n v="2949"/>
    <n v="3002"/>
    <n v="3209"/>
    <n v="3445"/>
    <n v="3576"/>
    <n v="3590"/>
    <n v="3147"/>
    <n v="2771"/>
    <n v="2448"/>
    <n v="2145"/>
    <n v="1874"/>
    <n v="1597"/>
    <n v="1316"/>
    <n v="1069"/>
    <n v="820"/>
    <n v="668"/>
    <n v="524"/>
    <n v="506"/>
    <n v="498"/>
    <n v="496"/>
  </r>
  <r>
    <s v="Change in Domestic Jobs after Productivity Effects by ISIC Code[ISIC 29]"/>
    <s v="DisabledPolicyGroup=Fuel Economy Standards"/>
    <x v="22"/>
    <x v="0"/>
    <x v="2"/>
    <x v="2"/>
    <n v="-696"/>
    <n v="-1457"/>
    <n v="-2405"/>
    <n v="-3391"/>
    <n v="-4421"/>
    <n v="-5412"/>
    <n v="-6327"/>
    <n v="-7022"/>
    <n v="-7042"/>
    <n v="-6977"/>
    <n v="-6888"/>
    <n v="-6770"/>
    <n v="-6638"/>
    <n v="-6509"/>
    <n v="-6387"/>
    <n v="-6287"/>
    <n v="-6189"/>
    <n v="-6092"/>
    <n v="-6001"/>
    <n v="-5908"/>
    <n v="-5841"/>
    <n v="-5781"/>
    <n v="-5718"/>
    <n v="-5576"/>
    <n v="-5435"/>
    <n v="-5291"/>
    <n v="-5149"/>
    <n v="-5008"/>
  </r>
  <r>
    <s v="Change in Domestic Jobs after Productivity Effects by ISIC Code[ISIC 30]"/>
    <s v="DisabledPolicyGroup=Fuel Economy Standards"/>
    <x v="22"/>
    <x v="0"/>
    <x v="2"/>
    <x v="2"/>
    <n v="653"/>
    <n v="1397"/>
    <n v="2133"/>
    <n v="2793"/>
    <n v="3576"/>
    <n v="4180"/>
    <n v="4599"/>
    <n v="5068"/>
    <n v="5146"/>
    <n v="5152"/>
    <n v="5299"/>
    <n v="5167"/>
    <n v="5132"/>
    <n v="5241"/>
    <n v="5074"/>
    <n v="5156"/>
    <n v="4972"/>
    <n v="5019"/>
    <n v="4873"/>
    <n v="4802"/>
    <n v="4957"/>
    <n v="4729"/>
    <n v="4654"/>
    <n v="4621"/>
    <n v="4429"/>
    <n v="4402"/>
    <n v="4190"/>
    <n v="4175"/>
  </r>
  <r>
    <s v="Change in Domestic Jobs after Productivity Effects by ISIC Code[ISIC 31T33]"/>
    <s v="DisabledPolicyGroup=Fuel Economy Standards"/>
    <x v="22"/>
    <x v="0"/>
    <x v="8"/>
    <x v="15"/>
    <n v="444"/>
    <n v="1075"/>
    <n v="1688"/>
    <n v="2250"/>
    <n v="2737"/>
    <n v="3139"/>
    <n v="3515"/>
    <n v="3821"/>
    <n v="4056"/>
    <n v="4056"/>
    <n v="3927"/>
    <n v="3860"/>
    <n v="3932"/>
    <n v="3997"/>
    <n v="3947"/>
    <n v="3752"/>
    <n v="3523"/>
    <n v="3306"/>
    <n v="3113"/>
    <n v="2949"/>
    <n v="2817"/>
    <n v="2690"/>
    <n v="2553"/>
    <n v="2443"/>
    <n v="2349"/>
    <n v="2284"/>
    <n v="2249"/>
    <n v="2223"/>
  </r>
  <r>
    <s v="Change in Domestic Jobs after Productivity Effects by ISIC Code[ISIC 351]"/>
    <s v="DisabledPolicyGroup=Fuel Economy Standards"/>
    <x v="22"/>
    <x v="0"/>
    <x v="9"/>
    <x v="16"/>
    <n v="505"/>
    <n v="2048"/>
    <n v="3211"/>
    <n v="3949"/>
    <n v="5388"/>
    <n v="6751"/>
    <n v="7723"/>
    <n v="8934"/>
    <n v="9875"/>
    <n v="11051"/>
    <n v="11339"/>
    <n v="12071"/>
    <n v="13063"/>
    <n v="14086"/>
    <n v="15050"/>
    <n v="14766"/>
    <n v="14312"/>
    <n v="14004"/>
    <n v="13617"/>
    <n v="13222"/>
    <n v="12919"/>
    <n v="12571"/>
    <n v="12189"/>
    <n v="11893"/>
    <n v="11616"/>
    <n v="11462"/>
    <n v="11545"/>
    <n v="11653"/>
  </r>
  <r>
    <s v="Change in Domestic Jobs after Productivity Effects by ISIC Code[ISIC 352T353]"/>
    <s v="DisabledPolicyGroup=Fuel Economy Standards"/>
    <x v="22"/>
    <x v="0"/>
    <x v="10"/>
    <x v="17"/>
    <n v="1011"/>
    <n v="3547"/>
    <n v="4036"/>
    <n v="4489"/>
    <n v="4648"/>
    <n v="4425"/>
    <n v="4012"/>
    <n v="3412"/>
    <n v="2992"/>
    <n v="2096"/>
    <n v="1253"/>
    <n v="616"/>
    <n v="280"/>
    <n v="232"/>
    <n v="-92"/>
    <n v="-457"/>
    <n v="-847"/>
    <n v="-1171"/>
    <n v="-1415"/>
    <n v="-1495"/>
    <n v="-1543"/>
    <n v="-1541"/>
    <n v="-1769"/>
    <n v="-1852"/>
    <n v="-1987"/>
    <n v="-2149"/>
    <n v="-2314"/>
    <n v="-2463"/>
  </r>
  <r>
    <s v="Change in Domestic Jobs after Productivity Effects by ISIC Code[ISIC 36T39]"/>
    <s v="DisabledPolicyGroup=Fuel Economy Standards"/>
    <x v="22"/>
    <x v="0"/>
    <x v="11"/>
    <x v="18"/>
    <n v="324"/>
    <n v="692"/>
    <n v="1119"/>
    <n v="1440"/>
    <n v="1774"/>
    <n v="2134"/>
    <n v="2427"/>
    <n v="2673"/>
    <n v="2875"/>
    <n v="3024"/>
    <n v="3078"/>
    <n v="3087"/>
    <n v="3151"/>
    <n v="3255"/>
    <n v="3327"/>
    <n v="3245"/>
    <n v="3025"/>
    <n v="2799"/>
    <n v="2589"/>
    <n v="2399"/>
    <n v="2235"/>
    <n v="2087"/>
    <n v="1954"/>
    <n v="1837"/>
    <n v="1724"/>
    <n v="1650"/>
    <n v="1613"/>
    <n v="1613"/>
  </r>
  <r>
    <s v="Change in Domestic Jobs after Productivity Effects by ISIC Code[ISIC 41T43]"/>
    <s v="DisabledPolicyGroup=Fuel Economy Standards"/>
    <x v="22"/>
    <x v="0"/>
    <x v="12"/>
    <x v="19"/>
    <n v="4965"/>
    <n v="5492"/>
    <n v="6175"/>
    <n v="7291"/>
    <n v="8352"/>
    <n v="9587"/>
    <n v="11087"/>
    <n v="12246"/>
    <n v="13025"/>
    <n v="13614"/>
    <n v="15289"/>
    <n v="16594"/>
    <n v="17587"/>
    <n v="18308"/>
    <n v="17376"/>
    <n v="16490"/>
    <n v="15640"/>
    <n v="14810"/>
    <n v="14063"/>
    <n v="13197"/>
    <n v="12268"/>
    <n v="11462"/>
    <n v="10665"/>
    <n v="10039"/>
    <n v="9691"/>
    <n v="9997"/>
    <n v="10383"/>
    <n v="10843"/>
  </r>
  <r>
    <s v="Change in Domestic Jobs after Productivity Effects by ISIC Code[ISIC 45T47]"/>
    <s v="DisabledPolicyGroup=Fuel Economy Standards"/>
    <x v="22"/>
    <x v="0"/>
    <x v="13"/>
    <x v="2"/>
    <n v="740"/>
    <n v="2365"/>
    <n v="3902"/>
    <n v="5129"/>
    <n v="5985"/>
    <n v="6658"/>
    <n v="7272"/>
    <n v="7517"/>
    <n v="7368"/>
    <n v="6792"/>
    <n v="6165"/>
    <n v="5538"/>
    <n v="4861"/>
    <n v="4280"/>
    <n v="4091"/>
    <n v="3919"/>
    <n v="3973"/>
    <n v="4160"/>
    <n v="4652"/>
    <n v="5506"/>
    <n v="6586"/>
    <n v="7645"/>
    <n v="8737"/>
    <n v="9676"/>
    <n v="10581"/>
    <n v="11511"/>
    <n v="12486"/>
    <n v="13481"/>
  </r>
  <r>
    <s v="Change in Domestic Jobs after Productivity Effects by ISIC Code[ISIC 49T53]"/>
    <s v="DisabledPolicyGroup=Fuel Economy Standards"/>
    <x v="22"/>
    <x v="0"/>
    <x v="14"/>
    <x v="20"/>
    <n v="4551"/>
    <n v="9342"/>
    <n v="13878"/>
    <n v="18286"/>
    <n v="22514"/>
    <n v="26505"/>
    <n v="30364"/>
    <n v="33846"/>
    <n v="33771"/>
    <n v="33512"/>
    <n v="33392"/>
    <n v="33148"/>
    <n v="32716"/>
    <n v="32191"/>
    <n v="31565"/>
    <n v="31288"/>
    <n v="31119"/>
    <n v="30975"/>
    <n v="30975"/>
    <n v="31104"/>
    <n v="31363"/>
    <n v="31696"/>
    <n v="31975"/>
    <n v="31554"/>
    <n v="31207"/>
    <n v="30861"/>
    <n v="30469"/>
    <n v="30088"/>
  </r>
  <r>
    <s v="Change in Domestic Jobs after Productivity Effects by ISIC Code[ISIC 55T56]"/>
    <s v="DisabledPolicyGroup=Fuel Economy Standards"/>
    <x v="22"/>
    <x v="0"/>
    <x v="15"/>
    <x v="5"/>
    <n v="924"/>
    <n v="2979"/>
    <n v="5237"/>
    <n v="7508"/>
    <n v="9692"/>
    <n v="11891"/>
    <n v="14145"/>
    <n v="16013"/>
    <n v="17358"/>
    <n v="18172"/>
    <n v="18801"/>
    <n v="19328"/>
    <n v="19722"/>
    <n v="19952"/>
    <n v="19934"/>
    <n v="19435"/>
    <n v="18755"/>
    <n v="17845"/>
    <n v="16889"/>
    <n v="15998"/>
    <n v="15215"/>
    <n v="14504"/>
    <n v="13891"/>
    <n v="13227"/>
    <n v="12621"/>
    <n v="12124"/>
    <n v="11752"/>
    <n v="11453"/>
  </r>
  <r>
    <s v="Change in Domestic Jobs after Productivity Effects by ISIC Code[ISIC 58T60]"/>
    <s v="DisabledPolicyGroup=Fuel Economy Standards"/>
    <x v="22"/>
    <x v="0"/>
    <x v="4"/>
    <x v="2"/>
    <n v="109"/>
    <n v="411"/>
    <n v="748"/>
    <n v="1059"/>
    <n v="1321"/>
    <n v="1568"/>
    <n v="1804"/>
    <n v="1966"/>
    <n v="2051"/>
    <n v="2063"/>
    <n v="2053"/>
    <n v="2020"/>
    <n v="1966"/>
    <n v="1894"/>
    <n v="1810"/>
    <n v="1692"/>
    <n v="1565"/>
    <n v="1424"/>
    <n v="1287"/>
    <n v="1163"/>
    <n v="1053"/>
    <n v="956"/>
    <n v="873"/>
    <n v="793"/>
    <n v="722"/>
    <n v="660"/>
    <n v="607"/>
    <n v="562"/>
  </r>
  <r>
    <s v="Change in Domestic Jobs after Productivity Effects by ISIC Code[ISIC 61]"/>
    <s v="DisabledPolicyGroup=Fuel Economy Standards"/>
    <x v="22"/>
    <x v="0"/>
    <x v="2"/>
    <x v="2"/>
    <n v="14"/>
    <n v="39"/>
    <n v="63"/>
    <n v="85"/>
    <n v="103"/>
    <n v="118"/>
    <n v="133"/>
    <n v="142"/>
    <n v="144"/>
    <n v="142"/>
    <n v="139"/>
    <n v="134"/>
    <n v="130"/>
    <n v="124"/>
    <n v="116"/>
    <n v="106"/>
    <n v="96"/>
    <n v="86"/>
    <n v="77"/>
    <n v="68"/>
    <n v="62"/>
    <n v="55"/>
    <n v="49"/>
    <n v="44"/>
    <n v="40"/>
    <n v="36"/>
    <n v="33"/>
    <n v="30"/>
  </r>
  <r>
    <s v="Change in Domestic Jobs after Productivity Effects by ISIC Code[ISIC 62T63]"/>
    <s v="DisabledPolicyGroup=Fuel Economy Standards"/>
    <x v="22"/>
    <x v="0"/>
    <x v="4"/>
    <x v="21"/>
    <n v="106"/>
    <n v="290"/>
    <n v="449"/>
    <n v="590"/>
    <n v="699"/>
    <n v="785"/>
    <n v="857"/>
    <n v="887"/>
    <n v="894"/>
    <n v="862"/>
    <n v="824"/>
    <n v="786"/>
    <n v="748"/>
    <n v="709"/>
    <n v="653"/>
    <n v="581"/>
    <n v="511"/>
    <n v="442"/>
    <n v="377"/>
    <n v="327"/>
    <n v="286"/>
    <n v="248"/>
    <n v="218"/>
    <n v="188"/>
    <n v="162"/>
    <n v="144"/>
    <n v="130"/>
    <n v="118"/>
  </r>
  <r>
    <s v="Change in Domestic Jobs after Productivity Effects by ISIC Code[ISIC 64T66]"/>
    <s v="DisabledPolicyGroup=Fuel Economy Standards"/>
    <x v="22"/>
    <x v="0"/>
    <x v="16"/>
    <x v="7"/>
    <n v="476"/>
    <n v="867"/>
    <n v="1011"/>
    <n v="1022"/>
    <n v="861"/>
    <n v="529"/>
    <n v="67"/>
    <n v="-611"/>
    <n v="-1443"/>
    <n v="-2399"/>
    <n v="-3356"/>
    <n v="-4294"/>
    <n v="-5230"/>
    <n v="-6077"/>
    <n v="-6928"/>
    <n v="-7753"/>
    <n v="-8484"/>
    <n v="-9130"/>
    <n v="-9654"/>
    <n v="-10034"/>
    <n v="-10298"/>
    <n v="-10529"/>
    <n v="-10741"/>
    <n v="-10931"/>
    <n v="-11075"/>
    <n v="-11161"/>
    <n v="-11207"/>
    <n v="-11211"/>
  </r>
  <r>
    <s v="Change in Domestic Jobs after Productivity Effects by ISIC Code[ISIC 68]"/>
    <s v="DisabledPolicyGroup=Fuel Economy Standards"/>
    <x v="22"/>
    <x v="0"/>
    <x v="4"/>
    <x v="7"/>
    <n v="196"/>
    <n v="530"/>
    <n v="899"/>
    <n v="1280"/>
    <n v="1647"/>
    <n v="2015"/>
    <n v="2387"/>
    <n v="2692"/>
    <n v="2883"/>
    <n v="2989"/>
    <n v="3071"/>
    <n v="3129"/>
    <n v="3154"/>
    <n v="3156"/>
    <n v="3115"/>
    <n v="3018"/>
    <n v="2897"/>
    <n v="2746"/>
    <n v="2591"/>
    <n v="2447"/>
    <n v="2319"/>
    <n v="2202"/>
    <n v="2105"/>
    <n v="2006"/>
    <n v="1916"/>
    <n v="1844"/>
    <n v="1787"/>
    <n v="1742"/>
  </r>
  <r>
    <s v="Change in Domestic Jobs after Productivity Effects by ISIC Code[ISIC 69T82]"/>
    <s v="DisabledPolicyGroup=Fuel Economy Standards"/>
    <x v="22"/>
    <x v="0"/>
    <x v="17"/>
    <x v="22"/>
    <n v="4715"/>
    <n v="9355"/>
    <n v="13305"/>
    <n v="17563"/>
    <n v="21529"/>
    <n v="25227"/>
    <n v="28928"/>
    <n v="31622"/>
    <n v="32916"/>
    <n v="32851"/>
    <n v="33005"/>
    <n v="33227"/>
    <n v="33138"/>
    <n v="32872"/>
    <n v="30388"/>
    <n v="27412"/>
    <n v="24539"/>
    <n v="21647"/>
    <n v="18995"/>
    <n v="16772"/>
    <n v="14789"/>
    <n v="12983"/>
    <n v="11397"/>
    <n v="9903"/>
    <n v="8711"/>
    <n v="8174"/>
    <n v="7811"/>
    <n v="7652"/>
  </r>
  <r>
    <s v="Change in Domestic Jobs after Productivity Effects by ISIC Code[ISIC 84]"/>
    <s v="DisabledPolicyGroup=Fuel Economy Standards"/>
    <x v="22"/>
    <x v="0"/>
    <x v="18"/>
    <x v="23"/>
    <n v="260"/>
    <n v="572"/>
    <n v="849"/>
    <n v="1218"/>
    <n v="1578"/>
    <n v="1940"/>
    <n v="2343"/>
    <n v="2716"/>
    <n v="2966"/>
    <n v="3100"/>
    <n v="3344"/>
    <n v="3621"/>
    <n v="3822"/>
    <n v="3928"/>
    <n v="3642"/>
    <n v="3345"/>
    <n v="3086"/>
    <n v="2826"/>
    <n v="2570"/>
    <n v="2316"/>
    <n v="2057"/>
    <n v="1832"/>
    <n v="1631"/>
    <n v="1433"/>
    <n v="1301"/>
    <n v="1280"/>
    <n v="1285"/>
    <n v="1296"/>
  </r>
  <r>
    <s v="Change in Domestic Jobs after Productivity Effects by ISIC Code[ISIC 85]"/>
    <s v="DisabledPolicyGroup=Fuel Economy Standards"/>
    <x v="22"/>
    <x v="0"/>
    <x v="17"/>
    <x v="7"/>
    <n v="236"/>
    <n v="951"/>
    <n v="1816"/>
    <n v="2700"/>
    <n v="3559"/>
    <n v="4461"/>
    <n v="5421"/>
    <n v="6248"/>
    <n v="6868"/>
    <n v="7298"/>
    <n v="7661"/>
    <n v="7955"/>
    <n v="8166"/>
    <n v="8290"/>
    <n v="8356"/>
    <n v="8249"/>
    <n v="8054"/>
    <n v="7746"/>
    <n v="7401"/>
    <n v="7059"/>
    <n v="6748"/>
    <n v="6464"/>
    <n v="6225"/>
    <n v="5971"/>
    <n v="5736"/>
    <n v="5530"/>
    <n v="5367"/>
    <n v="5228"/>
  </r>
  <r>
    <s v="Change in Domestic Jobs after Productivity Effects by ISIC Code[ISIC 86T88]"/>
    <s v="DisabledPolicyGroup=Fuel Economy Standards"/>
    <x v="22"/>
    <x v="0"/>
    <x v="19"/>
    <x v="24"/>
    <n v="716"/>
    <n v="2968"/>
    <n v="5801"/>
    <n v="8728"/>
    <n v="11552"/>
    <n v="14518"/>
    <n v="17684"/>
    <n v="20378"/>
    <n v="22555"/>
    <n v="24054"/>
    <n v="25354"/>
    <n v="26458"/>
    <n v="27334"/>
    <n v="27928"/>
    <n v="28333"/>
    <n v="28099"/>
    <n v="27567"/>
    <n v="26599"/>
    <n v="25496"/>
    <n v="24419"/>
    <n v="23462"/>
    <n v="22594"/>
    <n v="21901"/>
    <n v="21096"/>
    <n v="20350"/>
    <n v="19714"/>
    <n v="19246"/>
    <n v="18868"/>
  </r>
  <r>
    <s v="Change in Domestic Jobs after Productivity Effects by ISIC Code[ISIC 90T96]"/>
    <s v="DisabledPolicyGroup=Fuel Economy Standards"/>
    <x v="22"/>
    <x v="0"/>
    <x v="17"/>
    <x v="2"/>
    <n v="231"/>
    <n v="898"/>
    <n v="1723"/>
    <n v="2573"/>
    <n v="3394"/>
    <n v="4257"/>
    <n v="5174"/>
    <n v="5960"/>
    <n v="6565"/>
    <n v="6983"/>
    <n v="7339"/>
    <n v="7634"/>
    <n v="7855"/>
    <n v="7993"/>
    <n v="8069"/>
    <n v="7971"/>
    <n v="7790"/>
    <n v="7495"/>
    <n v="7163"/>
    <n v="6837"/>
    <n v="6544"/>
    <n v="6276"/>
    <n v="6057"/>
    <n v="5815"/>
    <n v="5591"/>
    <n v="5400"/>
    <n v="5255"/>
    <n v="5134"/>
  </r>
  <r>
    <s v="Change in Domestic Jobs after Productivity Effects by ISIC Code[ISIC 97T98]"/>
    <s v="DisabledPolicyGroup=Fuel Economy Standards"/>
    <x v="22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Energy Efficiency Standards"/>
    <x v="23"/>
    <x v="0"/>
    <x v="0"/>
    <x v="0"/>
    <n v="28339"/>
    <n v="56486"/>
    <n v="82555"/>
    <n v="109321"/>
    <n v="135839"/>
    <n v="161106"/>
    <n v="186226"/>
    <n v="206816"/>
    <n v="217505"/>
    <n v="221843"/>
    <n v="225919"/>
    <n v="229091"/>
    <n v="230758"/>
    <n v="231198"/>
    <n v="223499"/>
    <n v="212512"/>
    <n v="200560"/>
    <n v="188278"/>
    <n v="176570"/>
    <n v="166445"/>
    <n v="157903"/>
    <n v="150053"/>
    <n v="143260"/>
    <n v="136660"/>
    <n v="131218"/>
    <n v="128628"/>
    <n v="127177"/>
    <n v="126795"/>
  </r>
  <r>
    <s v="Change in Domestic Jobs after Productivity Effects by ISIC Code[ISIC 01T03]"/>
    <s v="DisabledPolicyGroup=Industrial Energy Efficiency Standards"/>
    <x v="23"/>
    <x v="0"/>
    <x v="1"/>
    <x v="1"/>
    <n v="721"/>
    <n v="1818"/>
    <n v="3615"/>
    <n v="6342"/>
    <n v="9678"/>
    <n v="12941"/>
    <n v="15846"/>
    <n v="18255"/>
    <n v="19478"/>
    <n v="20028"/>
    <n v="20227"/>
    <n v="20199"/>
    <n v="19904"/>
    <n v="19754"/>
    <n v="19410"/>
    <n v="18981"/>
    <n v="18359"/>
    <n v="17649"/>
    <n v="16888"/>
    <n v="16116"/>
    <n v="15377"/>
    <n v="14747"/>
    <n v="14283"/>
    <n v="13983"/>
    <n v="13628"/>
    <n v="13310"/>
    <n v="13024"/>
    <n v="12769"/>
  </r>
  <r>
    <s v="Change in Domestic Jobs after Productivity Effects by ISIC Code[ISIC 05]"/>
    <s v="DisabledPolicyGroup=Industrial Energy Efficiency Standards"/>
    <x v="23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Energy Efficiency Standards"/>
    <x v="23"/>
    <x v="0"/>
    <x v="3"/>
    <x v="3"/>
    <n v="-53"/>
    <n v="-153"/>
    <n v="-331"/>
    <n v="-547"/>
    <n v="-873"/>
    <n v="-1266"/>
    <n v="-1718"/>
    <n v="-2205"/>
    <n v="-2701"/>
    <n v="-3157"/>
    <n v="-3615"/>
    <n v="-4034"/>
    <n v="-4483"/>
    <n v="-4938"/>
    <n v="-5382"/>
    <n v="-5765"/>
    <n v="-6046"/>
    <n v="-6329"/>
    <n v="-6513"/>
    <n v="-6594"/>
    <n v="-6700"/>
    <n v="-6782"/>
    <n v="-6794"/>
    <n v="-6830"/>
    <n v="-6800"/>
    <n v="-6757"/>
    <n v="-6739"/>
    <n v="-6686"/>
  </r>
  <r>
    <s v="Change in Domestic Jobs after Productivity Effects by ISIC Code[ISIC 07T08]"/>
    <s v="DisabledPolicyGroup=Industrial Energy Efficiency Standards"/>
    <x v="23"/>
    <x v="0"/>
    <x v="2"/>
    <x v="2"/>
    <n v="18"/>
    <n v="25"/>
    <n v="25"/>
    <n v="22"/>
    <n v="19"/>
    <n v="18"/>
    <n v="15"/>
    <n v="13"/>
    <n v="11"/>
    <n v="8"/>
    <n v="5"/>
    <n v="5"/>
    <n v="4"/>
    <n v="3"/>
    <n v="-3"/>
    <n v="-10"/>
    <n v="-19"/>
    <n v="-25"/>
    <n v="-29"/>
    <n v="-33"/>
    <n v="-36"/>
    <n v="-40"/>
    <n v="-42"/>
    <n v="-44"/>
    <n v="-47"/>
    <n v="-46"/>
    <n v="-45"/>
    <n v="-43"/>
  </r>
  <r>
    <s v="Change in Domestic Jobs after Productivity Effects by ISIC Code[ISIC 09]"/>
    <s v="DisabledPolicyGroup=Industrial Energy Efficiency Standards"/>
    <x v="23"/>
    <x v="0"/>
    <x v="2"/>
    <x v="2"/>
    <n v="-4"/>
    <n v="-12"/>
    <n v="-28"/>
    <n v="-45"/>
    <n v="-73"/>
    <n v="-106"/>
    <n v="-143"/>
    <n v="-185"/>
    <n v="-227"/>
    <n v="-266"/>
    <n v="-303"/>
    <n v="-338"/>
    <n v="-376"/>
    <n v="-415"/>
    <n v="-452"/>
    <n v="-484"/>
    <n v="-509"/>
    <n v="-533"/>
    <n v="-548"/>
    <n v="-555"/>
    <n v="-563"/>
    <n v="-570"/>
    <n v="-571"/>
    <n v="-575"/>
    <n v="-572"/>
    <n v="-569"/>
    <n v="-567"/>
    <n v="-563"/>
  </r>
  <r>
    <s v="Change in Domestic Jobs after Productivity Effects by ISIC Code[ISIC 10T12]"/>
    <s v="DisabledPolicyGroup=Industrial Energy Efficiency Standards"/>
    <x v="23"/>
    <x v="0"/>
    <x v="4"/>
    <x v="4"/>
    <n v="299"/>
    <n v="817"/>
    <n v="1594"/>
    <n v="2517"/>
    <n v="3568"/>
    <n v="4675"/>
    <n v="5785"/>
    <n v="6787"/>
    <n v="7535"/>
    <n v="7976"/>
    <n v="8204"/>
    <n v="8305"/>
    <n v="8311"/>
    <n v="8243"/>
    <n v="8114"/>
    <n v="7890"/>
    <n v="7575"/>
    <n v="7192"/>
    <n v="6775"/>
    <n v="6357"/>
    <n v="5959"/>
    <n v="5599"/>
    <n v="5288"/>
    <n v="5028"/>
    <n v="4794"/>
    <n v="4581"/>
    <n v="4399"/>
    <n v="4247"/>
  </r>
  <r>
    <s v="Change in Domestic Jobs after Productivity Effects by ISIC Code[ISIC 13T15]"/>
    <s v="DisabledPolicyGroup=Industrial Energy Efficiency Standards"/>
    <x v="23"/>
    <x v="0"/>
    <x v="3"/>
    <x v="5"/>
    <n v="175"/>
    <n v="730"/>
    <n v="1629"/>
    <n v="2595"/>
    <n v="3493"/>
    <n v="4324"/>
    <n v="5133"/>
    <n v="5846"/>
    <n v="6359"/>
    <n v="6644"/>
    <n v="6751"/>
    <n v="6750"/>
    <n v="6667"/>
    <n v="6509"/>
    <n v="6277"/>
    <n v="5955"/>
    <n v="5548"/>
    <n v="5092"/>
    <n v="4616"/>
    <n v="4155"/>
    <n v="3735"/>
    <n v="3357"/>
    <n v="3023"/>
    <n v="2730"/>
    <n v="2467"/>
    <n v="2238"/>
    <n v="2044"/>
    <n v="1883"/>
  </r>
  <r>
    <s v="Change in Domestic Jobs after Productivity Effects by ISIC Code[ISIC 16]"/>
    <s v="DisabledPolicyGroup=Industrial Energy Efficiency Standards"/>
    <x v="23"/>
    <x v="0"/>
    <x v="2"/>
    <x v="6"/>
    <n v="88"/>
    <n v="147"/>
    <n v="175"/>
    <n v="202"/>
    <n v="227"/>
    <n v="249"/>
    <n v="273"/>
    <n v="292"/>
    <n v="305"/>
    <n v="307"/>
    <n v="315"/>
    <n v="322"/>
    <n v="326"/>
    <n v="325"/>
    <n v="306"/>
    <n v="277"/>
    <n v="245"/>
    <n v="217"/>
    <n v="191"/>
    <n v="168"/>
    <n v="147"/>
    <n v="128"/>
    <n v="111"/>
    <n v="97"/>
    <n v="86"/>
    <n v="83"/>
    <n v="81"/>
    <n v="82"/>
  </r>
  <r>
    <s v="Change in Domestic Jobs after Productivity Effects by ISIC Code[ISIC 17T18]"/>
    <s v="DisabledPolicyGroup=Industrial Energy Efficiency Standards"/>
    <x v="23"/>
    <x v="0"/>
    <x v="2"/>
    <x v="7"/>
    <n v="109"/>
    <n v="244"/>
    <n v="380"/>
    <n v="509"/>
    <n v="638"/>
    <n v="762"/>
    <n v="885"/>
    <n v="993"/>
    <n v="1064"/>
    <n v="1097"/>
    <n v="1109"/>
    <n v="1111"/>
    <n v="1106"/>
    <n v="1089"/>
    <n v="1046"/>
    <n v="982"/>
    <n v="908"/>
    <n v="833"/>
    <n v="759"/>
    <n v="692"/>
    <n v="632"/>
    <n v="580"/>
    <n v="533"/>
    <n v="491"/>
    <n v="454"/>
    <n v="428"/>
    <n v="408"/>
    <n v="392"/>
  </r>
  <r>
    <s v="Change in Domestic Jobs after Productivity Effects by ISIC Code[ISIC 19]"/>
    <s v="DisabledPolicyGroup=Industrial Energy Efficiency Standards"/>
    <x v="23"/>
    <x v="0"/>
    <x v="5"/>
    <x v="4"/>
    <n v="-172"/>
    <n v="-368"/>
    <n v="-531"/>
    <n v="-804"/>
    <n v="-1119"/>
    <n v="-1455"/>
    <n v="-1813"/>
    <n v="-2170"/>
    <n v="-2466"/>
    <n v="-2725"/>
    <n v="-2949"/>
    <n v="-3159"/>
    <n v="-3364"/>
    <n v="-3544"/>
    <n v="-3673"/>
    <n v="-3685"/>
    <n v="-3668"/>
    <n v="-3591"/>
    <n v="-3464"/>
    <n v="-3358"/>
    <n v="-3238"/>
    <n v="-3117"/>
    <n v="-3004"/>
    <n v="-2897"/>
    <n v="-2779"/>
    <n v="-2672"/>
    <n v="-2583"/>
    <n v="-2512"/>
  </r>
  <r>
    <s v="Change in Domestic Jobs after Productivity Effects by ISIC Code[ISIC 20]"/>
    <s v="DisabledPolicyGroup=Industrial Energy Efficiency Standards"/>
    <x v="23"/>
    <x v="0"/>
    <x v="2"/>
    <x v="7"/>
    <n v="99"/>
    <n v="154"/>
    <n v="173"/>
    <n v="115"/>
    <n v="64"/>
    <n v="13"/>
    <n v="-35"/>
    <n v="-88"/>
    <n v="-145"/>
    <n v="-212"/>
    <n v="-284"/>
    <n v="-352"/>
    <n v="-422"/>
    <n v="-483"/>
    <n v="-557"/>
    <n v="-632"/>
    <n v="-702"/>
    <n v="-764"/>
    <n v="-808"/>
    <n v="-836"/>
    <n v="-858"/>
    <n v="-875"/>
    <n v="-880"/>
    <n v="-878"/>
    <n v="-871"/>
    <n v="-856"/>
    <n v="-838"/>
    <n v="-813"/>
  </r>
  <r>
    <s v="Change in Domestic Jobs after Productivity Effects by ISIC Code[ISIC 21]"/>
    <s v="DisabledPolicyGroup=Industrial Energy Efficiency Standards"/>
    <x v="23"/>
    <x v="0"/>
    <x v="2"/>
    <x v="2"/>
    <n v="20"/>
    <n v="65"/>
    <n v="111"/>
    <n v="151"/>
    <n v="193"/>
    <n v="234"/>
    <n v="281"/>
    <n v="316"/>
    <n v="339"/>
    <n v="353"/>
    <n v="362"/>
    <n v="367"/>
    <n v="369"/>
    <n v="366"/>
    <n v="361"/>
    <n v="349"/>
    <n v="332"/>
    <n v="312"/>
    <n v="291"/>
    <n v="271"/>
    <n v="254"/>
    <n v="238"/>
    <n v="224"/>
    <n v="209"/>
    <n v="197"/>
    <n v="186"/>
    <n v="176"/>
    <n v="167"/>
  </r>
  <r>
    <s v="Change in Domestic Jobs after Productivity Effects by ISIC Code[ISIC 22]"/>
    <s v="DisabledPolicyGroup=Industrial Energy Efficiency Standards"/>
    <x v="23"/>
    <x v="0"/>
    <x v="2"/>
    <x v="8"/>
    <n v="109"/>
    <n v="190"/>
    <n v="236"/>
    <n v="278"/>
    <n v="318"/>
    <n v="353"/>
    <n v="387"/>
    <n v="419"/>
    <n v="453"/>
    <n v="474"/>
    <n v="493"/>
    <n v="507"/>
    <n v="516"/>
    <n v="518"/>
    <n v="485"/>
    <n v="436"/>
    <n v="380"/>
    <n v="329"/>
    <n v="278"/>
    <n v="231"/>
    <n v="191"/>
    <n v="154"/>
    <n v="119"/>
    <n v="94"/>
    <n v="76"/>
    <n v="67"/>
    <n v="64"/>
    <n v="65"/>
  </r>
  <r>
    <s v="Change in Domestic Jobs after Productivity Effects by ISIC Code[ISIC 231]"/>
    <s v="DisabledPolicyGroup=Industrial Energy Efficiency Standards"/>
    <x v="23"/>
    <x v="0"/>
    <x v="2"/>
    <x v="8"/>
    <n v="68"/>
    <n v="86"/>
    <n v="81"/>
    <n v="67"/>
    <n v="51"/>
    <n v="34"/>
    <n v="23"/>
    <n v="13"/>
    <n v="12"/>
    <n v="9"/>
    <n v="12"/>
    <n v="20"/>
    <n v="28"/>
    <n v="34"/>
    <n v="11"/>
    <n v="-18"/>
    <n v="-47"/>
    <n v="-69"/>
    <n v="-87"/>
    <n v="-100"/>
    <n v="-113"/>
    <n v="-124"/>
    <n v="-133"/>
    <n v="-139"/>
    <n v="-140"/>
    <n v="-135"/>
    <n v="-129"/>
    <n v="-122"/>
  </r>
  <r>
    <s v="Change in Domestic Jobs after Productivity Effects by ISIC Code[ISIC 239]"/>
    <s v="DisabledPolicyGroup=Industrial Energy Efficiency Standards"/>
    <x v="23"/>
    <x v="0"/>
    <x v="2"/>
    <x v="9"/>
    <n v="137"/>
    <n v="163"/>
    <n v="34"/>
    <n v="-170"/>
    <n v="-344"/>
    <n v="-494"/>
    <n v="-620"/>
    <n v="-727"/>
    <n v="-822"/>
    <n v="-910"/>
    <n v="-985"/>
    <n v="-1042"/>
    <n v="-1092"/>
    <n v="-1139"/>
    <n v="-1212"/>
    <n v="-1303"/>
    <n v="-1392"/>
    <n v="-1467"/>
    <n v="-1526"/>
    <n v="-1577"/>
    <n v="-1620"/>
    <n v="-1656"/>
    <n v="-1687"/>
    <n v="-1711"/>
    <n v="-1726"/>
    <n v="-1730"/>
    <n v="-1729"/>
    <n v="-1723"/>
  </r>
  <r>
    <s v="Change in Domestic Jobs after Productivity Effects by ISIC Code[ISIC 241]"/>
    <s v="DisabledPolicyGroup=Industrial Energy Efficiency Standards"/>
    <x v="23"/>
    <x v="0"/>
    <x v="2"/>
    <x v="6"/>
    <n v="36"/>
    <n v="42"/>
    <n v="25"/>
    <n v="8"/>
    <n v="-10"/>
    <n v="-32"/>
    <n v="-52"/>
    <n v="-69"/>
    <n v="-78"/>
    <n v="-86"/>
    <n v="-89"/>
    <n v="-87"/>
    <n v="-88"/>
    <n v="-92"/>
    <n v="-113"/>
    <n v="-138"/>
    <n v="-162"/>
    <n v="-184"/>
    <n v="-203"/>
    <n v="-220"/>
    <n v="-236"/>
    <n v="-252"/>
    <n v="-265"/>
    <n v="-274"/>
    <n v="-279"/>
    <n v="-281"/>
    <n v="-281"/>
    <n v="-278"/>
  </r>
  <r>
    <s v="Change in Domestic Jobs after Productivity Effects by ISIC Code[ISIC 242]"/>
    <s v="DisabledPolicyGroup=Industrial Energy Efficiency Standards"/>
    <x v="23"/>
    <x v="0"/>
    <x v="2"/>
    <x v="10"/>
    <n v="87"/>
    <n v="129"/>
    <n v="133"/>
    <n v="136"/>
    <n v="140"/>
    <n v="140"/>
    <n v="142"/>
    <n v="148"/>
    <n v="159"/>
    <n v="167"/>
    <n v="179"/>
    <n v="197"/>
    <n v="211"/>
    <n v="219"/>
    <n v="201"/>
    <n v="171"/>
    <n v="143"/>
    <n v="118"/>
    <n v="94"/>
    <n v="72"/>
    <n v="51"/>
    <n v="33"/>
    <n v="15"/>
    <n v="3"/>
    <n v="-6"/>
    <n v="-9"/>
    <n v="-7"/>
    <n v="-5"/>
  </r>
  <r>
    <s v="Change in Domestic Jobs after Productivity Effects by ISIC Code[ISIC 25]"/>
    <s v="DisabledPolicyGroup=Industrial Energy Efficiency Standards"/>
    <x v="23"/>
    <x v="0"/>
    <x v="6"/>
    <x v="11"/>
    <n v="1291"/>
    <n v="1869"/>
    <n v="2019"/>
    <n v="2212"/>
    <n v="2377"/>
    <n v="2475"/>
    <n v="2599"/>
    <n v="2703"/>
    <n v="2787"/>
    <n v="2801"/>
    <n v="2935"/>
    <n v="3122"/>
    <n v="3246"/>
    <n v="3261"/>
    <n v="2852"/>
    <n v="2357"/>
    <n v="1893"/>
    <n v="1461"/>
    <n v="1060"/>
    <n v="699"/>
    <n v="372"/>
    <n v="66"/>
    <n v="-206"/>
    <n v="-418"/>
    <n v="-558"/>
    <n v="-591"/>
    <n v="-582"/>
    <n v="-553"/>
  </r>
  <r>
    <s v="Change in Domestic Jobs after Productivity Effects by ISIC Code[ISIC 26]"/>
    <s v="DisabledPolicyGroup=Industrial Energy Efficiency Standards"/>
    <x v="23"/>
    <x v="0"/>
    <x v="7"/>
    <x v="12"/>
    <n v="627"/>
    <n v="1196"/>
    <n v="1806"/>
    <n v="2617"/>
    <n v="3379"/>
    <n v="4147"/>
    <n v="5086"/>
    <n v="5967"/>
    <n v="6661"/>
    <n v="7082"/>
    <n v="7791"/>
    <n v="8495"/>
    <n v="9007"/>
    <n v="9231"/>
    <n v="8581"/>
    <n v="7935"/>
    <n v="7337"/>
    <n v="6733"/>
    <n v="6123"/>
    <n v="5515"/>
    <n v="4908"/>
    <n v="4370"/>
    <n v="3884"/>
    <n v="3458"/>
    <n v="3169"/>
    <n v="3071"/>
    <n v="3024"/>
    <n v="2990"/>
  </r>
  <r>
    <s v="Change in Domestic Jobs after Productivity Effects by ISIC Code[ISIC 27]"/>
    <s v="DisabledPolicyGroup=Industrial Energy Efficiency Standards"/>
    <x v="23"/>
    <x v="0"/>
    <x v="2"/>
    <x v="13"/>
    <n v="2546"/>
    <n v="2779"/>
    <n v="2853"/>
    <n v="3143"/>
    <n v="3376"/>
    <n v="3580"/>
    <n v="3909"/>
    <n v="4155"/>
    <n v="4315"/>
    <n v="4295"/>
    <n v="4480"/>
    <n v="4697"/>
    <n v="4800"/>
    <n v="4839"/>
    <n v="4372"/>
    <n v="3965"/>
    <n v="3627"/>
    <n v="3320"/>
    <n v="3021"/>
    <n v="2762"/>
    <n v="2499"/>
    <n v="2273"/>
    <n v="2064"/>
    <n v="1890"/>
    <n v="1758"/>
    <n v="1736"/>
    <n v="1726"/>
    <n v="1716"/>
  </r>
  <r>
    <s v="Change in Domestic Jobs after Productivity Effects by ISIC Code[ISIC 28]"/>
    <s v="DisabledPolicyGroup=Industrial Energy Efficiency Standards"/>
    <x v="23"/>
    <x v="0"/>
    <x v="1"/>
    <x v="14"/>
    <n v="1555"/>
    <n v="1707"/>
    <n v="1754"/>
    <n v="1977"/>
    <n v="2212"/>
    <n v="2442"/>
    <n v="2740"/>
    <n v="2980"/>
    <n v="3039"/>
    <n v="3105"/>
    <n v="3327"/>
    <n v="3585"/>
    <n v="3738"/>
    <n v="3771"/>
    <n v="3338"/>
    <n v="2971"/>
    <n v="2643"/>
    <n v="2337"/>
    <n v="2062"/>
    <n v="1773"/>
    <n v="1489"/>
    <n v="1235"/>
    <n v="978"/>
    <n v="823"/>
    <n v="679"/>
    <n v="660"/>
    <n v="651"/>
    <n v="649"/>
  </r>
  <r>
    <s v="Change in Domestic Jobs after Productivity Effects by ISIC Code[ISIC 29]"/>
    <s v="DisabledPolicyGroup=Industrial Energy Efficiency Standards"/>
    <x v="23"/>
    <x v="0"/>
    <x v="2"/>
    <x v="2"/>
    <n v="-695"/>
    <n v="-1455"/>
    <n v="-2404"/>
    <n v="-3285"/>
    <n v="-4272"/>
    <n v="-5280"/>
    <n v="-6270"/>
    <n v="-7011"/>
    <n v="-7034"/>
    <n v="-6968"/>
    <n v="-6877"/>
    <n v="-6761"/>
    <n v="-6628"/>
    <n v="-6499"/>
    <n v="-6376"/>
    <n v="-6276"/>
    <n v="-6178"/>
    <n v="-6081"/>
    <n v="-5991"/>
    <n v="-5898"/>
    <n v="-5832"/>
    <n v="-5774"/>
    <n v="-5711"/>
    <n v="-5569"/>
    <n v="-5427"/>
    <n v="-5285"/>
    <n v="-5142"/>
    <n v="-5001"/>
  </r>
  <r>
    <s v="Change in Domestic Jobs after Productivity Effects by ISIC Code[ISIC 30]"/>
    <s v="DisabledPolicyGroup=Industrial Energy Efficiency Standards"/>
    <x v="23"/>
    <x v="0"/>
    <x v="2"/>
    <x v="2"/>
    <n v="696"/>
    <n v="1498"/>
    <n v="2280"/>
    <n v="2984"/>
    <n v="3815"/>
    <n v="4497"/>
    <n v="4932"/>
    <n v="5446"/>
    <n v="5562"/>
    <n v="5772"/>
    <n v="5843"/>
    <n v="5725"/>
    <n v="5711"/>
    <n v="5830"/>
    <n v="5680"/>
    <n v="5748"/>
    <n v="5550"/>
    <n v="5604"/>
    <n v="5448"/>
    <n v="5369"/>
    <n v="5526"/>
    <n v="5288"/>
    <n v="5202"/>
    <n v="5183"/>
    <n v="4968"/>
    <n v="4935"/>
    <n v="4714"/>
    <n v="4695"/>
  </r>
  <r>
    <s v="Change in Domestic Jobs after Productivity Effects by ISIC Code[ISIC 31T33]"/>
    <s v="DisabledPolicyGroup=Industrial Energy Efficiency Standards"/>
    <x v="23"/>
    <x v="0"/>
    <x v="8"/>
    <x v="15"/>
    <n v="448"/>
    <n v="1081"/>
    <n v="1697"/>
    <n v="2252"/>
    <n v="2735"/>
    <n v="3125"/>
    <n v="3498"/>
    <n v="3804"/>
    <n v="4030"/>
    <n v="4010"/>
    <n v="3860"/>
    <n v="3757"/>
    <n v="3798"/>
    <n v="3840"/>
    <n v="3764"/>
    <n v="3541"/>
    <n v="3285"/>
    <n v="3040"/>
    <n v="2823"/>
    <n v="2636"/>
    <n v="2485"/>
    <n v="2341"/>
    <n v="2190"/>
    <n v="2068"/>
    <n v="1965"/>
    <n v="1894"/>
    <n v="1852"/>
    <n v="1821"/>
  </r>
  <r>
    <s v="Change in Domestic Jobs after Productivity Effects by ISIC Code[ISIC 351]"/>
    <s v="DisabledPolicyGroup=Industrial Energy Efficiency Standards"/>
    <x v="23"/>
    <x v="0"/>
    <x v="9"/>
    <x v="16"/>
    <n v="520"/>
    <n v="2131"/>
    <n v="3311"/>
    <n v="4111"/>
    <n v="5607"/>
    <n v="7080"/>
    <n v="8063"/>
    <n v="9342"/>
    <n v="10358"/>
    <n v="11614"/>
    <n v="11974"/>
    <n v="12773"/>
    <n v="13810"/>
    <n v="14919"/>
    <n v="15980"/>
    <n v="15746"/>
    <n v="15353"/>
    <n v="15077"/>
    <n v="14730"/>
    <n v="14373"/>
    <n v="14110"/>
    <n v="13810"/>
    <n v="13473"/>
    <n v="13239"/>
    <n v="13017"/>
    <n v="12936"/>
    <n v="13084"/>
    <n v="13270"/>
  </r>
  <r>
    <s v="Change in Domestic Jobs after Productivity Effects by ISIC Code[ISIC 352T353]"/>
    <s v="DisabledPolicyGroup=Industrial Energy Efficiency Standards"/>
    <x v="23"/>
    <x v="0"/>
    <x v="10"/>
    <x v="17"/>
    <n v="1059"/>
    <n v="3644"/>
    <n v="4190"/>
    <n v="4706"/>
    <n v="4954"/>
    <n v="4778"/>
    <n v="4402"/>
    <n v="3835"/>
    <n v="3443"/>
    <n v="2557"/>
    <n v="1708"/>
    <n v="1043"/>
    <n v="727"/>
    <n v="688"/>
    <n v="386"/>
    <n v="34"/>
    <n v="-345"/>
    <n v="-660"/>
    <n v="-895"/>
    <n v="-963"/>
    <n v="-996"/>
    <n v="-981"/>
    <n v="-1192"/>
    <n v="-1262"/>
    <n v="-1382"/>
    <n v="-1525"/>
    <n v="-1668"/>
    <n v="-1792"/>
  </r>
  <r>
    <s v="Change in Domestic Jobs after Productivity Effects by ISIC Code[ISIC 36T39]"/>
    <s v="DisabledPolicyGroup=Industrial Energy Efficiency Standards"/>
    <x v="23"/>
    <x v="0"/>
    <x v="11"/>
    <x v="18"/>
    <n v="327"/>
    <n v="707"/>
    <n v="1146"/>
    <n v="1478"/>
    <n v="1824"/>
    <n v="2202"/>
    <n v="2512"/>
    <n v="2770"/>
    <n v="2992"/>
    <n v="3159"/>
    <n v="3229"/>
    <n v="3252"/>
    <n v="3326"/>
    <n v="3442"/>
    <n v="3527"/>
    <n v="3457"/>
    <n v="3243"/>
    <n v="3019"/>
    <n v="2811"/>
    <n v="2619"/>
    <n v="2454"/>
    <n v="2308"/>
    <n v="2175"/>
    <n v="2061"/>
    <n v="1955"/>
    <n v="1885"/>
    <n v="1858"/>
    <n v="1865"/>
  </r>
  <r>
    <s v="Change in Domestic Jobs after Productivity Effects by ISIC Code[ISIC 41T43]"/>
    <s v="DisabledPolicyGroup=Industrial Energy Efficiency Standards"/>
    <x v="23"/>
    <x v="0"/>
    <x v="12"/>
    <x v="19"/>
    <n v="4934"/>
    <n v="5494"/>
    <n v="6260"/>
    <n v="7437"/>
    <n v="8514"/>
    <n v="9704"/>
    <n v="11264"/>
    <n v="12480"/>
    <n v="13313"/>
    <n v="13942"/>
    <n v="15686"/>
    <n v="17062"/>
    <n v="18150"/>
    <n v="18960"/>
    <n v="18093"/>
    <n v="17270"/>
    <n v="16441"/>
    <n v="15628"/>
    <n v="14881"/>
    <n v="14017"/>
    <n v="13101"/>
    <n v="12316"/>
    <n v="11543"/>
    <n v="10943"/>
    <n v="10634"/>
    <n v="10969"/>
    <n v="11415"/>
    <n v="11929"/>
  </r>
  <r>
    <s v="Change in Domestic Jobs after Productivity Effects by ISIC Code[ISIC 45T47]"/>
    <s v="DisabledPolicyGroup=Industrial Energy Efficiency Standards"/>
    <x v="23"/>
    <x v="0"/>
    <x v="13"/>
    <x v="2"/>
    <n v="749"/>
    <n v="2386"/>
    <n v="3959"/>
    <n v="5131"/>
    <n v="6011"/>
    <n v="6777"/>
    <n v="7542"/>
    <n v="7895"/>
    <n v="7802"/>
    <n v="7277"/>
    <n v="6683"/>
    <n v="6048"/>
    <n v="5363"/>
    <n v="4768"/>
    <n v="4576"/>
    <n v="4390"/>
    <n v="4416"/>
    <n v="4568"/>
    <n v="5018"/>
    <n v="5832"/>
    <n v="6877"/>
    <n v="7900"/>
    <n v="8960"/>
    <n v="9869"/>
    <n v="10750"/>
    <n v="11652"/>
    <n v="12610"/>
    <n v="13588"/>
  </r>
  <r>
    <s v="Change in Domestic Jobs after Productivity Effects by ISIC Code[ISIC 49T53]"/>
    <s v="DisabledPolicyGroup=Industrial Energy Efficiency Standards"/>
    <x v="23"/>
    <x v="0"/>
    <x v="14"/>
    <x v="20"/>
    <n v="4557"/>
    <n v="9385"/>
    <n v="14001"/>
    <n v="18486"/>
    <n v="22830"/>
    <n v="26944"/>
    <n v="30965"/>
    <n v="34591"/>
    <n v="34662"/>
    <n v="34559"/>
    <n v="34610"/>
    <n v="34515"/>
    <n v="34250"/>
    <n v="33873"/>
    <n v="33380"/>
    <n v="33221"/>
    <n v="33149"/>
    <n v="33104"/>
    <n v="33192"/>
    <n v="33408"/>
    <n v="33754"/>
    <n v="34168"/>
    <n v="34525"/>
    <n v="34186"/>
    <n v="33924"/>
    <n v="33651"/>
    <n v="33336"/>
    <n v="33020"/>
  </r>
  <r>
    <s v="Change in Domestic Jobs after Productivity Effects by ISIC Code[ISIC 55T56]"/>
    <s v="DisabledPolicyGroup=Industrial Energy Efficiency Standards"/>
    <x v="23"/>
    <x v="0"/>
    <x v="15"/>
    <x v="5"/>
    <n v="934"/>
    <n v="3000"/>
    <n v="5298"/>
    <n v="7529"/>
    <n v="9738"/>
    <n v="12011"/>
    <n v="14394"/>
    <n v="16355"/>
    <n v="17751"/>
    <n v="18602"/>
    <n v="19259"/>
    <n v="19780"/>
    <n v="20170"/>
    <n v="20390"/>
    <n v="20366"/>
    <n v="19856"/>
    <n v="19150"/>
    <n v="18210"/>
    <n v="17215"/>
    <n v="16288"/>
    <n v="15476"/>
    <n v="14731"/>
    <n v="14091"/>
    <n v="13396"/>
    <n v="12766"/>
    <n v="12248"/>
    <n v="11859"/>
    <n v="11546"/>
  </r>
  <r>
    <s v="Change in Domestic Jobs after Productivity Effects by ISIC Code[ISIC 58T60]"/>
    <s v="DisabledPolicyGroup=Industrial Energy Efficiency Standards"/>
    <x v="23"/>
    <x v="0"/>
    <x v="4"/>
    <x v="2"/>
    <n v="110"/>
    <n v="411"/>
    <n v="754"/>
    <n v="1054"/>
    <n v="1319"/>
    <n v="1576"/>
    <n v="1828"/>
    <n v="2000"/>
    <n v="2088"/>
    <n v="2100"/>
    <n v="2090"/>
    <n v="2054"/>
    <n v="1997"/>
    <n v="1921"/>
    <n v="1833"/>
    <n v="1712"/>
    <n v="1582"/>
    <n v="1438"/>
    <n v="1299"/>
    <n v="1171"/>
    <n v="1059"/>
    <n v="959"/>
    <n v="874"/>
    <n v="792"/>
    <n v="719"/>
    <n v="656"/>
    <n v="603"/>
    <n v="556"/>
  </r>
  <r>
    <s v="Change in Domestic Jobs after Productivity Effects by ISIC Code[ISIC 61]"/>
    <s v="DisabledPolicyGroup=Industrial Energy Efficiency Standards"/>
    <x v="23"/>
    <x v="0"/>
    <x v="2"/>
    <x v="2"/>
    <n v="14"/>
    <n v="39"/>
    <n v="63"/>
    <n v="85"/>
    <n v="103"/>
    <n v="120"/>
    <n v="135"/>
    <n v="145"/>
    <n v="148"/>
    <n v="146"/>
    <n v="143"/>
    <n v="139"/>
    <n v="133"/>
    <n v="126"/>
    <n v="119"/>
    <n v="109"/>
    <n v="98"/>
    <n v="88"/>
    <n v="78"/>
    <n v="71"/>
    <n v="63"/>
    <n v="56"/>
    <n v="51"/>
    <n v="45"/>
    <n v="40"/>
    <n v="37"/>
    <n v="33"/>
    <n v="31"/>
  </r>
  <r>
    <s v="Change in Domestic Jobs after Productivity Effects by ISIC Code[ISIC 62T63]"/>
    <s v="DisabledPolicyGroup=Industrial Energy Efficiency Standards"/>
    <x v="23"/>
    <x v="0"/>
    <x v="4"/>
    <x v="21"/>
    <n v="108"/>
    <n v="295"/>
    <n v="457"/>
    <n v="596"/>
    <n v="709"/>
    <n v="800"/>
    <n v="879"/>
    <n v="914"/>
    <n v="925"/>
    <n v="893"/>
    <n v="855"/>
    <n v="815"/>
    <n v="775"/>
    <n v="735"/>
    <n v="677"/>
    <n v="603"/>
    <n v="532"/>
    <n v="459"/>
    <n v="392"/>
    <n v="338"/>
    <n v="294"/>
    <n v="255"/>
    <n v="224"/>
    <n v="192"/>
    <n v="164"/>
    <n v="144"/>
    <n v="129"/>
    <n v="116"/>
  </r>
  <r>
    <s v="Change in Domestic Jobs after Productivity Effects by ISIC Code[ISIC 64T66]"/>
    <s v="DisabledPolicyGroup=Industrial Energy Efficiency Standards"/>
    <x v="23"/>
    <x v="0"/>
    <x v="16"/>
    <x v="7"/>
    <n v="482"/>
    <n v="885"/>
    <n v="1047"/>
    <n v="1063"/>
    <n v="915"/>
    <n v="600"/>
    <n v="163"/>
    <n v="-495"/>
    <n v="-1315"/>
    <n v="-2263"/>
    <n v="-3214"/>
    <n v="-4154"/>
    <n v="-5088"/>
    <n v="-5937"/>
    <n v="-6790"/>
    <n v="-7617"/>
    <n v="-8358"/>
    <n v="-9016"/>
    <n v="-9552"/>
    <n v="-9944"/>
    <n v="-10218"/>
    <n v="-10459"/>
    <n v="-10682"/>
    <n v="-10880"/>
    <n v="-11029"/>
    <n v="-11123"/>
    <n v="-11173"/>
    <n v="-11182"/>
  </r>
  <r>
    <s v="Change in Domestic Jobs after Productivity Effects by ISIC Code[ISIC 68]"/>
    <s v="DisabledPolicyGroup=Industrial Energy Efficiency Standards"/>
    <x v="23"/>
    <x v="0"/>
    <x v="4"/>
    <x v="7"/>
    <n v="197"/>
    <n v="533"/>
    <n v="908"/>
    <n v="1283"/>
    <n v="1654"/>
    <n v="2032"/>
    <n v="2423"/>
    <n v="2741"/>
    <n v="2940"/>
    <n v="3052"/>
    <n v="3137"/>
    <n v="3193"/>
    <n v="3217"/>
    <n v="3216"/>
    <n v="3172"/>
    <n v="3072"/>
    <n v="2945"/>
    <n v="2787"/>
    <n v="2625"/>
    <n v="2475"/>
    <n v="2341"/>
    <n v="2219"/>
    <n v="2119"/>
    <n v="2013"/>
    <n v="1920"/>
    <n v="1845"/>
    <n v="1785"/>
    <n v="1737"/>
  </r>
  <r>
    <s v="Change in Domestic Jobs after Productivity Effects by ISIC Code[ISIC 69T82]"/>
    <s v="DisabledPolicyGroup=Industrial Energy Efficiency Standards"/>
    <x v="23"/>
    <x v="0"/>
    <x v="17"/>
    <x v="22"/>
    <n v="4683"/>
    <n v="9415"/>
    <n v="13554"/>
    <n v="17887"/>
    <n v="21975"/>
    <n v="25782"/>
    <n v="29713"/>
    <n v="32621"/>
    <n v="34065"/>
    <n v="34157"/>
    <n v="34402"/>
    <n v="34661"/>
    <n v="34626"/>
    <n v="34426"/>
    <n v="31971"/>
    <n v="28998"/>
    <n v="26068"/>
    <n v="23104"/>
    <n v="20358"/>
    <n v="18044"/>
    <n v="15985"/>
    <n v="14101"/>
    <n v="12451"/>
    <n v="10897"/>
    <n v="9658"/>
    <n v="9072"/>
    <n v="8679"/>
    <n v="8501"/>
  </r>
  <r>
    <s v="Change in Domestic Jobs after Productivity Effects by ISIC Code[ISIC 84]"/>
    <s v="DisabledPolicyGroup=Industrial Energy Efficiency Standards"/>
    <x v="23"/>
    <x v="0"/>
    <x v="18"/>
    <x v="23"/>
    <n v="261"/>
    <n v="578"/>
    <n v="873"/>
    <n v="1254"/>
    <n v="1624"/>
    <n v="1987"/>
    <n v="2406"/>
    <n v="2799"/>
    <n v="3068"/>
    <n v="3220"/>
    <n v="3482"/>
    <n v="3776"/>
    <n v="3995"/>
    <n v="4121"/>
    <n v="3845"/>
    <n v="3558"/>
    <n v="3300"/>
    <n v="3040"/>
    <n v="2782"/>
    <n v="2524"/>
    <n v="2266"/>
    <n v="2041"/>
    <n v="1840"/>
    <n v="1645"/>
    <n v="1515"/>
    <n v="1496"/>
    <n v="1505"/>
    <n v="1520"/>
  </r>
  <r>
    <s v="Change in Domestic Jobs after Productivity Effects by ISIC Code[ISIC 85]"/>
    <s v="DisabledPolicyGroup=Industrial Energy Efficiency Standards"/>
    <x v="23"/>
    <x v="0"/>
    <x v="17"/>
    <x v="7"/>
    <n v="238"/>
    <n v="952"/>
    <n v="1829"/>
    <n v="2690"/>
    <n v="3553"/>
    <n v="4482"/>
    <n v="5491"/>
    <n v="6352"/>
    <n v="6988"/>
    <n v="7427"/>
    <n v="7797"/>
    <n v="8085"/>
    <n v="8291"/>
    <n v="8408"/>
    <n v="8467"/>
    <n v="8353"/>
    <n v="8149"/>
    <n v="7828"/>
    <n v="7471"/>
    <n v="7116"/>
    <n v="6794"/>
    <n v="6500"/>
    <n v="6251"/>
    <n v="5986"/>
    <n v="5741"/>
    <n v="5525"/>
    <n v="5357"/>
    <n v="5213"/>
  </r>
  <r>
    <s v="Change in Domestic Jobs after Productivity Effects by ISIC Code[ISIC 86T88]"/>
    <s v="DisabledPolicyGroup=Industrial Energy Efficiency Standards"/>
    <x v="23"/>
    <x v="0"/>
    <x v="19"/>
    <x v="24"/>
    <n v="726"/>
    <n v="2978"/>
    <n v="5844"/>
    <n v="8692"/>
    <n v="11528"/>
    <n v="14580"/>
    <n v="17921"/>
    <n v="20729"/>
    <n v="22960"/>
    <n v="24491"/>
    <n v="25815"/>
    <n v="26896"/>
    <n v="27749"/>
    <n v="28313"/>
    <n v="28690"/>
    <n v="28431"/>
    <n v="27855"/>
    <n v="26838"/>
    <n v="25679"/>
    <n v="24545"/>
    <n v="23535"/>
    <n v="22611"/>
    <n v="21868"/>
    <n v="21004"/>
    <n v="20212"/>
    <n v="19526"/>
    <n v="19021"/>
    <n v="18606"/>
  </r>
  <r>
    <s v="Change in Domestic Jobs after Productivity Effects by ISIC Code[ISIC 90T96]"/>
    <s v="DisabledPolicyGroup=Industrial Energy Efficiency Standards"/>
    <x v="23"/>
    <x v="0"/>
    <x v="17"/>
    <x v="2"/>
    <n v="235"/>
    <n v="901"/>
    <n v="1735"/>
    <n v="2563"/>
    <n v="3389"/>
    <n v="4275"/>
    <n v="5242"/>
    <n v="6060"/>
    <n v="6681"/>
    <n v="7106"/>
    <n v="7472"/>
    <n v="7762"/>
    <n v="7978"/>
    <n v="8107"/>
    <n v="8177"/>
    <n v="8072"/>
    <n v="7880"/>
    <n v="7572"/>
    <n v="7226"/>
    <n v="6886"/>
    <n v="6579"/>
    <n v="6299"/>
    <n v="6068"/>
    <n v="5812"/>
    <n v="5578"/>
    <n v="5376"/>
    <n v="5223"/>
    <n v="5094"/>
  </r>
  <r>
    <s v="Change in Domestic Jobs after Productivity Effects by ISIC Code[ISIC 97T98]"/>
    <s v="DisabledPolicyGroup=Industrial Energy Efficiency Standards"/>
    <x v="23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100% Clean Electricity Standard"/>
    <x v="24"/>
    <x v="0"/>
    <x v="2"/>
    <x v="2"/>
    <n v="26401"/>
    <n v="53084"/>
    <n v="81081"/>
    <n v="108578"/>
    <n v="134538"/>
    <n v="159017"/>
    <n v="182212"/>
    <n v="201210"/>
    <n v="209848"/>
    <n v="213116"/>
    <n v="216197"/>
    <n v="217413"/>
    <n v="215341"/>
    <n v="211990"/>
    <n v="203875"/>
    <n v="194959"/>
    <n v="186143"/>
    <n v="177416"/>
    <n v="168881"/>
    <n v="161165"/>
    <n v="155066"/>
    <n v="148923"/>
    <n v="143519"/>
    <n v="138760"/>
    <n v="135422"/>
    <n v="132576"/>
    <n v="130053"/>
    <n v="127645"/>
  </r>
  <r>
    <s v="Change in Domestic Jobs after Productivity Effects by ISIC Code[ISIC 01T03]"/>
    <s v="DisabledPolicyGroup=100% Clean Electricity Standard"/>
    <x v="24"/>
    <x v="0"/>
    <x v="2"/>
    <x v="2"/>
    <n v="718"/>
    <n v="1808"/>
    <n v="3511"/>
    <n v="6226"/>
    <n v="9651"/>
    <n v="12952"/>
    <n v="15930"/>
    <n v="18456"/>
    <n v="19744"/>
    <n v="20328"/>
    <n v="20560"/>
    <n v="20662"/>
    <n v="20729"/>
    <n v="20684"/>
    <n v="20522"/>
    <n v="20217"/>
    <n v="19761"/>
    <n v="19217"/>
    <n v="18601"/>
    <n v="17943"/>
    <n v="17281"/>
    <n v="16699"/>
    <n v="16254"/>
    <n v="15733"/>
    <n v="15321"/>
    <n v="14926"/>
    <n v="14601"/>
    <n v="14298"/>
  </r>
  <r>
    <s v="Change in Domestic Jobs after Productivity Effects by ISIC Code[ISIC 05]"/>
    <s v="DisabledPolicyGroup=100% Clean Electricity Standard"/>
    <x v="24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100% Clean Electricity Standard"/>
    <x v="24"/>
    <x v="0"/>
    <x v="2"/>
    <x v="2"/>
    <n v="-45"/>
    <n v="-156"/>
    <n v="-351"/>
    <n v="-570"/>
    <n v="-899"/>
    <n v="-1289"/>
    <n v="-1728"/>
    <n v="-2198"/>
    <n v="-2675"/>
    <n v="-3112"/>
    <n v="-3545"/>
    <n v="-3941"/>
    <n v="-4384"/>
    <n v="-4845"/>
    <n v="-5296"/>
    <n v="-5685"/>
    <n v="-5973"/>
    <n v="-6262"/>
    <n v="-6457"/>
    <n v="-6555"/>
    <n v="-6680"/>
    <n v="-6786"/>
    <n v="-6820"/>
    <n v="-6871"/>
    <n v="-6841"/>
    <n v="-6795"/>
    <n v="-6774"/>
    <n v="-6723"/>
  </r>
  <r>
    <s v="Change in Domestic Jobs after Productivity Effects by ISIC Code[ISIC 07T08]"/>
    <s v="DisabledPolicyGroup=100% Clean Electricity Standard"/>
    <x v="24"/>
    <x v="0"/>
    <x v="2"/>
    <x v="2"/>
    <n v="16"/>
    <n v="23"/>
    <n v="24"/>
    <n v="22"/>
    <n v="21"/>
    <n v="19"/>
    <n v="14"/>
    <n v="11"/>
    <n v="8"/>
    <n v="5"/>
    <n v="1"/>
    <n v="-1"/>
    <n v="-4"/>
    <n v="-7"/>
    <n v="-12"/>
    <n v="-16"/>
    <n v="-21"/>
    <n v="-23"/>
    <n v="-25"/>
    <n v="-26"/>
    <n v="-28"/>
    <n v="-29"/>
    <n v="-30"/>
    <n v="-30"/>
    <n v="-31"/>
    <n v="-30"/>
    <n v="-30"/>
    <n v="-31"/>
  </r>
  <r>
    <s v="Change in Domestic Jobs after Productivity Effects by ISIC Code[ISIC 09]"/>
    <s v="DisabledPolicyGroup=100% Clean Electricity Standard"/>
    <x v="24"/>
    <x v="0"/>
    <x v="2"/>
    <x v="2"/>
    <n v="-3"/>
    <n v="-13"/>
    <n v="-29"/>
    <n v="-47"/>
    <n v="-75"/>
    <n v="-108"/>
    <n v="-144"/>
    <n v="-184"/>
    <n v="-225"/>
    <n v="-262"/>
    <n v="-297"/>
    <n v="-331"/>
    <n v="-368"/>
    <n v="-406"/>
    <n v="-444"/>
    <n v="-478"/>
    <n v="-503"/>
    <n v="-527"/>
    <n v="-543"/>
    <n v="-551"/>
    <n v="-562"/>
    <n v="-570"/>
    <n v="-573"/>
    <n v="-578"/>
    <n v="-576"/>
    <n v="-572"/>
    <n v="-570"/>
    <n v="-566"/>
  </r>
  <r>
    <s v="Change in Domestic Jobs after Productivity Effects by ISIC Code[ISIC 10T12]"/>
    <s v="DisabledPolicyGroup=100% Clean Electricity Standard"/>
    <x v="24"/>
    <x v="0"/>
    <x v="2"/>
    <x v="2"/>
    <n v="296"/>
    <n v="806"/>
    <n v="1574"/>
    <n v="2485"/>
    <n v="3543"/>
    <n v="4669"/>
    <n v="5793"/>
    <n v="6816"/>
    <n v="7582"/>
    <n v="8037"/>
    <n v="8277"/>
    <n v="8397"/>
    <n v="8440"/>
    <n v="8408"/>
    <n v="8295"/>
    <n v="8092"/>
    <n v="7812"/>
    <n v="7483"/>
    <n v="7123"/>
    <n v="6750"/>
    <n v="6386"/>
    <n v="6045"/>
    <n v="5747"/>
    <n v="5477"/>
    <n v="5229"/>
    <n v="5014"/>
    <n v="4829"/>
    <n v="4665"/>
  </r>
  <r>
    <s v="Change in Domestic Jobs after Productivity Effects by ISIC Code[ISIC 13T15]"/>
    <s v="DisabledPolicyGroup=100% Clean Electricity Standard"/>
    <x v="24"/>
    <x v="0"/>
    <x v="2"/>
    <x v="2"/>
    <n v="173"/>
    <n v="713"/>
    <n v="1606"/>
    <n v="2566"/>
    <n v="3453"/>
    <n v="4296"/>
    <n v="5107"/>
    <n v="5816"/>
    <n v="6321"/>
    <n v="6597"/>
    <n v="6704"/>
    <n v="6704"/>
    <n v="6611"/>
    <n v="6439"/>
    <n v="6184"/>
    <n v="5845"/>
    <n v="5444"/>
    <n v="5014"/>
    <n v="4575"/>
    <n v="4146"/>
    <n v="3751"/>
    <n v="3388"/>
    <n v="3062"/>
    <n v="2778"/>
    <n v="2528"/>
    <n v="2311"/>
    <n v="2126"/>
    <n v="1963"/>
  </r>
  <r>
    <s v="Change in Domestic Jobs after Productivity Effects by ISIC Code[ISIC 16]"/>
    <s v="DisabledPolicyGroup=100% Clean Electricity Standard"/>
    <x v="24"/>
    <x v="0"/>
    <x v="2"/>
    <x v="2"/>
    <n v="80"/>
    <n v="134"/>
    <n v="171"/>
    <n v="204"/>
    <n v="229"/>
    <n v="247"/>
    <n v="263"/>
    <n v="274"/>
    <n v="278"/>
    <n v="276"/>
    <n v="277"/>
    <n v="276"/>
    <n v="271"/>
    <n v="260"/>
    <n v="243"/>
    <n v="222"/>
    <n v="206"/>
    <n v="191"/>
    <n v="175"/>
    <n v="162"/>
    <n v="149"/>
    <n v="138"/>
    <n v="128"/>
    <n v="121"/>
    <n v="116"/>
    <n v="112"/>
    <n v="108"/>
    <n v="104"/>
  </r>
  <r>
    <s v="Change in Domestic Jobs after Productivity Effects by ISIC Code[ISIC 17T18]"/>
    <s v="DisabledPolicyGroup=100% Clean Electricity Standard"/>
    <x v="24"/>
    <x v="0"/>
    <x v="2"/>
    <x v="2"/>
    <n v="104"/>
    <n v="230"/>
    <n v="372"/>
    <n v="506"/>
    <n v="636"/>
    <n v="760"/>
    <n v="878"/>
    <n v="979"/>
    <n v="1045"/>
    <n v="1073"/>
    <n v="1083"/>
    <n v="1081"/>
    <n v="1066"/>
    <n v="1038"/>
    <n v="995"/>
    <n v="939"/>
    <n v="881"/>
    <n v="822"/>
    <n v="765"/>
    <n v="709"/>
    <n v="660"/>
    <n v="614"/>
    <n v="573"/>
    <n v="538"/>
    <n v="508"/>
    <n v="482"/>
    <n v="461"/>
    <n v="441"/>
  </r>
  <r>
    <s v="Change in Domestic Jobs after Productivity Effects by ISIC Code[ISIC 19]"/>
    <s v="DisabledPolicyGroup=100% Clean Electricity Standard"/>
    <x v="24"/>
    <x v="0"/>
    <x v="2"/>
    <x v="2"/>
    <n v="-176"/>
    <n v="-372"/>
    <n v="-536"/>
    <n v="-808"/>
    <n v="-1125"/>
    <n v="-1464"/>
    <n v="-1823"/>
    <n v="-2182"/>
    <n v="-2480"/>
    <n v="-2740"/>
    <n v="-2966"/>
    <n v="-3175"/>
    <n v="-3381"/>
    <n v="-3563"/>
    <n v="-3690"/>
    <n v="-3700"/>
    <n v="-3680"/>
    <n v="-3600"/>
    <n v="-3471"/>
    <n v="-3362"/>
    <n v="-3242"/>
    <n v="-3120"/>
    <n v="-3006"/>
    <n v="-2897"/>
    <n v="-2779"/>
    <n v="-2672"/>
    <n v="-2583"/>
    <n v="-2514"/>
  </r>
  <r>
    <s v="Change in Domestic Jobs after Productivity Effects by ISIC Code[ISIC 20]"/>
    <s v="DisabledPolicyGroup=100% Clean Electricity Standard"/>
    <x v="24"/>
    <x v="0"/>
    <x v="2"/>
    <x v="2"/>
    <n v="96"/>
    <n v="147"/>
    <n v="165"/>
    <n v="113"/>
    <n v="67"/>
    <n v="24"/>
    <n v="-20"/>
    <n v="-66"/>
    <n v="-121"/>
    <n v="-183"/>
    <n v="-250"/>
    <n v="-310"/>
    <n v="-372"/>
    <n v="-433"/>
    <n v="-502"/>
    <n v="-563"/>
    <n v="-613"/>
    <n v="-653"/>
    <n v="-681"/>
    <n v="-700"/>
    <n v="-714"/>
    <n v="-724"/>
    <n v="-727"/>
    <n v="-728"/>
    <n v="-717"/>
    <n v="-701"/>
    <n v="-684"/>
    <n v="-665"/>
  </r>
  <r>
    <s v="Change in Domestic Jobs after Productivity Effects by ISIC Code[ISIC 21]"/>
    <s v="DisabledPolicyGroup=100% Clean Electricity Standard"/>
    <x v="24"/>
    <x v="0"/>
    <x v="2"/>
    <x v="2"/>
    <n v="20"/>
    <n v="64"/>
    <n v="111"/>
    <n v="149"/>
    <n v="191"/>
    <n v="233"/>
    <n v="279"/>
    <n v="314"/>
    <n v="338"/>
    <n v="350"/>
    <n v="361"/>
    <n v="365"/>
    <n v="367"/>
    <n v="363"/>
    <n v="355"/>
    <n v="342"/>
    <n v="326"/>
    <n v="307"/>
    <n v="287"/>
    <n v="268"/>
    <n v="251"/>
    <n v="234"/>
    <n v="220"/>
    <n v="207"/>
    <n v="195"/>
    <n v="184"/>
    <n v="175"/>
    <n v="166"/>
  </r>
  <r>
    <s v="Change in Domestic Jobs after Productivity Effects by ISIC Code[ISIC 22]"/>
    <s v="DisabledPolicyGroup=100% Clean Electricity Standard"/>
    <x v="24"/>
    <x v="0"/>
    <x v="2"/>
    <x v="2"/>
    <n v="97"/>
    <n v="170"/>
    <n v="227"/>
    <n v="280"/>
    <n v="321"/>
    <n v="350"/>
    <n v="372"/>
    <n v="392"/>
    <n v="414"/>
    <n v="426"/>
    <n v="438"/>
    <n v="443"/>
    <n v="437"/>
    <n v="423"/>
    <n v="394"/>
    <n v="360"/>
    <n v="325"/>
    <n v="294"/>
    <n v="262"/>
    <n v="232"/>
    <n v="206"/>
    <n v="179"/>
    <n v="155"/>
    <n v="139"/>
    <n v="130"/>
    <n v="122"/>
    <n v="115"/>
    <n v="108"/>
  </r>
  <r>
    <s v="Change in Domestic Jobs after Productivity Effects by ISIC Code[ISIC 231]"/>
    <s v="DisabledPolicyGroup=100% Clean Electricity Standard"/>
    <x v="24"/>
    <x v="0"/>
    <x v="2"/>
    <x v="2"/>
    <n v="57"/>
    <n v="70"/>
    <n v="78"/>
    <n v="71"/>
    <n v="60"/>
    <n v="42"/>
    <n v="20"/>
    <n v="1"/>
    <n v="-10"/>
    <n v="-19"/>
    <n v="-19"/>
    <n v="-21"/>
    <n v="-24"/>
    <n v="-30"/>
    <n v="-46"/>
    <n v="-58"/>
    <n v="-66"/>
    <n v="-71"/>
    <n v="-75"/>
    <n v="-80"/>
    <n v="-82"/>
    <n v="-85"/>
    <n v="-87"/>
    <n v="-86"/>
    <n v="-81"/>
    <n v="-77"/>
    <n v="-75"/>
    <n v="-74"/>
  </r>
  <r>
    <s v="Change in Domestic Jobs after Productivity Effects by ISIC Code[ISIC 239]"/>
    <s v="DisabledPolicyGroup=100% Clean Electricity Standard"/>
    <x v="24"/>
    <x v="0"/>
    <x v="2"/>
    <x v="2"/>
    <n v="121"/>
    <n v="139"/>
    <n v="25"/>
    <n v="-163"/>
    <n v="-328"/>
    <n v="-485"/>
    <n v="-625"/>
    <n v="-744"/>
    <n v="-852"/>
    <n v="-945"/>
    <n v="-1028"/>
    <n v="-1097"/>
    <n v="-1162"/>
    <n v="-1222"/>
    <n v="-1289"/>
    <n v="-1358"/>
    <n v="-1416"/>
    <n v="-1464"/>
    <n v="-1502"/>
    <n v="-1536"/>
    <n v="-1564"/>
    <n v="-1588"/>
    <n v="-1607"/>
    <n v="-1619"/>
    <n v="-1626"/>
    <n v="-1631"/>
    <n v="-1634"/>
    <n v="-1638"/>
  </r>
  <r>
    <s v="Change in Domestic Jobs after Productivity Effects by ISIC Code[ISIC 241]"/>
    <s v="DisabledPolicyGroup=100% Clean Electricity Standard"/>
    <x v="24"/>
    <x v="0"/>
    <x v="2"/>
    <x v="2"/>
    <n v="29"/>
    <n v="32"/>
    <n v="21"/>
    <n v="10"/>
    <n v="-10"/>
    <n v="-34"/>
    <n v="-62"/>
    <n v="-88"/>
    <n v="-106"/>
    <n v="-120"/>
    <n v="-128"/>
    <n v="-137"/>
    <n v="-147"/>
    <n v="-160"/>
    <n v="-179"/>
    <n v="-196"/>
    <n v="-210"/>
    <n v="-221"/>
    <n v="-232"/>
    <n v="-242"/>
    <n v="-249"/>
    <n v="-257"/>
    <n v="-264"/>
    <n v="-268"/>
    <n v="-268"/>
    <n v="-269"/>
    <n v="-273"/>
    <n v="-274"/>
  </r>
  <r>
    <s v="Change in Domestic Jobs after Productivity Effects by ISIC Code[ISIC 242]"/>
    <s v="DisabledPolicyGroup=100% Clean Electricity Standard"/>
    <x v="24"/>
    <x v="0"/>
    <x v="2"/>
    <x v="2"/>
    <n v="75"/>
    <n v="111"/>
    <n v="125"/>
    <n v="138"/>
    <n v="143"/>
    <n v="137"/>
    <n v="128"/>
    <n v="119"/>
    <n v="114"/>
    <n v="111"/>
    <n v="114"/>
    <n v="118"/>
    <n v="119"/>
    <n v="112"/>
    <n v="97"/>
    <n v="84"/>
    <n v="72"/>
    <n v="63"/>
    <n v="54"/>
    <n v="46"/>
    <n v="38"/>
    <n v="32"/>
    <n v="26"/>
    <n v="21"/>
    <n v="21"/>
    <n v="18"/>
    <n v="15"/>
    <n v="12"/>
  </r>
  <r>
    <s v="Change in Domestic Jobs after Productivity Effects by ISIC Code[ISIC 25]"/>
    <s v="DisabledPolicyGroup=100% Clean Electricity Standard"/>
    <x v="24"/>
    <x v="0"/>
    <x v="2"/>
    <x v="2"/>
    <n v="1114"/>
    <n v="1611"/>
    <n v="1941"/>
    <n v="2248"/>
    <n v="2375"/>
    <n v="2389"/>
    <n v="2338"/>
    <n v="2234"/>
    <n v="2112"/>
    <n v="1969"/>
    <n v="1951"/>
    <n v="1919"/>
    <n v="1785"/>
    <n v="1588"/>
    <n v="1246"/>
    <n v="954"/>
    <n v="724"/>
    <n v="524"/>
    <n v="336"/>
    <n v="167"/>
    <n v="42"/>
    <n v="-85"/>
    <n v="-201"/>
    <n v="-273"/>
    <n v="-287"/>
    <n v="-327"/>
    <n v="-371"/>
    <n v="-411"/>
  </r>
  <r>
    <s v="Change in Domestic Jobs after Productivity Effects by ISIC Code[ISIC 26]"/>
    <s v="DisabledPolicyGroup=100% Clean Electricity Standard"/>
    <x v="24"/>
    <x v="0"/>
    <x v="2"/>
    <x v="2"/>
    <n v="232"/>
    <n v="735"/>
    <n v="1788"/>
    <n v="2730"/>
    <n v="3374"/>
    <n v="3958"/>
    <n v="4519"/>
    <n v="4938"/>
    <n v="5170"/>
    <n v="5251"/>
    <n v="5607"/>
    <n v="5821"/>
    <n v="5834"/>
    <n v="5729"/>
    <n v="5387"/>
    <n v="5223"/>
    <n v="5085"/>
    <n v="4913"/>
    <n v="4693"/>
    <n v="4451"/>
    <n v="4266"/>
    <n v="4090"/>
    <n v="3925"/>
    <n v="3785"/>
    <n v="3697"/>
    <n v="3505"/>
    <n v="3340"/>
    <n v="3169"/>
  </r>
  <r>
    <s v="Change in Domestic Jobs after Productivity Effects by ISIC Code[ISIC 27]"/>
    <s v="DisabledPolicyGroup=100% Clean Electricity Standard"/>
    <x v="24"/>
    <x v="0"/>
    <x v="2"/>
    <x v="2"/>
    <n v="2327"/>
    <n v="2475"/>
    <n v="2849"/>
    <n v="3237"/>
    <n v="3383"/>
    <n v="3491"/>
    <n v="3600"/>
    <n v="3618"/>
    <n v="3566"/>
    <n v="3422"/>
    <n v="3501"/>
    <n v="3542"/>
    <n v="3467"/>
    <n v="3361"/>
    <n v="3083"/>
    <n v="2928"/>
    <n v="2823"/>
    <n v="2723"/>
    <n v="2607"/>
    <n v="2505"/>
    <n v="2433"/>
    <n v="2363"/>
    <n v="2288"/>
    <n v="2227"/>
    <n v="2195"/>
    <n v="2103"/>
    <n v="2022"/>
    <n v="1933"/>
  </r>
  <r>
    <s v="Change in Domestic Jobs after Productivity Effects by ISIC Code[ISIC 28]"/>
    <s v="DisabledPolicyGroup=100% Clean Electricity Standard"/>
    <x v="24"/>
    <x v="0"/>
    <x v="2"/>
    <x v="2"/>
    <n v="1399"/>
    <n v="1492"/>
    <n v="1761"/>
    <n v="2053"/>
    <n v="2203"/>
    <n v="2328"/>
    <n v="2438"/>
    <n v="2506"/>
    <n v="2349"/>
    <n v="2260"/>
    <n v="2303"/>
    <n v="2319"/>
    <n v="2212"/>
    <n v="2080"/>
    <n v="1791"/>
    <n v="1617"/>
    <n v="1499"/>
    <n v="1385"/>
    <n v="1288"/>
    <n v="1161"/>
    <n v="1052"/>
    <n v="955"/>
    <n v="840"/>
    <n v="807"/>
    <n v="788"/>
    <n v="733"/>
    <n v="681"/>
    <n v="623"/>
  </r>
  <r>
    <s v="Change in Domestic Jobs after Productivity Effects by ISIC Code[ISIC 29]"/>
    <s v="DisabledPolicyGroup=100% Clean Electricity Standard"/>
    <x v="24"/>
    <x v="0"/>
    <x v="2"/>
    <x v="2"/>
    <n v="-699"/>
    <n v="-1461"/>
    <n v="-2414"/>
    <n v="-3286"/>
    <n v="-4270"/>
    <n v="-5280"/>
    <n v="-6270"/>
    <n v="-7016"/>
    <n v="-7041"/>
    <n v="-6979"/>
    <n v="-6889"/>
    <n v="-6773"/>
    <n v="-6646"/>
    <n v="-6529"/>
    <n v="-6413"/>
    <n v="-6310"/>
    <n v="-6204"/>
    <n v="-6101"/>
    <n v="-6004"/>
    <n v="-5906"/>
    <n v="-5836"/>
    <n v="-5775"/>
    <n v="-5710"/>
    <n v="-5567"/>
    <n v="-5420"/>
    <n v="-5277"/>
    <n v="-5135"/>
    <n v="-4996"/>
  </r>
  <r>
    <s v="Change in Domestic Jobs after Productivity Effects by ISIC Code[ISIC 30]"/>
    <s v="DisabledPolicyGroup=100% Clean Electricity Standard"/>
    <x v="24"/>
    <x v="0"/>
    <x v="2"/>
    <x v="2"/>
    <n v="696"/>
    <n v="1496"/>
    <n v="2276"/>
    <n v="2984"/>
    <n v="3822"/>
    <n v="4506"/>
    <n v="4941"/>
    <n v="5457"/>
    <n v="5581"/>
    <n v="5787"/>
    <n v="5859"/>
    <n v="5739"/>
    <n v="5729"/>
    <n v="5847"/>
    <n v="5698"/>
    <n v="5771"/>
    <n v="5581"/>
    <n v="5637"/>
    <n v="5484"/>
    <n v="5414"/>
    <n v="5571"/>
    <n v="5334"/>
    <n v="5246"/>
    <n v="5228"/>
    <n v="5127"/>
    <n v="5002"/>
    <n v="4766"/>
    <n v="4741"/>
  </r>
  <r>
    <s v="Change in Domestic Jobs after Productivity Effects by ISIC Code[ISIC 31T33]"/>
    <s v="DisabledPolicyGroup=100% Clean Electricity Standard"/>
    <x v="24"/>
    <x v="0"/>
    <x v="2"/>
    <x v="2"/>
    <n v="521"/>
    <n v="1043"/>
    <n v="1673"/>
    <n v="2251"/>
    <n v="2767"/>
    <n v="3244"/>
    <n v="3704"/>
    <n v="4110"/>
    <n v="4416"/>
    <n v="4495"/>
    <n v="4540"/>
    <n v="4564"/>
    <n v="4541"/>
    <n v="4525"/>
    <n v="4363"/>
    <n v="4147"/>
    <n v="3912"/>
    <n v="3687"/>
    <n v="3468"/>
    <n v="3230"/>
    <n v="3021"/>
    <n v="2808"/>
    <n v="2580"/>
    <n v="2458"/>
    <n v="2376"/>
    <n v="2319"/>
    <n v="2266"/>
    <n v="2210"/>
  </r>
  <r>
    <s v="Change in Domestic Jobs after Productivity Effects by ISIC Code[ISIC 351]"/>
    <s v="DisabledPolicyGroup=100% Clean Electricity Standard"/>
    <x v="24"/>
    <x v="0"/>
    <x v="2"/>
    <x v="2"/>
    <n v="319"/>
    <n v="2291"/>
    <n v="2792"/>
    <n v="4018"/>
    <n v="5585"/>
    <n v="6784"/>
    <n v="7881"/>
    <n v="9053"/>
    <n v="10092"/>
    <n v="11228"/>
    <n v="11668"/>
    <n v="12645"/>
    <n v="13520"/>
    <n v="14075"/>
    <n v="14711"/>
    <n v="14554"/>
    <n v="14543"/>
    <n v="14485"/>
    <n v="14330"/>
    <n v="14106"/>
    <n v="13731"/>
    <n v="13443"/>
    <n v="12976"/>
    <n v="12562"/>
    <n v="12448"/>
    <n v="12546"/>
    <n v="12413"/>
    <n v="12361"/>
  </r>
  <r>
    <s v="Change in Domestic Jobs after Productivity Effects by ISIC Code[ISIC 352T353]"/>
    <s v="DisabledPolicyGroup=100% Clean Electricity Standard"/>
    <x v="24"/>
    <x v="0"/>
    <x v="2"/>
    <x v="2"/>
    <n v="1398"/>
    <n v="3628"/>
    <n v="4063"/>
    <n v="4504"/>
    <n v="4772"/>
    <n v="4869"/>
    <n v="4843"/>
    <n v="4725"/>
    <n v="4707"/>
    <n v="4191"/>
    <n v="3734"/>
    <n v="3313"/>
    <n v="2837"/>
    <n v="2692"/>
    <n v="2004"/>
    <n v="1361"/>
    <n v="646"/>
    <n v="49"/>
    <n v="-496"/>
    <n v="-911"/>
    <n v="-1244"/>
    <n v="-1510"/>
    <n v="-1900"/>
    <n v="-2034"/>
    <n v="-2192"/>
    <n v="-2327"/>
    <n v="-2475"/>
    <n v="-2652"/>
  </r>
  <r>
    <s v="Change in Domestic Jobs after Productivity Effects by ISIC Code[ISIC 36T39]"/>
    <s v="DisabledPolicyGroup=100% Clean Electricity Standard"/>
    <x v="24"/>
    <x v="0"/>
    <x v="2"/>
    <x v="2"/>
    <n v="310"/>
    <n v="699"/>
    <n v="1088"/>
    <n v="1397"/>
    <n v="1790"/>
    <n v="2157"/>
    <n v="2465"/>
    <n v="2741"/>
    <n v="2965"/>
    <n v="3133"/>
    <n v="3215"/>
    <n v="3277"/>
    <n v="3362"/>
    <n v="3391"/>
    <n v="3368"/>
    <n v="3257"/>
    <n v="3092"/>
    <n v="2939"/>
    <n v="2783"/>
    <n v="2629"/>
    <n v="2467"/>
    <n v="2305"/>
    <n v="2151"/>
    <n v="1990"/>
    <n v="1885"/>
    <n v="1846"/>
    <n v="1811"/>
    <n v="1766"/>
  </r>
  <r>
    <s v="Change in Domestic Jobs after Productivity Effects by ISIC Code[ISIC 41T43]"/>
    <s v="DisabledPolicyGroup=100% Clean Electricity Standard"/>
    <x v="24"/>
    <x v="0"/>
    <x v="2"/>
    <x v="2"/>
    <n v="4475"/>
    <n v="4963"/>
    <n v="6343"/>
    <n v="7603"/>
    <n v="8442"/>
    <n v="9319"/>
    <n v="10154"/>
    <n v="10720"/>
    <n v="10943"/>
    <n v="11168"/>
    <n v="12043"/>
    <n v="12488"/>
    <n v="12667"/>
    <n v="12695"/>
    <n v="12121"/>
    <n v="11905"/>
    <n v="11814"/>
    <n v="11745"/>
    <n v="11712"/>
    <n v="11563"/>
    <n v="11513"/>
    <n v="11510"/>
    <n v="11532"/>
    <n v="11759"/>
    <n v="11944"/>
    <n v="12030"/>
    <n v="12168"/>
    <n v="12198"/>
  </r>
  <r>
    <s v="Change in Domestic Jobs after Productivity Effects by ISIC Code[ISIC 45T47]"/>
    <s v="DisabledPolicyGroup=100% Clean Electricity Standard"/>
    <x v="24"/>
    <x v="0"/>
    <x v="2"/>
    <x v="2"/>
    <n v="755"/>
    <n v="2311"/>
    <n v="3891"/>
    <n v="4974"/>
    <n v="5877"/>
    <n v="6676"/>
    <n v="7427"/>
    <n v="7803"/>
    <n v="7684"/>
    <n v="7163"/>
    <n v="6593"/>
    <n v="5951"/>
    <n v="5169"/>
    <n v="4458"/>
    <n v="4033"/>
    <n v="3742"/>
    <n v="3756"/>
    <n v="4011"/>
    <n v="4564"/>
    <n v="5433"/>
    <n v="6517"/>
    <n v="7514"/>
    <n v="8537"/>
    <n v="9497"/>
    <n v="10442"/>
    <n v="11447"/>
    <n v="12442"/>
    <n v="13361"/>
  </r>
  <r>
    <s v="Change in Domestic Jobs after Productivity Effects by ISIC Code[ISIC 49T53]"/>
    <s v="DisabledPolicyGroup=100% Clean Electricity Standard"/>
    <x v="24"/>
    <x v="0"/>
    <x v="2"/>
    <x v="2"/>
    <n v="4464"/>
    <n v="9242"/>
    <n v="13966"/>
    <n v="18464"/>
    <n v="22752"/>
    <n v="26820"/>
    <n v="30714"/>
    <n v="34282"/>
    <n v="34293"/>
    <n v="34199"/>
    <n v="34250"/>
    <n v="34104"/>
    <n v="33787"/>
    <n v="33558"/>
    <n v="33190"/>
    <n v="33029"/>
    <n v="32891"/>
    <n v="32832"/>
    <n v="32897"/>
    <n v="33090"/>
    <n v="33472"/>
    <n v="33849"/>
    <n v="34205"/>
    <n v="33923"/>
    <n v="33594"/>
    <n v="33230"/>
    <n v="32965"/>
    <n v="32662"/>
  </r>
  <r>
    <s v="Change in Domestic Jobs after Productivity Effects by ISIC Code[ISIC 55T56]"/>
    <s v="DisabledPolicyGroup=100% Clean Electricity Standard"/>
    <x v="24"/>
    <x v="0"/>
    <x v="2"/>
    <x v="2"/>
    <n v="937"/>
    <n v="2917"/>
    <n v="5226"/>
    <n v="7395"/>
    <n v="9616"/>
    <n v="11924"/>
    <n v="14303"/>
    <n v="16305"/>
    <n v="17692"/>
    <n v="18573"/>
    <n v="19289"/>
    <n v="19834"/>
    <n v="20125"/>
    <n v="20226"/>
    <n v="20007"/>
    <n v="19426"/>
    <n v="18728"/>
    <n v="17881"/>
    <n v="16974"/>
    <n v="16081"/>
    <n v="15286"/>
    <n v="14501"/>
    <n v="13808"/>
    <n v="13153"/>
    <n v="12583"/>
    <n v="12138"/>
    <n v="11766"/>
    <n v="11390"/>
  </r>
  <r>
    <s v="Change in Domestic Jobs after Productivity Effects by ISIC Code[ISIC 58T60]"/>
    <s v="DisabledPolicyGroup=100% Clean Electricity Standard"/>
    <x v="24"/>
    <x v="0"/>
    <x v="2"/>
    <x v="2"/>
    <n v="114"/>
    <n v="402"/>
    <n v="751"/>
    <n v="1035"/>
    <n v="1303"/>
    <n v="1566"/>
    <n v="1817"/>
    <n v="1993"/>
    <n v="2077"/>
    <n v="2092"/>
    <n v="2083"/>
    <n v="2048"/>
    <n v="1987"/>
    <n v="1906"/>
    <n v="1806"/>
    <n v="1679"/>
    <n v="1548"/>
    <n v="1411"/>
    <n v="1277"/>
    <n v="1155"/>
    <n v="1045"/>
    <n v="944"/>
    <n v="859"/>
    <n v="780"/>
    <n v="710"/>
    <n v="650"/>
    <n v="600"/>
    <n v="552"/>
  </r>
  <r>
    <s v="Change in Domestic Jobs after Productivity Effects by ISIC Code[ISIC 61]"/>
    <s v="DisabledPolicyGroup=100% Clean Electricity Standard"/>
    <x v="24"/>
    <x v="0"/>
    <x v="2"/>
    <x v="2"/>
    <n v="13"/>
    <n v="38"/>
    <n v="62"/>
    <n v="83"/>
    <n v="102"/>
    <n v="118"/>
    <n v="133"/>
    <n v="143"/>
    <n v="146"/>
    <n v="144"/>
    <n v="139"/>
    <n v="135"/>
    <n v="130"/>
    <n v="123"/>
    <n v="114"/>
    <n v="104"/>
    <n v="94"/>
    <n v="84"/>
    <n v="77"/>
    <n v="68"/>
    <n v="61"/>
    <n v="55"/>
    <n v="50"/>
    <n v="44"/>
    <n v="41"/>
    <n v="37"/>
    <n v="34"/>
    <n v="31"/>
  </r>
  <r>
    <s v="Change in Domestic Jobs after Productivity Effects by ISIC Code[ISIC 62T63]"/>
    <s v="DisabledPolicyGroup=100% Clean Electricity Standard"/>
    <x v="24"/>
    <x v="0"/>
    <x v="2"/>
    <x v="2"/>
    <n v="110"/>
    <n v="282"/>
    <n v="448"/>
    <n v="583"/>
    <n v="697"/>
    <n v="793"/>
    <n v="876"/>
    <n v="920"/>
    <n v="933"/>
    <n v="909"/>
    <n v="879"/>
    <n v="844"/>
    <n v="794"/>
    <n v="742"/>
    <n v="673"/>
    <n v="597"/>
    <n v="525"/>
    <n v="457"/>
    <n v="393"/>
    <n v="338"/>
    <n v="292"/>
    <n v="248"/>
    <n v="212"/>
    <n v="182"/>
    <n v="160"/>
    <n v="141"/>
    <n v="126"/>
    <n v="112"/>
  </r>
  <r>
    <s v="Change in Domestic Jobs after Productivity Effects by ISIC Code[ISIC 64T66]"/>
    <s v="DisabledPolicyGroup=100% Clean Electricity Standard"/>
    <x v="24"/>
    <x v="0"/>
    <x v="2"/>
    <x v="2"/>
    <n v="468"/>
    <n v="825"/>
    <n v="1003"/>
    <n v="1015"/>
    <n v="863"/>
    <n v="552"/>
    <n v="110"/>
    <n v="-539"/>
    <n v="-1364"/>
    <n v="-2302"/>
    <n v="-3237"/>
    <n v="-4183"/>
    <n v="-5182"/>
    <n v="-6098"/>
    <n v="-7009"/>
    <n v="-7850"/>
    <n v="-8584"/>
    <n v="-9219"/>
    <n v="-9740"/>
    <n v="-10134"/>
    <n v="-10411"/>
    <n v="-10668"/>
    <n v="-10904"/>
    <n v="-11085"/>
    <n v="-11206"/>
    <n v="-11283"/>
    <n v="-11332"/>
    <n v="-11356"/>
  </r>
  <r>
    <s v="Change in Domestic Jobs after Productivity Effects by ISIC Code[ISIC 68]"/>
    <s v="DisabledPolicyGroup=100% Clean Electricity Standard"/>
    <x v="24"/>
    <x v="0"/>
    <x v="2"/>
    <x v="2"/>
    <n v="193"/>
    <n v="516"/>
    <n v="899"/>
    <n v="1263"/>
    <n v="1636"/>
    <n v="2017"/>
    <n v="2400"/>
    <n v="2720"/>
    <n v="2909"/>
    <n v="3020"/>
    <n v="3105"/>
    <n v="3157"/>
    <n v="3171"/>
    <n v="3155"/>
    <n v="3094"/>
    <n v="2991"/>
    <n v="2872"/>
    <n v="2735"/>
    <n v="2593"/>
    <n v="2456"/>
    <n v="2334"/>
    <n v="2215"/>
    <n v="2116"/>
    <n v="2016"/>
    <n v="1932"/>
    <n v="1864"/>
    <n v="1804"/>
    <n v="1747"/>
  </r>
  <r>
    <s v="Change in Domestic Jobs after Productivity Effects by ISIC Code[ISIC 69T82]"/>
    <s v="DisabledPolicyGroup=100% Clean Electricity Standard"/>
    <x v="24"/>
    <x v="0"/>
    <x v="2"/>
    <x v="2"/>
    <n v="4202"/>
    <n v="8523"/>
    <n v="13351"/>
    <n v="17873"/>
    <n v="21712"/>
    <n v="25300"/>
    <n v="28705"/>
    <n v="31238"/>
    <n v="32131"/>
    <n v="31987"/>
    <n v="32134"/>
    <n v="32005"/>
    <n v="31028"/>
    <n v="29904"/>
    <n v="27511"/>
    <n v="25124"/>
    <n v="22935"/>
    <n v="20747"/>
    <n v="18686"/>
    <n v="16842"/>
    <n v="15300"/>
    <n v="13754"/>
    <n v="12332"/>
    <n v="11223"/>
    <n v="10560"/>
    <n v="9867"/>
    <n v="9222"/>
    <n v="8620"/>
  </r>
  <r>
    <s v="Change in Domestic Jobs after Productivity Effects by ISIC Code[ISIC 84]"/>
    <s v="DisabledPolicyGroup=100% Clean Electricity Standard"/>
    <x v="24"/>
    <x v="0"/>
    <x v="2"/>
    <x v="2"/>
    <n v="147"/>
    <n v="430"/>
    <n v="862"/>
    <n v="1293"/>
    <n v="1614"/>
    <n v="1916"/>
    <n v="2210"/>
    <n v="2445"/>
    <n v="2548"/>
    <n v="2578"/>
    <n v="2720"/>
    <n v="2824"/>
    <n v="2828"/>
    <n v="2781"/>
    <n v="2616"/>
    <n v="2519"/>
    <n v="2450"/>
    <n v="2368"/>
    <n v="2272"/>
    <n v="2161"/>
    <n v="2074"/>
    <n v="1996"/>
    <n v="1923"/>
    <n v="1847"/>
    <n v="1827"/>
    <n v="1751"/>
    <n v="1692"/>
    <n v="1622"/>
  </r>
  <r>
    <s v="Change in Domestic Jobs after Productivity Effects by ISIC Code[ISIC 85]"/>
    <s v="DisabledPolicyGroup=100% Clean Electricity Standard"/>
    <x v="24"/>
    <x v="0"/>
    <x v="2"/>
    <x v="2"/>
    <n v="243"/>
    <n v="932"/>
    <n v="1820"/>
    <n v="2642"/>
    <n v="3512"/>
    <n v="4454"/>
    <n v="5451"/>
    <n v="6313"/>
    <n v="6933"/>
    <n v="7367"/>
    <n v="7733"/>
    <n v="8012"/>
    <n v="8204"/>
    <n v="8305"/>
    <n v="8307"/>
    <n v="8158"/>
    <n v="7944"/>
    <n v="7654"/>
    <n v="7328"/>
    <n v="6995"/>
    <n v="6693"/>
    <n v="6400"/>
    <n v="6150"/>
    <n v="5900"/>
    <n v="5665"/>
    <n v="5477"/>
    <n v="5325"/>
    <n v="5169"/>
  </r>
  <r>
    <s v="Change in Domestic Jobs after Productivity Effects by ISIC Code[ISIC 86T88]"/>
    <s v="DisabledPolicyGroup=100% Clean Electricity Standard"/>
    <x v="24"/>
    <x v="0"/>
    <x v="2"/>
    <x v="2"/>
    <n v="766"/>
    <n v="2910"/>
    <n v="5820"/>
    <n v="8520"/>
    <n v="11384"/>
    <n v="14515"/>
    <n v="17861"/>
    <n v="20750"/>
    <n v="22986"/>
    <n v="24566"/>
    <n v="25953"/>
    <n v="27067"/>
    <n v="27868"/>
    <n v="28378"/>
    <n v="28502"/>
    <n v="28081"/>
    <n v="27423"/>
    <n v="26478"/>
    <n v="25397"/>
    <n v="24283"/>
    <n v="23291"/>
    <n v="22298"/>
    <n v="21482"/>
    <n v="20669"/>
    <n v="19913"/>
    <n v="19344"/>
    <n v="18916"/>
    <n v="18462"/>
  </r>
  <r>
    <s v="Change in Domestic Jobs after Productivity Effects by ISIC Code[ISIC 90T96]"/>
    <s v="DisabledPolicyGroup=100% Clean Electricity Standard"/>
    <x v="24"/>
    <x v="0"/>
    <x v="2"/>
    <x v="2"/>
    <n v="239"/>
    <n v="878"/>
    <n v="1728"/>
    <n v="2517"/>
    <n v="3349"/>
    <n v="4252"/>
    <n v="5210"/>
    <n v="6035"/>
    <n v="6645"/>
    <n v="7073"/>
    <n v="7442"/>
    <n v="7728"/>
    <n v="7926"/>
    <n v="8037"/>
    <n v="8045"/>
    <n v="7905"/>
    <n v="7701"/>
    <n v="7421"/>
    <n v="7106"/>
    <n v="6784"/>
    <n v="6495"/>
    <n v="6209"/>
    <n v="5971"/>
    <n v="5732"/>
    <n v="5511"/>
    <n v="5338"/>
    <n v="5200"/>
    <n v="5059"/>
  </r>
  <r>
    <s v="Change in Domestic Jobs after Productivity Effects by ISIC Code[ISIC 97T98]"/>
    <s v="DisabledPolicyGroup=100% Clean Electricity Standard"/>
    <x v="24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Electricity PTC/ITC"/>
    <x v="25"/>
    <x v="0"/>
    <x v="0"/>
    <x v="0"/>
    <n v="28283"/>
    <n v="56002"/>
    <n v="81106"/>
    <n v="106848"/>
    <n v="132544"/>
    <n v="157256"/>
    <n v="181629"/>
    <n v="201427"/>
    <n v="211363"/>
    <n v="215088"/>
    <n v="218573"/>
    <n v="221231"/>
    <n v="222897"/>
    <n v="223470"/>
    <n v="215829"/>
    <n v="204780"/>
    <n v="192839"/>
    <n v="180450"/>
    <n v="168592"/>
    <n v="158202"/>
    <n v="149264"/>
    <n v="140931"/>
    <n v="133652"/>
    <n v="126547"/>
    <n v="120733"/>
    <n v="117646"/>
    <n v="115544"/>
    <n v="114573"/>
  </r>
  <r>
    <s v="Change in Domestic Jobs after Productivity Effects by ISIC Code[ISIC 01T03]"/>
    <s v="DisabledPolicyGroup=Electricity PTC/ITC"/>
    <x v="25"/>
    <x v="0"/>
    <x v="1"/>
    <x v="1"/>
    <n v="770"/>
    <n v="1866"/>
    <n v="3664"/>
    <n v="6361"/>
    <n v="9690"/>
    <n v="12961"/>
    <n v="15897"/>
    <n v="18344"/>
    <n v="19588"/>
    <n v="20174"/>
    <n v="20420"/>
    <n v="20434"/>
    <n v="20190"/>
    <n v="20098"/>
    <n v="19827"/>
    <n v="19467"/>
    <n v="18918"/>
    <n v="18268"/>
    <n v="17565"/>
    <n v="16838"/>
    <n v="16129"/>
    <n v="15519"/>
    <n v="15069"/>
    <n v="14776"/>
    <n v="14407"/>
    <n v="14097"/>
    <n v="13797"/>
    <n v="13541"/>
  </r>
  <r>
    <s v="Change in Domestic Jobs after Productivity Effects by ISIC Code[ISIC 05]"/>
    <s v="DisabledPolicyGroup=Electricity PTC/ITC"/>
    <x v="25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Electricity PTC/ITC"/>
    <x v="25"/>
    <x v="0"/>
    <x v="3"/>
    <x v="3"/>
    <n v="-61"/>
    <n v="-168"/>
    <n v="-351"/>
    <n v="-573"/>
    <n v="-905"/>
    <n v="-1305"/>
    <n v="-1760"/>
    <n v="-2252"/>
    <n v="-2751"/>
    <n v="-3210"/>
    <n v="-3670"/>
    <n v="-4089"/>
    <n v="-4539"/>
    <n v="-4993"/>
    <n v="-5438"/>
    <n v="-5819"/>
    <n v="-6101"/>
    <n v="-6382"/>
    <n v="-6566"/>
    <n v="-6648"/>
    <n v="-6754"/>
    <n v="-6837"/>
    <n v="-6847"/>
    <n v="-6885"/>
    <n v="-6854"/>
    <n v="-6812"/>
    <n v="-6790"/>
    <n v="-6738"/>
  </r>
  <r>
    <s v="Change in Domestic Jobs after Productivity Effects by ISIC Code[ISIC 07T08]"/>
    <s v="DisabledPolicyGroup=Electricity PTC/ITC"/>
    <x v="25"/>
    <x v="0"/>
    <x v="2"/>
    <x v="2"/>
    <n v="18"/>
    <n v="25"/>
    <n v="25"/>
    <n v="21"/>
    <n v="18"/>
    <n v="18"/>
    <n v="16"/>
    <n v="14"/>
    <n v="13"/>
    <n v="11"/>
    <n v="9"/>
    <n v="8"/>
    <n v="9"/>
    <n v="8"/>
    <n v="3"/>
    <n v="-4"/>
    <n v="-11"/>
    <n v="-17"/>
    <n v="-21"/>
    <n v="-25"/>
    <n v="-27"/>
    <n v="-31"/>
    <n v="-33"/>
    <n v="-35"/>
    <n v="-37"/>
    <n v="-36"/>
    <n v="-34"/>
    <n v="-34"/>
  </r>
  <r>
    <s v="Change in Domestic Jobs after Productivity Effects by ISIC Code[ISIC 09]"/>
    <s v="DisabledPolicyGroup=Electricity PTC/ITC"/>
    <x v="25"/>
    <x v="0"/>
    <x v="2"/>
    <x v="2"/>
    <n v="-5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Electricity PTC/ITC"/>
    <x v="25"/>
    <x v="0"/>
    <x v="4"/>
    <x v="4"/>
    <n v="302"/>
    <n v="817"/>
    <n v="1588"/>
    <n v="2503"/>
    <n v="3544"/>
    <n v="4644"/>
    <n v="5751"/>
    <n v="6755"/>
    <n v="7505"/>
    <n v="7950"/>
    <n v="8184"/>
    <n v="8293"/>
    <n v="8313"/>
    <n v="8272"/>
    <n v="8168"/>
    <n v="7966"/>
    <n v="7673"/>
    <n v="7313"/>
    <n v="6915"/>
    <n v="6511"/>
    <n v="6126"/>
    <n v="5774"/>
    <n v="5471"/>
    <n v="5213"/>
    <n v="4978"/>
    <n v="4768"/>
    <n v="4587"/>
    <n v="4432"/>
  </r>
  <r>
    <s v="Change in Domestic Jobs after Productivity Effects by ISIC Code[ISIC 13T15]"/>
    <s v="DisabledPolicyGroup=Electricity PTC/ITC"/>
    <x v="25"/>
    <x v="0"/>
    <x v="3"/>
    <x v="5"/>
    <n v="174"/>
    <n v="719"/>
    <n v="1604"/>
    <n v="2559"/>
    <n v="3439"/>
    <n v="4251"/>
    <n v="5042"/>
    <n v="5740"/>
    <n v="6240"/>
    <n v="6513"/>
    <n v="6613"/>
    <n v="6608"/>
    <n v="6529"/>
    <n v="6389"/>
    <n v="6174"/>
    <n v="5861"/>
    <n v="5465"/>
    <n v="5020"/>
    <n v="4551"/>
    <n v="4096"/>
    <n v="3682"/>
    <n v="3307"/>
    <n v="2975"/>
    <n v="2683"/>
    <n v="2423"/>
    <n v="2197"/>
    <n v="2005"/>
    <n v="1843"/>
  </r>
  <r>
    <s v="Change in Domestic Jobs after Productivity Effects by ISIC Code[ISIC 16]"/>
    <s v="DisabledPolicyGroup=Electricity PTC/ITC"/>
    <x v="25"/>
    <x v="0"/>
    <x v="2"/>
    <x v="6"/>
    <n v="88"/>
    <n v="146"/>
    <n v="173"/>
    <n v="197"/>
    <n v="221"/>
    <n v="244"/>
    <n v="268"/>
    <n v="287"/>
    <n v="299"/>
    <n v="303"/>
    <n v="310"/>
    <n v="317"/>
    <n v="323"/>
    <n v="324"/>
    <n v="306"/>
    <n v="278"/>
    <n v="248"/>
    <n v="221"/>
    <n v="196"/>
    <n v="173"/>
    <n v="152"/>
    <n v="133"/>
    <n v="117"/>
    <n v="101"/>
    <n v="92"/>
    <n v="87"/>
    <n v="86"/>
    <n v="85"/>
  </r>
  <r>
    <s v="Change in Domestic Jobs after Productivity Effects by ISIC Code[ISIC 17T18]"/>
    <s v="DisabledPolicyGroup=Electricity PTC/ITC"/>
    <x v="25"/>
    <x v="0"/>
    <x v="2"/>
    <x v="7"/>
    <n v="110"/>
    <n v="242"/>
    <n v="376"/>
    <n v="502"/>
    <n v="627"/>
    <n v="749"/>
    <n v="872"/>
    <n v="978"/>
    <n v="1049"/>
    <n v="1081"/>
    <n v="1092"/>
    <n v="1095"/>
    <n v="1091"/>
    <n v="1078"/>
    <n v="1039"/>
    <n v="979"/>
    <n v="908"/>
    <n v="835"/>
    <n v="763"/>
    <n v="698"/>
    <n v="640"/>
    <n v="586"/>
    <n v="540"/>
    <n v="498"/>
    <n v="463"/>
    <n v="436"/>
    <n v="416"/>
    <n v="399"/>
  </r>
  <r>
    <s v="Change in Domestic Jobs after Productivity Effects by ISIC Code[ISIC 19]"/>
    <s v="DisabledPolicyGroup=Electricity PTC/ITC"/>
    <x v="25"/>
    <x v="0"/>
    <x v="5"/>
    <x v="4"/>
    <n v="-173"/>
    <n v="-370"/>
    <n v="-535"/>
    <n v="-810"/>
    <n v="-1126"/>
    <n v="-1464"/>
    <n v="-1822"/>
    <n v="-2181"/>
    <n v="-2478"/>
    <n v="-2738"/>
    <n v="-2963"/>
    <n v="-3172"/>
    <n v="-3377"/>
    <n v="-3558"/>
    <n v="-3685"/>
    <n v="-3696"/>
    <n v="-3678"/>
    <n v="-3600"/>
    <n v="-3472"/>
    <n v="-3366"/>
    <n v="-3248"/>
    <n v="-3127"/>
    <n v="-3013"/>
    <n v="-2905"/>
    <n v="-2788"/>
    <n v="-2681"/>
    <n v="-2591"/>
    <n v="-2521"/>
  </r>
  <r>
    <s v="Change in Domestic Jobs after Productivity Effects by ISIC Code[ISIC 20]"/>
    <s v="DisabledPolicyGroup=Electricity PTC/ITC"/>
    <x v="25"/>
    <x v="0"/>
    <x v="2"/>
    <x v="7"/>
    <n v="101"/>
    <n v="155"/>
    <n v="171"/>
    <n v="114"/>
    <n v="63"/>
    <n v="19"/>
    <n v="-26"/>
    <n v="-71"/>
    <n v="-124"/>
    <n v="-184"/>
    <n v="-250"/>
    <n v="-310"/>
    <n v="-373"/>
    <n v="-426"/>
    <n v="-491"/>
    <n v="-559"/>
    <n v="-620"/>
    <n v="-676"/>
    <n v="-713"/>
    <n v="-736"/>
    <n v="-754"/>
    <n v="-765"/>
    <n v="-767"/>
    <n v="-763"/>
    <n v="-753"/>
    <n v="-735"/>
    <n v="-715"/>
    <n v="-689"/>
  </r>
  <r>
    <s v="Change in Domestic Jobs after Productivity Effects by ISIC Code[ISIC 21]"/>
    <s v="DisabledPolicyGroup=Electricity PTC/ITC"/>
    <x v="25"/>
    <x v="0"/>
    <x v="2"/>
    <x v="2"/>
    <n v="20"/>
    <n v="63"/>
    <n v="110"/>
    <n v="149"/>
    <n v="190"/>
    <n v="230"/>
    <n v="277"/>
    <n v="311"/>
    <n v="332"/>
    <n v="345"/>
    <n v="354"/>
    <n v="359"/>
    <n v="361"/>
    <n v="358"/>
    <n v="353"/>
    <n v="341"/>
    <n v="325"/>
    <n v="305"/>
    <n v="283"/>
    <n v="264"/>
    <n v="246"/>
    <n v="230"/>
    <n v="215"/>
    <n v="201"/>
    <n v="189"/>
    <n v="177"/>
    <n v="167"/>
    <n v="159"/>
  </r>
  <r>
    <s v="Change in Domestic Jobs after Productivity Effects by ISIC Code[ISIC 22]"/>
    <s v="DisabledPolicyGroup=Electricity PTC/ITC"/>
    <x v="25"/>
    <x v="0"/>
    <x v="2"/>
    <x v="8"/>
    <n v="109"/>
    <n v="190"/>
    <n v="232"/>
    <n v="268"/>
    <n v="306"/>
    <n v="341"/>
    <n v="374"/>
    <n v="405"/>
    <n v="438"/>
    <n v="459"/>
    <n v="477"/>
    <n v="492"/>
    <n v="503"/>
    <n v="507"/>
    <n v="478"/>
    <n v="432"/>
    <n v="380"/>
    <n v="330"/>
    <n v="281"/>
    <n v="236"/>
    <n v="197"/>
    <n v="159"/>
    <n v="124"/>
    <n v="99"/>
    <n v="81"/>
    <n v="72"/>
    <n v="67"/>
    <n v="68"/>
  </r>
  <r>
    <s v="Change in Domestic Jobs after Productivity Effects by ISIC Code[ISIC 231]"/>
    <s v="DisabledPolicyGroup=Electricity PTC/ITC"/>
    <x v="25"/>
    <x v="0"/>
    <x v="2"/>
    <x v="8"/>
    <n v="67"/>
    <n v="86"/>
    <n v="79"/>
    <n v="64"/>
    <n v="50"/>
    <n v="38"/>
    <n v="29"/>
    <n v="23"/>
    <n v="25"/>
    <n v="24"/>
    <n v="31"/>
    <n v="40"/>
    <n v="52"/>
    <n v="58"/>
    <n v="38"/>
    <n v="12"/>
    <n v="-16"/>
    <n v="-37"/>
    <n v="-52"/>
    <n v="-66"/>
    <n v="-79"/>
    <n v="-89"/>
    <n v="-99"/>
    <n v="-104"/>
    <n v="-105"/>
    <n v="-99"/>
    <n v="-93"/>
    <n v="-86"/>
  </r>
  <r>
    <s v="Change in Domestic Jobs after Productivity Effects by ISIC Code[ISIC 239]"/>
    <s v="DisabledPolicyGroup=Electricity PTC/ITC"/>
    <x v="25"/>
    <x v="0"/>
    <x v="2"/>
    <x v="9"/>
    <n v="137"/>
    <n v="161"/>
    <n v="31"/>
    <n v="-177"/>
    <n v="-348"/>
    <n v="-492"/>
    <n v="-612"/>
    <n v="-713"/>
    <n v="-805"/>
    <n v="-886"/>
    <n v="-956"/>
    <n v="-1010"/>
    <n v="-1056"/>
    <n v="-1099"/>
    <n v="-1165"/>
    <n v="-1253"/>
    <n v="-1336"/>
    <n v="-1407"/>
    <n v="-1464"/>
    <n v="-1513"/>
    <n v="-1554"/>
    <n v="-1590"/>
    <n v="-1619"/>
    <n v="-1643"/>
    <n v="-1659"/>
    <n v="-1662"/>
    <n v="-1661"/>
    <n v="-1657"/>
  </r>
  <r>
    <s v="Change in Domestic Jobs after Productivity Effects by ISIC Code[ISIC 241]"/>
    <s v="DisabledPolicyGroup=Electricity PTC/ITC"/>
    <x v="25"/>
    <x v="0"/>
    <x v="2"/>
    <x v="6"/>
    <n v="37"/>
    <n v="42"/>
    <n v="23"/>
    <n v="3"/>
    <n v="-16"/>
    <n v="-38"/>
    <n v="-60"/>
    <n v="-79"/>
    <n v="-89"/>
    <n v="-97"/>
    <n v="-101"/>
    <n v="-101"/>
    <n v="-103"/>
    <n v="-105"/>
    <n v="-125"/>
    <n v="-149"/>
    <n v="-171"/>
    <n v="-192"/>
    <n v="-211"/>
    <n v="-228"/>
    <n v="-243"/>
    <n v="-259"/>
    <n v="-273"/>
    <n v="-282"/>
    <n v="-288"/>
    <n v="-290"/>
    <n v="-289"/>
    <n v="-288"/>
  </r>
  <r>
    <s v="Change in Domestic Jobs after Productivity Effects by ISIC Code[ISIC 242]"/>
    <s v="DisabledPolicyGroup=Electricity PTC/ITC"/>
    <x v="25"/>
    <x v="0"/>
    <x v="2"/>
    <x v="10"/>
    <n v="87"/>
    <n v="129"/>
    <n v="130"/>
    <n v="130"/>
    <n v="134"/>
    <n v="134"/>
    <n v="138"/>
    <n v="142"/>
    <n v="152"/>
    <n v="159"/>
    <n v="171"/>
    <n v="188"/>
    <n v="202"/>
    <n v="211"/>
    <n v="194"/>
    <n v="166"/>
    <n v="137"/>
    <n v="112"/>
    <n v="88"/>
    <n v="66"/>
    <n v="45"/>
    <n v="27"/>
    <n v="8"/>
    <n v="-5"/>
    <n v="-13"/>
    <n v="-16"/>
    <n v="-16"/>
    <n v="-13"/>
  </r>
  <r>
    <s v="Change in Domestic Jobs after Productivity Effects by ISIC Code[ISIC 25]"/>
    <s v="DisabledPolicyGroup=Electricity PTC/ITC"/>
    <x v="25"/>
    <x v="0"/>
    <x v="6"/>
    <x v="11"/>
    <n v="1291"/>
    <n v="1861"/>
    <n v="1963"/>
    <n v="2102"/>
    <n v="2244"/>
    <n v="2338"/>
    <n v="2443"/>
    <n v="2517"/>
    <n v="2571"/>
    <n v="2567"/>
    <n v="2680"/>
    <n v="2841"/>
    <n v="2951"/>
    <n v="2996"/>
    <n v="2626"/>
    <n v="2149"/>
    <n v="1699"/>
    <n v="1274"/>
    <n v="878"/>
    <n v="520"/>
    <n v="190"/>
    <n v="-120"/>
    <n v="-395"/>
    <n v="-611"/>
    <n v="-748"/>
    <n v="-784"/>
    <n v="-783"/>
    <n v="-759"/>
  </r>
  <r>
    <s v="Change in Domestic Jobs after Productivity Effects by ISIC Code[ISIC 26]"/>
    <s v="DisabledPolicyGroup=Electricity PTC/ITC"/>
    <x v="25"/>
    <x v="0"/>
    <x v="7"/>
    <x v="12"/>
    <n v="626"/>
    <n v="1176"/>
    <n v="1708"/>
    <n v="2522"/>
    <n v="3310"/>
    <n v="4123"/>
    <n v="5065"/>
    <n v="5944"/>
    <n v="6639"/>
    <n v="7066"/>
    <n v="7777"/>
    <n v="8491"/>
    <n v="9010"/>
    <n v="9206"/>
    <n v="8539"/>
    <n v="7852"/>
    <n v="7221"/>
    <n v="6584"/>
    <n v="5944"/>
    <n v="5307"/>
    <n v="4672"/>
    <n v="4106"/>
    <n v="3593"/>
    <n v="3144"/>
    <n v="2839"/>
    <n v="2727"/>
    <n v="2659"/>
    <n v="2609"/>
  </r>
  <r>
    <s v="Change in Domestic Jobs after Productivity Effects by ISIC Code[ISIC 27]"/>
    <s v="DisabledPolicyGroup=Electricity PTC/ITC"/>
    <x v="25"/>
    <x v="0"/>
    <x v="2"/>
    <x v="13"/>
    <n v="2547"/>
    <n v="2779"/>
    <n v="2798"/>
    <n v="3089"/>
    <n v="3334"/>
    <n v="3569"/>
    <n v="3895"/>
    <n v="4138"/>
    <n v="4296"/>
    <n v="4279"/>
    <n v="4460"/>
    <n v="4676"/>
    <n v="4783"/>
    <n v="4802"/>
    <n v="4332"/>
    <n v="3905"/>
    <n v="3552"/>
    <n v="3232"/>
    <n v="2921"/>
    <n v="2652"/>
    <n v="2378"/>
    <n v="2142"/>
    <n v="1926"/>
    <n v="1744"/>
    <n v="1607"/>
    <n v="1581"/>
    <n v="1567"/>
    <n v="1554"/>
  </r>
  <r>
    <s v="Change in Domestic Jobs after Productivity Effects by ISIC Code[ISIC 28]"/>
    <s v="DisabledPolicyGroup=Electricity PTC/ITC"/>
    <x v="25"/>
    <x v="0"/>
    <x v="1"/>
    <x v="14"/>
    <n v="1592"/>
    <n v="1720"/>
    <n v="1702"/>
    <n v="1837"/>
    <n v="2030"/>
    <n v="2227"/>
    <n v="2474"/>
    <n v="2648"/>
    <n v="2651"/>
    <n v="2679"/>
    <n v="2845"/>
    <n v="3041"/>
    <n v="3159"/>
    <n v="3279"/>
    <n v="2922"/>
    <n v="2591"/>
    <n v="2300"/>
    <n v="2013"/>
    <n v="1760"/>
    <n v="1477"/>
    <n v="1197"/>
    <n v="949"/>
    <n v="695"/>
    <n v="539"/>
    <n v="397"/>
    <n v="379"/>
    <n v="366"/>
    <n v="365"/>
  </r>
  <r>
    <s v="Change in Domestic Jobs after Productivity Effects by ISIC Code[ISIC 29]"/>
    <s v="DisabledPolicyGroup=Electricity PTC/ITC"/>
    <x v="25"/>
    <x v="0"/>
    <x v="2"/>
    <x v="2"/>
    <n v="-695"/>
    <n v="-1455"/>
    <n v="-2403"/>
    <n v="-3289"/>
    <n v="-4278"/>
    <n v="-5288"/>
    <n v="-6278"/>
    <n v="-7021"/>
    <n v="-7044"/>
    <n v="-6979"/>
    <n v="-6890"/>
    <n v="-6774"/>
    <n v="-6641"/>
    <n v="-6513"/>
    <n v="-6389"/>
    <n v="-6287"/>
    <n v="-6189"/>
    <n v="-6093"/>
    <n v="-6002"/>
    <n v="-5908"/>
    <n v="-5842"/>
    <n v="-5784"/>
    <n v="-5721"/>
    <n v="-5580"/>
    <n v="-5438"/>
    <n v="-5296"/>
    <n v="-5153"/>
    <n v="-5012"/>
  </r>
  <r>
    <s v="Change in Domestic Jobs after Productivity Effects by ISIC Code[ISIC 30]"/>
    <s v="DisabledPolicyGroup=Electricity PTC/ITC"/>
    <x v="25"/>
    <x v="0"/>
    <x v="2"/>
    <x v="2"/>
    <n v="696"/>
    <n v="1498"/>
    <n v="2269"/>
    <n v="2980"/>
    <n v="3812"/>
    <n v="4497"/>
    <n v="4934"/>
    <n v="5449"/>
    <n v="5569"/>
    <n v="5780"/>
    <n v="5852"/>
    <n v="5737"/>
    <n v="5726"/>
    <n v="5848"/>
    <n v="5698"/>
    <n v="5774"/>
    <n v="5579"/>
    <n v="5630"/>
    <n v="5481"/>
    <n v="5405"/>
    <n v="5568"/>
    <n v="5328"/>
    <n v="5241"/>
    <n v="5228"/>
    <n v="5122"/>
    <n v="4996"/>
    <n v="4758"/>
    <n v="4739"/>
  </r>
  <r>
    <s v="Change in Domestic Jobs after Productivity Effects by ISIC Code[ISIC 31T33]"/>
    <s v="DisabledPolicyGroup=Electricity PTC/ITC"/>
    <x v="25"/>
    <x v="0"/>
    <x v="8"/>
    <x v="15"/>
    <n v="437"/>
    <n v="1069"/>
    <n v="1679"/>
    <n v="2227"/>
    <n v="2700"/>
    <n v="3095"/>
    <n v="3477"/>
    <n v="3794"/>
    <n v="4035"/>
    <n v="4033"/>
    <n v="3903"/>
    <n v="3826"/>
    <n v="3878"/>
    <n v="3951"/>
    <n v="3903"/>
    <n v="3710"/>
    <n v="3477"/>
    <n v="3254"/>
    <n v="3051"/>
    <n v="2875"/>
    <n v="2733"/>
    <n v="2596"/>
    <n v="2451"/>
    <n v="2333"/>
    <n v="2234"/>
    <n v="2166"/>
    <n v="2127"/>
    <n v="2097"/>
  </r>
  <r>
    <s v="Change in Domestic Jobs after Productivity Effects by ISIC Code[ISIC 351]"/>
    <s v="DisabledPolicyGroup=Electricity PTC/ITC"/>
    <x v="25"/>
    <x v="0"/>
    <x v="9"/>
    <x v="16"/>
    <n v="511"/>
    <n v="2145"/>
    <n v="3318"/>
    <n v="3972"/>
    <n v="5401"/>
    <n v="6790"/>
    <n v="7760"/>
    <n v="8966"/>
    <n v="9900"/>
    <n v="11081"/>
    <n v="11391"/>
    <n v="12130"/>
    <n v="13109"/>
    <n v="14009"/>
    <n v="15026"/>
    <n v="14788"/>
    <n v="14329"/>
    <n v="14003"/>
    <n v="13585"/>
    <n v="13160"/>
    <n v="12808"/>
    <n v="12421"/>
    <n v="12000"/>
    <n v="11659"/>
    <n v="11353"/>
    <n v="11162"/>
    <n v="11213"/>
    <n v="11289"/>
  </r>
  <r>
    <s v="Change in Domestic Jobs after Productivity Effects by ISIC Code[ISIC 352T353]"/>
    <s v="DisabledPolicyGroup=Electricity PTC/ITC"/>
    <x v="25"/>
    <x v="0"/>
    <x v="10"/>
    <x v="17"/>
    <n v="992"/>
    <n v="3544"/>
    <n v="4035"/>
    <n v="4489"/>
    <n v="4634"/>
    <n v="4394"/>
    <n v="3969"/>
    <n v="3363"/>
    <n v="2940"/>
    <n v="2043"/>
    <n v="1195"/>
    <n v="545"/>
    <n v="202"/>
    <n v="147"/>
    <n v="-191"/>
    <n v="-566"/>
    <n v="-965"/>
    <n v="-1306"/>
    <n v="-1568"/>
    <n v="-1667"/>
    <n v="-1738"/>
    <n v="-1758"/>
    <n v="-2001"/>
    <n v="-2105"/>
    <n v="-2262"/>
    <n v="-2438"/>
    <n v="-2623"/>
    <n v="-2786"/>
  </r>
  <r>
    <s v="Change in Domestic Jobs after Productivity Effects by ISIC Code[ISIC 36T39]"/>
    <s v="DisabledPolicyGroup=Electricity PTC/ITC"/>
    <x v="25"/>
    <x v="0"/>
    <x v="11"/>
    <x v="18"/>
    <n v="328"/>
    <n v="707"/>
    <n v="1142"/>
    <n v="1450"/>
    <n v="1766"/>
    <n v="2122"/>
    <n v="2416"/>
    <n v="2660"/>
    <n v="2859"/>
    <n v="3006"/>
    <n v="3061"/>
    <n v="3069"/>
    <n v="3130"/>
    <n v="3222"/>
    <n v="3287"/>
    <n v="3212"/>
    <n v="2992"/>
    <n v="2761"/>
    <n v="2540"/>
    <n v="2338"/>
    <n v="2157"/>
    <n v="1994"/>
    <n v="1844"/>
    <n v="1711"/>
    <n v="1584"/>
    <n v="1497"/>
    <n v="1448"/>
    <n v="1436"/>
  </r>
  <r>
    <s v="Change in Domestic Jobs after Productivity Effects by ISIC Code[ISIC 41T43]"/>
    <s v="DisabledPolicyGroup=Electricity PTC/ITC"/>
    <x v="25"/>
    <x v="0"/>
    <x v="12"/>
    <x v="19"/>
    <n v="4927"/>
    <n v="5489"/>
    <n v="6124"/>
    <n v="7173"/>
    <n v="8285"/>
    <n v="9500"/>
    <n v="10986"/>
    <n v="12135"/>
    <n v="12930"/>
    <n v="13517"/>
    <n v="15204"/>
    <n v="16527"/>
    <n v="17607"/>
    <n v="18371"/>
    <n v="17531"/>
    <n v="16676"/>
    <n v="15818"/>
    <n v="14952"/>
    <n v="14147"/>
    <n v="13208"/>
    <n v="12203"/>
    <n v="11311"/>
    <n v="10435"/>
    <n v="9724"/>
    <n v="9295"/>
    <n v="9529"/>
    <n v="9849"/>
    <n v="10243"/>
  </r>
  <r>
    <s v="Change in Domestic Jobs after Productivity Effects by ISIC Code[ISIC 45T47]"/>
    <s v="DisabledPolicyGroup=Electricity PTC/ITC"/>
    <x v="25"/>
    <x v="0"/>
    <x v="13"/>
    <x v="2"/>
    <n v="736"/>
    <n v="2325"/>
    <n v="3866"/>
    <n v="4989"/>
    <n v="5781"/>
    <n v="6466"/>
    <n v="7150"/>
    <n v="7425"/>
    <n v="7254"/>
    <n v="6648"/>
    <n v="5981"/>
    <n v="5276"/>
    <n v="4610"/>
    <n v="4038"/>
    <n v="3810"/>
    <n v="3598"/>
    <n v="3615"/>
    <n v="3752"/>
    <n v="4184"/>
    <n v="4977"/>
    <n v="5991"/>
    <n v="6975"/>
    <n v="7994"/>
    <n v="8866"/>
    <n v="9713"/>
    <n v="10593"/>
    <n v="11500"/>
    <n v="12431"/>
  </r>
  <r>
    <s v="Change in Domestic Jobs after Productivity Effects by ISIC Code[ISIC 49T53]"/>
    <s v="DisabledPolicyGroup=Electricity PTC/ITC"/>
    <x v="25"/>
    <x v="0"/>
    <x v="14"/>
    <x v="20"/>
    <n v="4549"/>
    <n v="9358"/>
    <n v="13934"/>
    <n v="18375"/>
    <n v="22687"/>
    <n v="26777"/>
    <n v="30760"/>
    <n v="34348"/>
    <n v="34385"/>
    <n v="34247"/>
    <n v="34263"/>
    <n v="34132"/>
    <n v="33836"/>
    <n v="33532"/>
    <n v="33044"/>
    <n v="32887"/>
    <n v="32838"/>
    <n v="32804"/>
    <n v="32906"/>
    <n v="33127"/>
    <n v="33479"/>
    <n v="33896"/>
    <n v="34255"/>
    <n v="33923"/>
    <n v="33662"/>
    <n v="33402"/>
    <n v="33069"/>
    <n v="32744"/>
  </r>
  <r>
    <s v="Change in Domestic Jobs after Productivity Effects by ISIC Code[ISIC 55T56]"/>
    <s v="DisabledPolicyGroup=Electricity PTC/ITC"/>
    <x v="25"/>
    <x v="0"/>
    <x v="15"/>
    <x v="5"/>
    <n v="921"/>
    <n v="2948"/>
    <n v="5212"/>
    <n v="7397"/>
    <n v="9529"/>
    <n v="11734"/>
    <n v="14047"/>
    <n v="15943"/>
    <n v="17275"/>
    <n v="18065"/>
    <n v="18665"/>
    <n v="19138"/>
    <n v="19540"/>
    <n v="19781"/>
    <n v="19729"/>
    <n v="19200"/>
    <n v="18487"/>
    <n v="17536"/>
    <n v="16531"/>
    <n v="15587"/>
    <n v="14749"/>
    <n v="13972"/>
    <n v="13298"/>
    <n v="12574"/>
    <n v="11912"/>
    <n v="11375"/>
    <n v="10947"/>
    <n v="10595"/>
  </r>
  <r>
    <s v="Change in Domestic Jobs after Productivity Effects by ISIC Code[ISIC 58T60]"/>
    <s v="DisabledPolicyGroup=Electricity PTC/ITC"/>
    <x v="25"/>
    <x v="0"/>
    <x v="4"/>
    <x v="2"/>
    <n v="109"/>
    <n v="404"/>
    <n v="743"/>
    <n v="1040"/>
    <n v="1296"/>
    <n v="1545"/>
    <n v="1791"/>
    <n v="1959"/>
    <n v="2041"/>
    <n v="2051"/>
    <n v="2036"/>
    <n v="1999"/>
    <n v="1948"/>
    <n v="1876"/>
    <n v="1788"/>
    <n v="1668"/>
    <n v="1540"/>
    <n v="1398"/>
    <n v="1260"/>
    <n v="1133"/>
    <n v="1022"/>
    <n v="922"/>
    <n v="838"/>
    <n v="756"/>
    <n v="684"/>
    <n v="622"/>
    <n v="569"/>
    <n v="523"/>
  </r>
  <r>
    <s v="Change in Domestic Jobs after Productivity Effects by ISIC Code[ISIC 61]"/>
    <s v="DisabledPolicyGroup=Electricity PTC/ITC"/>
    <x v="25"/>
    <x v="0"/>
    <x v="2"/>
    <x v="2"/>
    <n v="14"/>
    <n v="38"/>
    <n v="63"/>
    <n v="84"/>
    <n v="101"/>
    <n v="117"/>
    <n v="132"/>
    <n v="142"/>
    <n v="143"/>
    <n v="141"/>
    <n v="138"/>
    <n v="133"/>
    <n v="129"/>
    <n v="123"/>
    <n v="115"/>
    <n v="105"/>
    <n v="95"/>
    <n v="84"/>
    <n v="75"/>
    <n v="68"/>
    <n v="60"/>
    <n v="53"/>
    <n v="48"/>
    <n v="42"/>
    <n v="37"/>
    <n v="34"/>
    <n v="31"/>
    <n v="28"/>
  </r>
  <r>
    <s v="Change in Domestic Jobs after Productivity Effects by ISIC Code[ISIC 62T63]"/>
    <s v="DisabledPolicyGroup=Electricity PTC/ITC"/>
    <x v="25"/>
    <x v="0"/>
    <x v="4"/>
    <x v="21"/>
    <n v="106"/>
    <n v="288"/>
    <n v="446"/>
    <n v="580"/>
    <n v="685"/>
    <n v="771"/>
    <n v="847"/>
    <n v="879"/>
    <n v="885"/>
    <n v="852"/>
    <n v="811"/>
    <n v="770"/>
    <n v="734"/>
    <n v="696"/>
    <n v="638"/>
    <n v="566"/>
    <n v="495"/>
    <n v="424"/>
    <n v="358"/>
    <n v="306"/>
    <n v="262"/>
    <n v="224"/>
    <n v="192"/>
    <n v="160"/>
    <n v="135"/>
    <n v="116"/>
    <n v="99"/>
    <n v="88"/>
  </r>
  <r>
    <s v="Change in Domestic Jobs after Productivity Effects by ISIC Code[ISIC 64T66]"/>
    <s v="DisabledPolicyGroup=Electricity PTC/ITC"/>
    <x v="25"/>
    <x v="0"/>
    <x v="16"/>
    <x v="7"/>
    <n v="473"/>
    <n v="862"/>
    <n v="1002"/>
    <n v="996"/>
    <n v="822"/>
    <n v="488"/>
    <n v="31"/>
    <n v="-648"/>
    <n v="-1487"/>
    <n v="-2449"/>
    <n v="-3418"/>
    <n v="-4371"/>
    <n v="-5303"/>
    <n v="-6144"/>
    <n v="-6998"/>
    <n v="-7823"/>
    <n v="-8559"/>
    <n v="-9213"/>
    <n v="-9747"/>
    <n v="-10139"/>
    <n v="-10414"/>
    <n v="-10658"/>
    <n v="-10882"/>
    <n v="-11082"/>
    <n v="-11233"/>
    <n v="-11327"/>
    <n v="-11380"/>
    <n v="-11390"/>
  </r>
  <r>
    <s v="Change in Domestic Jobs after Productivity Effects by ISIC Code[ISIC 68]"/>
    <s v="DisabledPolicyGroup=Electricity PTC/ITC"/>
    <x v="25"/>
    <x v="0"/>
    <x v="4"/>
    <x v="7"/>
    <n v="196"/>
    <n v="525"/>
    <n v="895"/>
    <n v="1264"/>
    <n v="1623"/>
    <n v="1992"/>
    <n v="2374"/>
    <n v="2685"/>
    <n v="2874"/>
    <n v="2978"/>
    <n v="3056"/>
    <n v="3105"/>
    <n v="3134"/>
    <n v="3139"/>
    <n v="3092"/>
    <n v="2991"/>
    <n v="2866"/>
    <n v="2709"/>
    <n v="2546"/>
    <n v="2395"/>
    <n v="2259"/>
    <n v="2135"/>
    <n v="2030"/>
    <n v="1923"/>
    <n v="1826"/>
    <n v="1749"/>
    <n v="1684"/>
    <n v="1633"/>
  </r>
  <r>
    <s v="Change in Domestic Jobs after Productivity Effects by ISIC Code[ISIC 69T82]"/>
    <s v="DisabledPolicyGroup=Electricity PTC/ITC"/>
    <x v="25"/>
    <x v="0"/>
    <x v="17"/>
    <x v="22"/>
    <n v="4709"/>
    <n v="9336"/>
    <n v="13223"/>
    <n v="17380"/>
    <n v="21302"/>
    <n v="25012"/>
    <n v="28775"/>
    <n v="31511"/>
    <n v="32801"/>
    <n v="32767"/>
    <n v="32886"/>
    <n v="33048"/>
    <n v="33008"/>
    <n v="32787"/>
    <n v="30304"/>
    <n v="27263"/>
    <n v="24292"/>
    <n v="21277"/>
    <n v="18480"/>
    <n v="16097"/>
    <n v="13952"/>
    <n v="11971"/>
    <n v="10230"/>
    <n v="8587"/>
    <n v="7294"/>
    <n v="6629"/>
    <n v="6145"/>
    <n v="5884"/>
  </r>
  <r>
    <s v="Change in Domestic Jobs after Productivity Effects by ISIC Code[ISIC 84]"/>
    <s v="DisabledPolicyGroup=Electricity PTC/ITC"/>
    <x v="25"/>
    <x v="0"/>
    <x v="18"/>
    <x v="23"/>
    <n v="260"/>
    <n v="569"/>
    <n v="827"/>
    <n v="1178"/>
    <n v="1533"/>
    <n v="1890"/>
    <n v="2285"/>
    <n v="2646"/>
    <n v="2885"/>
    <n v="3011"/>
    <n v="3244"/>
    <n v="3507"/>
    <n v="3708"/>
    <n v="3851"/>
    <n v="3594"/>
    <n v="3309"/>
    <n v="3054"/>
    <n v="2791"/>
    <n v="2528"/>
    <n v="2265"/>
    <n v="1996"/>
    <n v="1760"/>
    <n v="1548"/>
    <n v="1342"/>
    <n v="1200"/>
    <n v="1172"/>
    <n v="1169"/>
    <n v="1174"/>
  </r>
  <r>
    <s v="Change in Domestic Jobs after Productivity Effects by ISIC Code[ISIC 85]"/>
    <s v="DisabledPolicyGroup=Electricity PTC/ITC"/>
    <x v="25"/>
    <x v="0"/>
    <x v="17"/>
    <x v="7"/>
    <n v="235"/>
    <n v="934"/>
    <n v="1803"/>
    <n v="2655"/>
    <n v="3494"/>
    <n v="4400"/>
    <n v="5388"/>
    <n v="6228"/>
    <n v="6843"/>
    <n v="7260"/>
    <n v="7612"/>
    <n v="7882"/>
    <n v="8095"/>
    <n v="8224"/>
    <n v="8273"/>
    <n v="8151"/>
    <n v="7945"/>
    <n v="7622"/>
    <n v="7262"/>
    <n v="6902"/>
    <n v="6573"/>
    <n v="6270"/>
    <n v="6010"/>
    <n v="5737"/>
    <n v="5483"/>
    <n v="5265"/>
    <n v="5083"/>
    <n v="4929"/>
  </r>
  <r>
    <s v="Change in Domestic Jobs after Productivity Effects by ISIC Code[ISIC 86T88]"/>
    <s v="DisabledPolicyGroup=Electricity PTC/ITC"/>
    <x v="25"/>
    <x v="0"/>
    <x v="19"/>
    <x v="24"/>
    <n v="712"/>
    <n v="2911"/>
    <n v="5755"/>
    <n v="8566"/>
    <n v="11312"/>
    <n v="14282"/>
    <n v="17534"/>
    <n v="20268"/>
    <n v="22422"/>
    <n v="23872"/>
    <n v="25125"/>
    <n v="26139"/>
    <n v="27021"/>
    <n v="27626"/>
    <n v="27959"/>
    <n v="27664"/>
    <n v="27078"/>
    <n v="26046"/>
    <n v="24870"/>
    <n v="23711"/>
    <n v="22668"/>
    <n v="21703"/>
    <n v="20913"/>
    <n v="20011"/>
    <n v="19171"/>
    <n v="18465"/>
    <n v="17902"/>
    <n v="17433"/>
  </r>
  <r>
    <s v="Change in Domestic Jobs after Productivity Effects by ISIC Code[ISIC 90T96]"/>
    <s v="DisabledPolicyGroup=Electricity PTC/ITC"/>
    <x v="25"/>
    <x v="0"/>
    <x v="17"/>
    <x v="2"/>
    <n v="230"/>
    <n v="882"/>
    <n v="1711"/>
    <n v="2528"/>
    <n v="3329"/>
    <n v="4194"/>
    <n v="5137"/>
    <n v="5934"/>
    <n v="6533"/>
    <n v="6939"/>
    <n v="7284"/>
    <n v="7555"/>
    <n v="7779"/>
    <n v="7921"/>
    <n v="7978"/>
    <n v="7865"/>
    <n v="7672"/>
    <n v="7360"/>
    <n v="7011"/>
    <n v="6665"/>
    <n v="6351"/>
    <n v="6061"/>
    <n v="5817"/>
    <n v="5552"/>
    <n v="5307"/>
    <n v="5102"/>
    <n v="4933"/>
    <n v="4792"/>
  </r>
  <r>
    <s v="Change in Domestic Jobs after Productivity Effects by ISIC Code[ISIC 97T98]"/>
    <s v="DisabledPolicyGroup=Electricity PTC/ITC"/>
    <x v="25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1T03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5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7T08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9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0T12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3T15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6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7T18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9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0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1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2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31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39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41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42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5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6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7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8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9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0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1T33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51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52T353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6T39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41T43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45T47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49T53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55T56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58T60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1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2T63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4T66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8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9T82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84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85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86T88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90T96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97T98]"/>
    <s v="DisabledPolicyGroup=All"/>
    <x v="26"/>
    <x v="0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B869A-AB13-48CA-84D9-9CBDE6749F01}" name="PivotTable1" cacheId="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AD35" firstHeaderRow="1" firstDataRow="2" firstDataCol="1"/>
  <pivotFields count="32">
    <pivotField axis="axisCol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3"/>
        <item x="14"/>
        <item x="0"/>
        <item x="1"/>
        <item x="18"/>
        <item m="1" x="28"/>
        <item x="4"/>
        <item x="12"/>
        <item x="15"/>
        <item x="21"/>
        <item x="19"/>
        <item x="20"/>
        <item x="2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29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6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2FEB-3EFC-4F15-9B93-2FB906952B26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AF47" firstHeaderRow="0" firstDataRow="1" firstDataCol="1" rowPageCount="1" colPageCount="1"/>
  <pivotFields count="34">
    <pivotField axis="axisRow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43"/>
        <item t="default"/>
      </items>
    </pivotField>
    <pivotField axis="axisPage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2"/>
        <item x="13"/>
        <item x="14"/>
        <item x="15"/>
        <item x="0"/>
        <item x="1"/>
        <item x="18"/>
        <item m="1" x="28"/>
        <item x="4"/>
        <item x="21"/>
        <item x="19"/>
        <item x="20"/>
        <item x="2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466EB-80AA-4526-A505-C64E3B6B0FA4}" name="PivotTable1" cacheId="2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AC35" firstHeaderRow="1" firstDataRow="2" firstDataCol="1"/>
  <pivotFields count="34">
    <pivotField showAll="0"/>
    <pivotField showAll="0"/>
    <pivotField axis="axisCol" showAll="0">
      <items count="28">
        <item x="2"/>
        <item x="1"/>
        <item x="26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>
      <items count="2">
        <item x="0"/>
        <item t="default"/>
      </items>
    </pivotField>
    <pivotField dataField="1" showAll="0">
      <items count="21">
        <item x="10"/>
        <item x="8"/>
        <item x="19"/>
        <item x="15"/>
        <item x="13"/>
        <item x="16"/>
        <item x="17"/>
        <item x="3"/>
        <item x="4"/>
        <item x="2"/>
        <item x="5"/>
        <item x="6"/>
        <item x="14"/>
        <item x="18"/>
        <item x="1"/>
        <item x="11"/>
        <item x="7"/>
        <item x="12"/>
        <item x="0"/>
        <item x="9"/>
        <item t="default"/>
      </items>
    </pivotField>
    <pivotField dataField="1" showAll="0">
      <items count="26">
        <item x="17"/>
        <item x="15"/>
        <item x="24"/>
        <item x="3"/>
        <item x="21"/>
        <item x="5"/>
        <item x="2"/>
        <item x="4"/>
        <item x="7"/>
        <item x="6"/>
        <item x="8"/>
        <item x="10"/>
        <item x="9"/>
        <item x="18"/>
        <item x="1"/>
        <item x="20"/>
        <item x="16"/>
        <item x="23"/>
        <item x="11"/>
        <item x="14"/>
        <item x="13"/>
        <item x="12"/>
        <item x="19"/>
        <item x="22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chartFormats count="27"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0078-441B-450E-B0D8-8C334A5022F9}" name="PivotTable2" cacheId="5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4">
  <location ref="A1:AE33" firstHeaderRow="1" firstDataRow="2" firstDataCol="1"/>
  <pivotFields count="32">
    <pivotField axis="axisCol" showAll="0">
      <items count="32">
        <item x="25"/>
        <item x="7"/>
        <item x="27"/>
        <item x="5"/>
        <item x="17"/>
        <item x="26"/>
        <item x="2"/>
        <item x="8"/>
        <item x="9"/>
        <item x="19"/>
        <item m="1" x="29"/>
        <item x="10"/>
        <item x="12"/>
        <item x="21"/>
        <item x="23"/>
        <item x="6"/>
        <item x="11"/>
        <item x="18"/>
        <item x="24"/>
        <item x="13"/>
        <item x="14"/>
        <item x="15"/>
        <item x="0"/>
        <item x="1"/>
        <item x="20"/>
        <item x="3"/>
        <item x="4"/>
        <item x="22"/>
        <item m="1" x="30"/>
        <item x="16"/>
        <item x="2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04-21T23:58:46.32" personId="{374901AD-1E54-4170-823B-C073A53644F3}" id="{9FBB07E1-6DDA-45FD-B1A0-276738A13188}">
    <text>this is ok, we're currently excluding additional coal ret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F86F-1600-402B-BE2B-ED62F8277E33}">
  <dimension ref="A3:AE99"/>
  <sheetViews>
    <sheetView showGridLines="0" topLeftCell="A43" zoomScale="80" zoomScaleNormal="80" workbookViewId="0">
      <selection activeCell="A33" sqref="A33"/>
    </sheetView>
  </sheetViews>
  <sheetFormatPr defaultRowHeight="15" x14ac:dyDescent="0.25"/>
  <cols>
    <col min="1" max="1" width="12.7109375" bestFit="1" customWidth="1"/>
    <col min="2" max="3" width="50" bestFit="1" customWidth="1"/>
    <col min="4" max="4" width="23.42578125" bestFit="1" customWidth="1"/>
    <col min="5" max="5" width="57.42578125" bestFit="1" customWidth="1"/>
    <col min="6" max="6" width="41.5703125" bestFit="1" customWidth="1"/>
    <col min="7" max="7" width="40" bestFit="1" customWidth="1"/>
    <col min="8" max="8" width="46.85546875" bestFit="1" customWidth="1"/>
    <col min="9" max="9" width="38.7109375" bestFit="1" customWidth="1"/>
    <col min="10" max="10" width="37.7109375" bestFit="1" customWidth="1"/>
    <col min="11" max="11" width="33.7109375" bestFit="1" customWidth="1"/>
    <col min="12" max="12" width="39.42578125" bestFit="1" customWidth="1"/>
    <col min="13" max="13" width="43.42578125" bestFit="1" customWidth="1"/>
    <col min="14" max="14" width="34.5703125" bestFit="1" customWidth="1"/>
    <col min="15" max="15" width="40.7109375" bestFit="1" customWidth="1"/>
    <col min="16" max="16" width="33.42578125" bestFit="1" customWidth="1"/>
    <col min="17" max="17" width="55.5703125" bestFit="1" customWidth="1"/>
    <col min="18" max="18" width="38.85546875" bestFit="1" customWidth="1"/>
    <col min="19" max="19" width="52" bestFit="1" customWidth="1"/>
    <col min="20" max="20" width="26" bestFit="1" customWidth="1"/>
    <col min="21" max="21" width="52" bestFit="1" customWidth="1"/>
    <col min="22" max="22" width="43.7109375" bestFit="1" customWidth="1"/>
    <col min="23" max="23" width="42.140625" bestFit="1" customWidth="1"/>
    <col min="24" max="24" width="43.42578125" bestFit="1" customWidth="1"/>
    <col min="25" max="25" width="35.7109375" bestFit="1" customWidth="1"/>
    <col min="26" max="26" width="56.140625" bestFit="1" customWidth="1"/>
    <col min="27" max="27" width="50" bestFit="1" customWidth="1"/>
    <col min="28" max="28" width="38.140625" bestFit="1" customWidth="1"/>
    <col min="29" max="29" width="7.42578125" bestFit="1" customWidth="1"/>
    <col min="30" max="30" width="11.5703125" bestFit="1" customWidth="1"/>
    <col min="31" max="31" width="11.28515625" bestFit="1" customWidth="1"/>
    <col min="32" max="32" width="11.5703125" bestFit="1" customWidth="1"/>
  </cols>
  <sheetData>
    <row r="3" spans="1:30" x14ac:dyDescent="0.25">
      <c r="B3" s="7" t="s">
        <v>453</v>
      </c>
    </row>
    <row r="4" spans="1:30" x14ac:dyDescent="0.25">
      <c r="A4" s="7" t="s">
        <v>454</v>
      </c>
      <c r="B4" t="s">
        <v>416</v>
      </c>
      <c r="C4" t="s">
        <v>390</v>
      </c>
      <c r="D4" t="s">
        <v>419</v>
      </c>
      <c r="E4" t="s">
        <v>415</v>
      </c>
      <c r="F4" t="s">
        <v>406</v>
      </c>
      <c r="G4" t="s">
        <v>385</v>
      </c>
      <c r="H4" t="s">
        <v>392</v>
      </c>
      <c r="I4" t="s">
        <v>394</v>
      </c>
      <c r="J4" t="s">
        <v>408</v>
      </c>
      <c r="K4" t="s">
        <v>396</v>
      </c>
      <c r="L4" t="s">
        <v>400</v>
      </c>
      <c r="M4" t="s">
        <v>413</v>
      </c>
      <c r="N4" t="s">
        <v>388</v>
      </c>
      <c r="O4" t="s">
        <v>398</v>
      </c>
      <c r="P4" t="s">
        <v>407</v>
      </c>
      <c r="Q4" t="s">
        <v>414</v>
      </c>
      <c r="R4" t="s">
        <v>403</v>
      </c>
      <c r="S4" t="s">
        <v>405</v>
      </c>
      <c r="T4" t="s">
        <v>381</v>
      </c>
      <c r="U4" t="s">
        <v>384</v>
      </c>
      <c r="V4" t="s">
        <v>409</v>
      </c>
      <c r="W4" t="s">
        <v>387</v>
      </c>
      <c r="X4" t="s">
        <v>402</v>
      </c>
      <c r="Y4" t="s">
        <v>469</v>
      </c>
      <c r="Z4" t="s">
        <v>412</v>
      </c>
      <c r="AA4" t="s">
        <v>530</v>
      </c>
      <c r="AB4" t="s">
        <v>532</v>
      </c>
      <c r="AC4" t="s">
        <v>472</v>
      </c>
      <c r="AD4" t="s">
        <v>421</v>
      </c>
    </row>
    <row r="5" spans="1:30" x14ac:dyDescent="0.2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/>
      <c r="AD5" s="9">
        <v>0</v>
      </c>
    </row>
    <row r="6" spans="1:30" x14ac:dyDescent="0.25">
      <c r="A6" s="8" t="s">
        <v>423</v>
      </c>
      <c r="B6" s="9">
        <v>59</v>
      </c>
      <c r="C6" s="9">
        <v>0</v>
      </c>
      <c r="D6" s="9">
        <v>59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/>
      <c r="AD6" s="9">
        <v>118</v>
      </c>
    </row>
    <row r="7" spans="1:30" x14ac:dyDescent="0.25">
      <c r="A7" s="8" t="s">
        <v>424</v>
      </c>
      <c r="B7" s="9">
        <v>948</v>
      </c>
      <c r="C7" s="9">
        <v>0</v>
      </c>
      <c r="D7" s="9">
        <v>948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/>
      <c r="AD7" s="9">
        <v>1896</v>
      </c>
    </row>
    <row r="8" spans="1:30" x14ac:dyDescent="0.25">
      <c r="A8" s="8" t="s">
        <v>425</v>
      </c>
      <c r="B8" s="9">
        <v>1918</v>
      </c>
      <c r="C8" s="9">
        <v>32</v>
      </c>
      <c r="D8" s="9">
        <v>28319</v>
      </c>
      <c r="E8" s="9">
        <v>5060</v>
      </c>
      <c r="F8" s="9">
        <v>107</v>
      </c>
      <c r="G8" s="9">
        <v>393</v>
      </c>
      <c r="H8" s="9">
        <v>-15</v>
      </c>
      <c r="I8" s="9">
        <v>-7</v>
      </c>
      <c r="J8" s="9">
        <v>36</v>
      </c>
      <c r="K8" s="9">
        <v>5</v>
      </c>
      <c r="L8" s="9">
        <v>32</v>
      </c>
      <c r="M8" s="9">
        <v>56</v>
      </c>
      <c r="N8" s="9">
        <v>5132</v>
      </c>
      <c r="O8" s="9">
        <v>4</v>
      </c>
      <c r="P8" s="9">
        <v>351</v>
      </c>
      <c r="Q8" s="9">
        <v>-20</v>
      </c>
      <c r="R8" s="9">
        <v>-237</v>
      </c>
      <c r="S8" s="9">
        <v>14</v>
      </c>
      <c r="T8" s="9">
        <v>0</v>
      </c>
      <c r="U8" s="9">
        <v>716</v>
      </c>
      <c r="V8" s="9">
        <v>7609</v>
      </c>
      <c r="W8" s="9">
        <v>0</v>
      </c>
      <c r="X8" s="9">
        <v>7299</v>
      </c>
      <c r="Y8" s="9">
        <v>0</v>
      </c>
      <c r="Z8" s="9">
        <v>-24</v>
      </c>
      <c r="AA8" s="9">
        <v>-68</v>
      </c>
      <c r="AB8" s="9">
        <v>-82</v>
      </c>
      <c r="AC8" s="9"/>
      <c r="AD8" s="9">
        <v>56630</v>
      </c>
    </row>
    <row r="9" spans="1:30" x14ac:dyDescent="0.25">
      <c r="A9" s="8" t="s">
        <v>426</v>
      </c>
      <c r="B9" s="9">
        <v>3010</v>
      </c>
      <c r="C9" s="9">
        <v>104</v>
      </c>
      <c r="D9" s="9">
        <v>56094</v>
      </c>
      <c r="E9" s="9">
        <v>7251</v>
      </c>
      <c r="F9" s="9">
        <v>297</v>
      </c>
      <c r="G9" s="9">
        <v>688</v>
      </c>
      <c r="H9" s="9">
        <v>-46</v>
      </c>
      <c r="I9" s="9">
        <v>-15</v>
      </c>
      <c r="J9" s="9">
        <v>92</v>
      </c>
      <c r="K9" s="9">
        <v>6</v>
      </c>
      <c r="L9" s="9">
        <v>78</v>
      </c>
      <c r="M9" s="9">
        <v>139</v>
      </c>
      <c r="N9" s="9">
        <v>6906</v>
      </c>
      <c r="O9" s="9">
        <v>42</v>
      </c>
      <c r="P9" s="9">
        <v>439</v>
      </c>
      <c r="Q9" s="9">
        <v>-392</v>
      </c>
      <c r="R9" s="9">
        <v>-440</v>
      </c>
      <c r="S9" s="9">
        <v>101</v>
      </c>
      <c r="T9" s="9">
        <v>0</v>
      </c>
      <c r="U9" s="9">
        <v>4331</v>
      </c>
      <c r="V9" s="9">
        <v>16422</v>
      </c>
      <c r="W9" s="9">
        <v>0</v>
      </c>
      <c r="X9" s="9">
        <v>17589</v>
      </c>
      <c r="Y9" s="9">
        <v>0</v>
      </c>
      <c r="Z9" s="9">
        <v>-57</v>
      </c>
      <c r="AA9" s="9">
        <v>-325</v>
      </c>
      <c r="AB9" s="9">
        <v>-198</v>
      </c>
      <c r="AC9" s="9"/>
      <c r="AD9" s="9">
        <v>112116</v>
      </c>
    </row>
    <row r="10" spans="1:30" x14ac:dyDescent="0.25">
      <c r="A10" s="8" t="s">
        <v>427</v>
      </c>
      <c r="B10" s="9">
        <v>338</v>
      </c>
      <c r="C10" s="9">
        <v>220</v>
      </c>
      <c r="D10" s="9">
        <v>81419</v>
      </c>
      <c r="E10" s="9">
        <v>7561</v>
      </c>
      <c r="F10" s="9">
        <v>930</v>
      </c>
      <c r="G10" s="9">
        <v>568</v>
      </c>
      <c r="H10" s="9">
        <v>-74</v>
      </c>
      <c r="I10" s="9">
        <v>197</v>
      </c>
      <c r="J10" s="9">
        <v>313</v>
      </c>
      <c r="K10" s="9">
        <v>12</v>
      </c>
      <c r="L10" s="9">
        <v>132</v>
      </c>
      <c r="M10" s="9">
        <v>217</v>
      </c>
      <c r="N10" s="9">
        <v>6988</v>
      </c>
      <c r="O10" s="9">
        <v>389</v>
      </c>
      <c r="P10" s="9">
        <v>377</v>
      </c>
      <c r="Q10" s="9">
        <v>-1136</v>
      </c>
      <c r="R10" s="9">
        <v>-531</v>
      </c>
      <c r="S10" s="9">
        <v>244</v>
      </c>
      <c r="T10" s="9">
        <v>0</v>
      </c>
      <c r="U10" s="9">
        <v>9361</v>
      </c>
      <c r="V10" s="9">
        <v>25610</v>
      </c>
      <c r="W10" s="9">
        <v>0</v>
      </c>
      <c r="X10" s="9">
        <v>27097</v>
      </c>
      <c r="Y10" s="9">
        <v>0</v>
      </c>
      <c r="Z10" s="9">
        <v>-107</v>
      </c>
      <c r="AA10" s="9">
        <v>-803</v>
      </c>
      <c r="AB10" s="9">
        <v>-347</v>
      </c>
      <c r="AC10" s="9"/>
      <c r="AD10" s="9">
        <v>158975</v>
      </c>
    </row>
    <row r="11" spans="1:30" x14ac:dyDescent="0.25">
      <c r="A11" s="8" t="s">
        <v>428</v>
      </c>
      <c r="B11" s="9">
        <v>-1193</v>
      </c>
      <c r="C11" s="9">
        <v>387</v>
      </c>
      <c r="D11" s="9">
        <v>107385</v>
      </c>
      <c r="E11" s="9">
        <v>7404</v>
      </c>
      <c r="F11" s="9">
        <v>1733</v>
      </c>
      <c r="G11" s="9">
        <v>-218</v>
      </c>
      <c r="H11" s="9">
        <v>-97</v>
      </c>
      <c r="I11" s="9">
        <v>1337</v>
      </c>
      <c r="J11" s="9">
        <v>537</v>
      </c>
      <c r="K11" s="9">
        <v>40</v>
      </c>
      <c r="L11" s="9">
        <v>199</v>
      </c>
      <c r="M11" s="9">
        <v>-205</v>
      </c>
      <c r="N11" s="9">
        <v>7059</v>
      </c>
      <c r="O11" s="9">
        <v>976</v>
      </c>
      <c r="P11" s="9">
        <v>339</v>
      </c>
      <c r="Q11" s="9">
        <v>-1936</v>
      </c>
      <c r="R11" s="9">
        <v>-442</v>
      </c>
      <c r="S11" s="9">
        <v>438</v>
      </c>
      <c r="T11" s="9">
        <v>0</v>
      </c>
      <c r="U11" s="9">
        <v>15423</v>
      </c>
      <c r="V11" s="9">
        <v>35780</v>
      </c>
      <c r="W11" s="9">
        <v>0</v>
      </c>
      <c r="X11" s="9">
        <v>38644</v>
      </c>
      <c r="Y11" s="9">
        <v>0</v>
      </c>
      <c r="Z11" s="9">
        <v>-153</v>
      </c>
      <c r="AA11" s="9">
        <v>-1512</v>
      </c>
      <c r="AB11" s="9">
        <v>-492</v>
      </c>
      <c r="AC11" s="9"/>
      <c r="AD11" s="9">
        <v>211433</v>
      </c>
    </row>
    <row r="12" spans="1:30" x14ac:dyDescent="0.25">
      <c r="A12" s="8" t="s">
        <v>429</v>
      </c>
      <c r="B12" s="9">
        <v>-1505</v>
      </c>
      <c r="C12" s="9">
        <v>592</v>
      </c>
      <c r="D12" s="9">
        <v>133033</v>
      </c>
      <c r="E12" s="9">
        <v>6971</v>
      </c>
      <c r="F12" s="9">
        <v>2809</v>
      </c>
      <c r="G12" s="9">
        <v>-1331</v>
      </c>
      <c r="H12" s="9">
        <v>-155</v>
      </c>
      <c r="I12" s="9">
        <v>3265</v>
      </c>
      <c r="J12" s="9">
        <v>489</v>
      </c>
      <c r="K12" s="9">
        <v>60</v>
      </c>
      <c r="L12" s="9">
        <v>257</v>
      </c>
      <c r="M12" s="9">
        <v>-479</v>
      </c>
      <c r="N12" s="9">
        <v>7117</v>
      </c>
      <c r="O12" s="9">
        <v>1816</v>
      </c>
      <c r="P12" s="9">
        <v>280</v>
      </c>
      <c r="Q12" s="9">
        <v>-2806</v>
      </c>
      <c r="R12" s="9">
        <v>-303</v>
      </c>
      <c r="S12" s="9">
        <v>805</v>
      </c>
      <c r="T12" s="9">
        <v>0</v>
      </c>
      <c r="U12" s="9">
        <v>21478</v>
      </c>
      <c r="V12" s="9">
        <v>46559</v>
      </c>
      <c r="W12" s="9">
        <v>0</v>
      </c>
      <c r="X12" s="9">
        <v>45413</v>
      </c>
      <c r="Y12" s="9">
        <v>0</v>
      </c>
      <c r="Z12" s="9">
        <v>-209</v>
      </c>
      <c r="AA12" s="9">
        <v>-2680</v>
      </c>
      <c r="AB12" s="9">
        <v>-635</v>
      </c>
      <c r="AC12" s="9"/>
      <c r="AD12" s="9">
        <v>260841</v>
      </c>
    </row>
    <row r="13" spans="1:30" x14ac:dyDescent="0.25">
      <c r="A13" s="8" t="s">
        <v>430</v>
      </c>
      <c r="B13" s="9">
        <v>-1239</v>
      </c>
      <c r="C13" s="9">
        <v>850</v>
      </c>
      <c r="D13" s="9">
        <v>157778</v>
      </c>
      <c r="E13" s="9">
        <v>7192</v>
      </c>
      <c r="F13" s="9">
        <v>3000</v>
      </c>
      <c r="G13" s="9">
        <v>-3013</v>
      </c>
      <c r="H13" s="9">
        <v>-215</v>
      </c>
      <c r="I13" s="9">
        <v>5391</v>
      </c>
      <c r="J13" s="9">
        <v>522</v>
      </c>
      <c r="K13" s="9">
        <v>84</v>
      </c>
      <c r="L13" s="9">
        <v>313</v>
      </c>
      <c r="M13" s="9">
        <v>-366</v>
      </c>
      <c r="N13" s="9">
        <v>7311</v>
      </c>
      <c r="O13" s="9">
        <v>2126</v>
      </c>
      <c r="P13" s="9">
        <v>245</v>
      </c>
      <c r="Q13" s="9">
        <v>-3328</v>
      </c>
      <c r="R13" s="9">
        <v>-139</v>
      </c>
      <c r="S13" s="9">
        <v>1530</v>
      </c>
      <c r="T13" s="9">
        <v>0</v>
      </c>
      <c r="U13" s="9">
        <v>25740</v>
      </c>
      <c r="V13" s="9">
        <v>57685</v>
      </c>
      <c r="W13" s="9">
        <v>0</v>
      </c>
      <c r="X13" s="9">
        <v>50491</v>
      </c>
      <c r="Y13" s="9">
        <v>0</v>
      </c>
      <c r="Z13" s="9">
        <v>-243</v>
      </c>
      <c r="AA13" s="9">
        <v>-4438</v>
      </c>
      <c r="AB13" s="9">
        <v>-772</v>
      </c>
      <c r="AC13" s="9"/>
      <c r="AD13" s="9">
        <v>306505</v>
      </c>
    </row>
    <row r="14" spans="1:30" x14ac:dyDescent="0.25">
      <c r="A14" s="8" t="s">
        <v>431</v>
      </c>
      <c r="B14" s="9">
        <v>-8</v>
      </c>
      <c r="C14" s="9">
        <v>1134</v>
      </c>
      <c r="D14" s="9">
        <v>182204</v>
      </c>
      <c r="E14" s="9">
        <v>6990</v>
      </c>
      <c r="F14" s="9">
        <v>3714</v>
      </c>
      <c r="G14" s="9">
        <v>-4893</v>
      </c>
      <c r="H14" s="9">
        <v>-289</v>
      </c>
      <c r="I14" s="9">
        <v>7324</v>
      </c>
      <c r="J14" s="9">
        <v>575</v>
      </c>
      <c r="K14" s="9">
        <v>97</v>
      </c>
      <c r="L14" s="9">
        <v>355</v>
      </c>
      <c r="M14" s="9">
        <v>30</v>
      </c>
      <c r="N14" s="9">
        <v>7127</v>
      </c>
      <c r="O14" s="9">
        <v>2817</v>
      </c>
      <c r="P14" s="9">
        <v>211</v>
      </c>
      <c r="Q14" s="9">
        <v>-4022</v>
      </c>
      <c r="R14" s="9">
        <v>-1</v>
      </c>
      <c r="S14" s="9">
        <v>2391</v>
      </c>
      <c r="T14" s="9">
        <v>0</v>
      </c>
      <c r="U14" s="9">
        <v>31203</v>
      </c>
      <c r="V14" s="9">
        <v>68077</v>
      </c>
      <c r="W14" s="9">
        <v>0</v>
      </c>
      <c r="X14" s="9">
        <v>55289</v>
      </c>
      <c r="Y14" s="9">
        <v>0</v>
      </c>
      <c r="Z14" s="9">
        <v>-286</v>
      </c>
      <c r="AA14" s="9">
        <v>-6886</v>
      </c>
      <c r="AB14" s="9">
        <v>-926</v>
      </c>
      <c r="AC14" s="9"/>
      <c r="AD14" s="9">
        <v>352227</v>
      </c>
    </row>
    <row r="15" spans="1:30" x14ac:dyDescent="0.25">
      <c r="A15" s="8" t="s">
        <v>432</v>
      </c>
      <c r="B15" s="9">
        <v>899</v>
      </c>
      <c r="C15" s="9">
        <v>1464</v>
      </c>
      <c r="D15" s="9">
        <v>202109</v>
      </c>
      <c r="E15" s="9">
        <v>6611</v>
      </c>
      <c r="F15" s="9">
        <v>4400</v>
      </c>
      <c r="G15" s="9">
        <v>-6953</v>
      </c>
      <c r="H15" s="9">
        <v>-348</v>
      </c>
      <c r="I15" s="9">
        <v>8809</v>
      </c>
      <c r="J15" s="9">
        <v>682</v>
      </c>
      <c r="K15" s="9">
        <v>117</v>
      </c>
      <c r="L15" s="9">
        <v>414</v>
      </c>
      <c r="M15" s="9">
        <v>388</v>
      </c>
      <c r="N15" s="9">
        <v>6608</v>
      </c>
      <c r="O15" s="9">
        <v>3556</v>
      </c>
      <c r="P15" s="9">
        <v>194</v>
      </c>
      <c r="Q15" s="9">
        <v>-4707</v>
      </c>
      <c r="R15" s="9">
        <v>248</v>
      </c>
      <c r="S15" s="9">
        <v>3248</v>
      </c>
      <c r="T15" s="9">
        <v>0</v>
      </c>
      <c r="U15" s="9">
        <v>33852</v>
      </c>
      <c r="V15" s="9">
        <v>79017</v>
      </c>
      <c r="W15" s="9">
        <v>0</v>
      </c>
      <c r="X15" s="9">
        <v>59069</v>
      </c>
      <c r="Y15" s="9">
        <v>0</v>
      </c>
      <c r="Z15" s="9">
        <v>-323</v>
      </c>
      <c r="AA15" s="9">
        <v>-9953</v>
      </c>
      <c r="AB15" s="9">
        <v>-1052</v>
      </c>
      <c r="AC15" s="9"/>
      <c r="AD15" s="9">
        <v>388349</v>
      </c>
    </row>
    <row r="16" spans="1:30" x14ac:dyDescent="0.25">
      <c r="A16" s="8" t="s">
        <v>433</v>
      </c>
      <c r="B16" s="9">
        <v>2277</v>
      </c>
      <c r="C16" s="9">
        <v>1806</v>
      </c>
      <c r="D16" s="9">
        <v>212125</v>
      </c>
      <c r="E16" s="9">
        <v>6333</v>
      </c>
      <c r="F16" s="9">
        <v>5271</v>
      </c>
      <c r="G16" s="9">
        <v>-8986</v>
      </c>
      <c r="H16" s="9">
        <v>-292</v>
      </c>
      <c r="I16" s="9">
        <v>9133</v>
      </c>
      <c r="J16" s="9">
        <v>762</v>
      </c>
      <c r="K16" s="9">
        <v>137</v>
      </c>
      <c r="L16" s="9">
        <v>448</v>
      </c>
      <c r="M16" s="9">
        <v>530</v>
      </c>
      <c r="N16" s="9">
        <v>5735</v>
      </c>
      <c r="O16" s="9">
        <v>4406</v>
      </c>
      <c r="P16" s="9">
        <v>289</v>
      </c>
      <c r="Q16" s="9">
        <v>-5380</v>
      </c>
      <c r="R16" s="9">
        <v>373</v>
      </c>
      <c r="S16" s="9">
        <v>3566</v>
      </c>
      <c r="T16" s="9">
        <v>0</v>
      </c>
      <c r="U16" s="9">
        <v>34951</v>
      </c>
      <c r="V16" s="9">
        <v>85163</v>
      </c>
      <c r="W16" s="9">
        <v>0</v>
      </c>
      <c r="X16" s="9">
        <v>62158</v>
      </c>
      <c r="Y16" s="9">
        <v>0</v>
      </c>
      <c r="Z16" s="9">
        <v>-364</v>
      </c>
      <c r="AA16" s="9">
        <v>-13601</v>
      </c>
      <c r="AB16" s="9">
        <v>-1188</v>
      </c>
      <c r="AC16" s="9"/>
      <c r="AD16" s="9">
        <v>405652</v>
      </c>
    </row>
    <row r="17" spans="1:30" x14ac:dyDescent="0.25">
      <c r="A17" s="8" t="s">
        <v>434</v>
      </c>
      <c r="B17" s="9">
        <v>2745</v>
      </c>
      <c r="C17" s="9">
        <v>2147</v>
      </c>
      <c r="D17" s="9">
        <v>215861</v>
      </c>
      <c r="E17" s="9">
        <v>6062</v>
      </c>
      <c r="F17" s="9">
        <v>6213</v>
      </c>
      <c r="G17" s="9">
        <v>-10905</v>
      </c>
      <c r="H17" s="9">
        <v>-281</v>
      </c>
      <c r="I17" s="9">
        <v>8660</v>
      </c>
      <c r="J17" s="9">
        <v>773</v>
      </c>
      <c r="K17" s="9">
        <v>121</v>
      </c>
      <c r="L17" s="9">
        <v>460</v>
      </c>
      <c r="M17" s="9">
        <v>791</v>
      </c>
      <c r="N17" s="9">
        <v>4532</v>
      </c>
      <c r="O17" s="9">
        <v>5392</v>
      </c>
      <c r="P17" s="9">
        <v>355</v>
      </c>
      <c r="Q17" s="9">
        <v>-5982</v>
      </c>
      <c r="R17" s="9">
        <v>367</v>
      </c>
      <c r="S17" s="9">
        <v>3637</v>
      </c>
      <c r="T17" s="9">
        <v>0</v>
      </c>
      <c r="U17" s="9">
        <v>35617</v>
      </c>
      <c r="V17" s="9">
        <v>90459</v>
      </c>
      <c r="W17" s="9">
        <v>453</v>
      </c>
      <c r="X17" s="9">
        <v>64832</v>
      </c>
      <c r="Y17" s="9">
        <v>0</v>
      </c>
      <c r="Z17" s="9">
        <v>-414</v>
      </c>
      <c r="AA17" s="9">
        <v>-17561</v>
      </c>
      <c r="AB17" s="9">
        <v>-1323</v>
      </c>
      <c r="AC17" s="9"/>
      <c r="AD17" s="9">
        <v>413011</v>
      </c>
    </row>
    <row r="18" spans="1:30" x14ac:dyDescent="0.25">
      <c r="A18" s="8" t="s">
        <v>435</v>
      </c>
      <c r="B18" s="9">
        <v>3163</v>
      </c>
      <c r="C18" s="9">
        <v>2499</v>
      </c>
      <c r="D18" s="9">
        <v>219360</v>
      </c>
      <c r="E18" s="9">
        <v>5861</v>
      </c>
      <c r="F18" s="9">
        <v>7233</v>
      </c>
      <c r="G18" s="9">
        <v>-12794</v>
      </c>
      <c r="H18" s="9">
        <v>-288</v>
      </c>
      <c r="I18" s="9">
        <v>7926</v>
      </c>
      <c r="J18" s="9">
        <v>787</v>
      </c>
      <c r="K18" s="9">
        <v>128</v>
      </c>
      <c r="L18" s="9">
        <v>473</v>
      </c>
      <c r="M18" s="9">
        <v>659</v>
      </c>
      <c r="N18" s="9">
        <v>2900</v>
      </c>
      <c r="O18" s="9">
        <v>6506</v>
      </c>
      <c r="P18" s="9">
        <v>399</v>
      </c>
      <c r="Q18" s="9">
        <v>-6559</v>
      </c>
      <c r="R18" s="9">
        <v>338</v>
      </c>
      <c r="S18" s="9">
        <v>3619</v>
      </c>
      <c r="T18" s="9">
        <v>0</v>
      </c>
      <c r="U18" s="9">
        <v>35119</v>
      </c>
      <c r="V18" s="9">
        <v>95347</v>
      </c>
      <c r="W18" s="9">
        <v>1001</v>
      </c>
      <c r="X18" s="9">
        <v>66570</v>
      </c>
      <c r="Y18" s="9">
        <v>0</v>
      </c>
      <c r="Z18" s="9">
        <v>-442</v>
      </c>
      <c r="AA18" s="9">
        <v>-21671</v>
      </c>
      <c r="AB18" s="9">
        <v>-1478</v>
      </c>
      <c r="AC18" s="9"/>
      <c r="AD18" s="9">
        <v>416656</v>
      </c>
    </row>
    <row r="19" spans="1:30" x14ac:dyDescent="0.25">
      <c r="A19" s="8" t="s">
        <v>436</v>
      </c>
      <c r="B19" s="9">
        <v>4669</v>
      </c>
      <c r="C19" s="9">
        <v>2824</v>
      </c>
      <c r="D19" s="9">
        <v>222082</v>
      </c>
      <c r="E19" s="9">
        <v>5681</v>
      </c>
      <c r="F19" s="9">
        <v>7728</v>
      </c>
      <c r="G19" s="9">
        <v>-14655</v>
      </c>
      <c r="H19" s="9">
        <v>-286</v>
      </c>
      <c r="I19" s="9">
        <v>7164</v>
      </c>
      <c r="J19" s="9">
        <v>851</v>
      </c>
      <c r="K19" s="9">
        <v>122</v>
      </c>
      <c r="L19" s="9">
        <v>475</v>
      </c>
      <c r="M19" s="9">
        <v>439</v>
      </c>
      <c r="N19" s="9">
        <v>1241</v>
      </c>
      <c r="O19" s="9">
        <v>7499</v>
      </c>
      <c r="P19" s="9">
        <v>416</v>
      </c>
      <c r="Q19" s="9">
        <v>-7009</v>
      </c>
      <c r="R19" s="9">
        <v>275</v>
      </c>
      <c r="S19" s="9">
        <v>3522</v>
      </c>
      <c r="T19" s="9">
        <v>0</v>
      </c>
      <c r="U19" s="9">
        <v>33474</v>
      </c>
      <c r="V19" s="9">
        <v>99978</v>
      </c>
      <c r="W19" s="9">
        <v>1560</v>
      </c>
      <c r="X19" s="9">
        <v>67138</v>
      </c>
      <c r="Y19" s="9">
        <v>0</v>
      </c>
      <c r="Z19" s="9">
        <v>-478</v>
      </c>
      <c r="AA19" s="9">
        <v>-25946</v>
      </c>
      <c r="AB19" s="9">
        <v>-1602</v>
      </c>
      <c r="AC19" s="9"/>
      <c r="AD19" s="9">
        <v>417162</v>
      </c>
    </row>
    <row r="20" spans="1:30" x14ac:dyDescent="0.25">
      <c r="A20" s="8" t="s">
        <v>437</v>
      </c>
      <c r="B20" s="9">
        <v>7856</v>
      </c>
      <c r="C20" s="9">
        <v>3126</v>
      </c>
      <c r="D20" s="9">
        <v>223197</v>
      </c>
      <c r="E20" s="9">
        <v>5352</v>
      </c>
      <c r="F20" s="9">
        <v>8242</v>
      </c>
      <c r="G20" s="9">
        <v>-16438</v>
      </c>
      <c r="H20" s="9">
        <v>-314</v>
      </c>
      <c r="I20" s="9">
        <v>6433</v>
      </c>
      <c r="J20" s="9">
        <v>300</v>
      </c>
      <c r="K20" s="9">
        <v>99</v>
      </c>
      <c r="L20" s="9">
        <v>446</v>
      </c>
      <c r="M20" s="9">
        <v>183</v>
      </c>
      <c r="N20" s="9">
        <v>-1122</v>
      </c>
      <c r="O20" s="9">
        <v>8694</v>
      </c>
      <c r="P20" s="9">
        <v>433</v>
      </c>
      <c r="Q20" s="9">
        <v>-7561</v>
      </c>
      <c r="R20" s="9">
        <v>195</v>
      </c>
      <c r="S20" s="9">
        <v>3416</v>
      </c>
      <c r="T20" s="9">
        <v>0</v>
      </c>
      <c r="U20" s="9">
        <v>31074</v>
      </c>
      <c r="V20" s="9">
        <v>103874</v>
      </c>
      <c r="W20" s="9">
        <v>2047</v>
      </c>
      <c r="X20" s="9">
        <v>68003</v>
      </c>
      <c r="Y20" s="9">
        <v>0</v>
      </c>
      <c r="Z20" s="9">
        <v>-536</v>
      </c>
      <c r="AA20" s="9">
        <v>-30677</v>
      </c>
      <c r="AB20" s="9">
        <v>-1749</v>
      </c>
      <c r="AC20" s="9"/>
      <c r="AD20" s="9">
        <v>414573</v>
      </c>
    </row>
    <row r="21" spans="1:30" x14ac:dyDescent="0.25">
      <c r="A21" s="8" t="s">
        <v>438</v>
      </c>
      <c r="B21" s="9">
        <v>11040</v>
      </c>
      <c r="C21" s="9">
        <v>3450</v>
      </c>
      <c r="D21" s="9">
        <v>223030</v>
      </c>
      <c r="E21" s="9">
        <v>4956</v>
      </c>
      <c r="F21" s="9">
        <v>8573</v>
      </c>
      <c r="G21" s="9">
        <v>-18199</v>
      </c>
      <c r="H21" s="9">
        <v>-267</v>
      </c>
      <c r="I21" s="9">
        <v>5842</v>
      </c>
      <c r="J21" s="9">
        <v>-440</v>
      </c>
      <c r="K21" s="9">
        <v>90</v>
      </c>
      <c r="L21" s="9">
        <v>447</v>
      </c>
      <c r="M21" s="9">
        <v>-122</v>
      </c>
      <c r="N21" s="9">
        <v>-4348</v>
      </c>
      <c r="O21" s="9">
        <v>10043</v>
      </c>
      <c r="P21" s="9">
        <v>467</v>
      </c>
      <c r="Q21" s="9">
        <v>-8168</v>
      </c>
      <c r="R21" s="9">
        <v>138</v>
      </c>
      <c r="S21" s="9">
        <v>3324</v>
      </c>
      <c r="T21" s="9">
        <v>0</v>
      </c>
      <c r="U21" s="9">
        <v>27038</v>
      </c>
      <c r="V21" s="9">
        <v>107917</v>
      </c>
      <c r="W21" s="9">
        <v>2489</v>
      </c>
      <c r="X21" s="9">
        <v>68982</v>
      </c>
      <c r="Y21" s="9">
        <v>0</v>
      </c>
      <c r="Z21" s="9">
        <v>-559</v>
      </c>
      <c r="AA21" s="9">
        <v>-35702</v>
      </c>
      <c r="AB21" s="9">
        <v>-1872</v>
      </c>
      <c r="AC21" s="9"/>
      <c r="AD21" s="9">
        <v>408149</v>
      </c>
    </row>
    <row r="22" spans="1:30" x14ac:dyDescent="0.25">
      <c r="A22" s="8" t="s">
        <v>439</v>
      </c>
      <c r="B22" s="9">
        <v>10957</v>
      </c>
      <c r="C22" s="9">
        <v>3730</v>
      </c>
      <c r="D22" s="9">
        <v>214832</v>
      </c>
      <c r="E22" s="9">
        <v>4668</v>
      </c>
      <c r="F22" s="9">
        <v>8388</v>
      </c>
      <c r="G22" s="9">
        <v>-20108</v>
      </c>
      <c r="H22" s="9">
        <v>-257</v>
      </c>
      <c r="I22" s="9">
        <v>5366</v>
      </c>
      <c r="J22" s="9">
        <v>-997</v>
      </c>
      <c r="K22" s="9">
        <v>65</v>
      </c>
      <c r="L22" s="9">
        <v>432</v>
      </c>
      <c r="M22" s="9">
        <v>-443</v>
      </c>
      <c r="N22" s="9">
        <v>-7575</v>
      </c>
      <c r="O22" s="9">
        <v>11095</v>
      </c>
      <c r="P22" s="9">
        <v>480</v>
      </c>
      <c r="Q22" s="9">
        <v>-8667</v>
      </c>
      <c r="R22" s="9">
        <v>92</v>
      </c>
      <c r="S22" s="9">
        <v>3229</v>
      </c>
      <c r="T22" s="9">
        <v>0</v>
      </c>
      <c r="U22" s="9">
        <v>21526</v>
      </c>
      <c r="V22" s="9">
        <v>111884</v>
      </c>
      <c r="W22" s="9">
        <v>2875</v>
      </c>
      <c r="X22" s="9">
        <v>68475</v>
      </c>
      <c r="Y22" s="9">
        <v>0</v>
      </c>
      <c r="Z22" s="9">
        <v>-606</v>
      </c>
      <c r="AA22" s="9">
        <v>-40911</v>
      </c>
      <c r="AB22" s="9">
        <v>-2015</v>
      </c>
      <c r="AC22" s="9"/>
      <c r="AD22" s="9">
        <v>386515</v>
      </c>
    </row>
    <row r="23" spans="1:30" x14ac:dyDescent="0.25">
      <c r="A23" s="8" t="s">
        <v>440</v>
      </c>
      <c r="B23" s="9">
        <v>8468</v>
      </c>
      <c r="C23" s="9">
        <v>4030</v>
      </c>
      <c r="D23" s="9">
        <v>203427</v>
      </c>
      <c r="E23" s="9">
        <v>4547</v>
      </c>
      <c r="F23" s="9">
        <v>8039</v>
      </c>
      <c r="G23" s="9">
        <v>-21875</v>
      </c>
      <c r="H23" s="9">
        <v>-267</v>
      </c>
      <c r="I23" s="9">
        <v>5037</v>
      </c>
      <c r="J23" s="9">
        <v>-1353</v>
      </c>
      <c r="K23" s="9">
        <v>46</v>
      </c>
      <c r="L23" s="9">
        <v>425</v>
      </c>
      <c r="M23" s="9">
        <v>-819</v>
      </c>
      <c r="N23" s="9">
        <v>-11341</v>
      </c>
      <c r="O23" s="9">
        <v>11698</v>
      </c>
      <c r="P23" s="9">
        <v>504</v>
      </c>
      <c r="Q23" s="9">
        <v>-9085</v>
      </c>
      <c r="R23" s="9">
        <v>59</v>
      </c>
      <c r="S23" s="9">
        <v>3138</v>
      </c>
      <c r="T23" s="9">
        <v>0</v>
      </c>
      <c r="U23" s="9">
        <v>15334</v>
      </c>
      <c r="V23" s="9">
        <v>115802</v>
      </c>
      <c r="W23" s="9">
        <v>3227</v>
      </c>
      <c r="X23" s="9">
        <v>66874</v>
      </c>
      <c r="Y23" s="9">
        <v>0</v>
      </c>
      <c r="Z23" s="9">
        <v>-656</v>
      </c>
      <c r="AA23" s="9">
        <v>-46035</v>
      </c>
      <c r="AB23" s="9">
        <v>-2158</v>
      </c>
      <c r="AC23" s="9"/>
      <c r="AD23" s="9">
        <v>357066</v>
      </c>
    </row>
    <row r="24" spans="1:30" x14ac:dyDescent="0.25">
      <c r="A24" s="8" t="s">
        <v>441</v>
      </c>
      <c r="B24" s="9">
        <v>5159</v>
      </c>
      <c r="C24" s="9">
        <v>4298</v>
      </c>
      <c r="D24" s="9">
        <v>191302</v>
      </c>
      <c r="E24" s="9">
        <v>4613</v>
      </c>
      <c r="F24" s="9">
        <v>7314</v>
      </c>
      <c r="G24" s="9">
        <v>-23559</v>
      </c>
      <c r="H24" s="9">
        <v>-276</v>
      </c>
      <c r="I24" s="9">
        <v>4767</v>
      </c>
      <c r="J24" s="9">
        <v>-1537</v>
      </c>
      <c r="K24" s="9">
        <v>6</v>
      </c>
      <c r="L24" s="9">
        <v>399</v>
      </c>
      <c r="M24" s="9">
        <v>-1226</v>
      </c>
      <c r="N24" s="9">
        <v>-14079</v>
      </c>
      <c r="O24" s="9">
        <v>11613</v>
      </c>
      <c r="P24" s="9">
        <v>510</v>
      </c>
      <c r="Q24" s="9">
        <v>-9258</v>
      </c>
      <c r="R24" s="9">
        <v>25</v>
      </c>
      <c r="S24" s="9">
        <v>3046</v>
      </c>
      <c r="T24" s="9">
        <v>0</v>
      </c>
      <c r="U24" s="9">
        <v>9503</v>
      </c>
      <c r="V24" s="9">
        <v>119332</v>
      </c>
      <c r="W24" s="9">
        <v>3541</v>
      </c>
      <c r="X24" s="9">
        <v>63976</v>
      </c>
      <c r="Y24" s="9">
        <v>0</v>
      </c>
      <c r="Z24" s="9">
        <v>-695</v>
      </c>
      <c r="AA24" s="9">
        <v>-50799</v>
      </c>
      <c r="AB24" s="9">
        <v>-2305</v>
      </c>
      <c r="AC24" s="9"/>
      <c r="AD24" s="9">
        <v>325670</v>
      </c>
    </row>
    <row r="25" spans="1:30" x14ac:dyDescent="0.25">
      <c r="A25" s="8" t="s">
        <v>442</v>
      </c>
      <c r="B25" s="9">
        <v>1495</v>
      </c>
      <c r="C25" s="9">
        <v>4552</v>
      </c>
      <c r="D25" s="9">
        <v>178911</v>
      </c>
      <c r="E25" s="9">
        <v>4807</v>
      </c>
      <c r="F25" s="9">
        <v>6206</v>
      </c>
      <c r="G25" s="9">
        <v>-25069</v>
      </c>
      <c r="H25" s="9">
        <v>-289</v>
      </c>
      <c r="I25" s="9">
        <v>4599</v>
      </c>
      <c r="J25" s="9">
        <v>-1539</v>
      </c>
      <c r="K25" s="9">
        <v>-13</v>
      </c>
      <c r="L25" s="9">
        <v>394</v>
      </c>
      <c r="M25" s="9">
        <v>-1627</v>
      </c>
      <c r="N25" s="9">
        <v>-16872</v>
      </c>
      <c r="O25" s="9">
        <v>11212</v>
      </c>
      <c r="P25" s="9">
        <v>546</v>
      </c>
      <c r="Q25" s="9">
        <v>-9367</v>
      </c>
      <c r="R25" s="9">
        <v>1</v>
      </c>
      <c r="S25" s="9">
        <v>2971</v>
      </c>
      <c r="T25" s="9">
        <v>0</v>
      </c>
      <c r="U25" s="9">
        <v>3782</v>
      </c>
      <c r="V25" s="9">
        <v>123023</v>
      </c>
      <c r="W25" s="9">
        <v>3842</v>
      </c>
      <c r="X25" s="9">
        <v>60956</v>
      </c>
      <c r="Y25" s="9">
        <v>0</v>
      </c>
      <c r="Z25" s="9">
        <v>-732</v>
      </c>
      <c r="AA25" s="9">
        <v>-55250</v>
      </c>
      <c r="AB25" s="9">
        <v>-2446</v>
      </c>
      <c r="AC25" s="9"/>
      <c r="AD25" s="9">
        <v>294093</v>
      </c>
    </row>
    <row r="26" spans="1:30" x14ac:dyDescent="0.25">
      <c r="A26" s="8" t="s">
        <v>443</v>
      </c>
      <c r="B26" s="9">
        <v>-1736</v>
      </c>
      <c r="C26" s="9">
        <v>4801</v>
      </c>
      <c r="D26" s="9">
        <v>167145</v>
      </c>
      <c r="E26" s="9">
        <v>5169</v>
      </c>
      <c r="F26" s="9">
        <v>4934</v>
      </c>
      <c r="G26" s="9">
        <v>-26378</v>
      </c>
      <c r="H26" s="9">
        <v>-313</v>
      </c>
      <c r="I26" s="9">
        <v>4490</v>
      </c>
      <c r="J26" s="9">
        <v>-1447</v>
      </c>
      <c r="K26" s="9">
        <v>-8</v>
      </c>
      <c r="L26" s="9">
        <v>391</v>
      </c>
      <c r="M26" s="9">
        <v>-2065</v>
      </c>
      <c r="N26" s="9">
        <v>-18857</v>
      </c>
      <c r="O26" s="9">
        <v>10673</v>
      </c>
      <c r="P26" s="9">
        <v>566</v>
      </c>
      <c r="Q26" s="9">
        <v>-9425</v>
      </c>
      <c r="R26" s="9">
        <v>-7</v>
      </c>
      <c r="S26" s="9">
        <v>2907</v>
      </c>
      <c r="T26" s="9">
        <v>0</v>
      </c>
      <c r="U26" s="9">
        <v>-1586</v>
      </c>
      <c r="V26" s="9">
        <v>126480</v>
      </c>
      <c r="W26" s="9">
        <v>4153</v>
      </c>
      <c r="X26" s="9">
        <v>58225</v>
      </c>
      <c r="Y26" s="9">
        <v>0</v>
      </c>
      <c r="Z26" s="9">
        <v>-745</v>
      </c>
      <c r="AA26" s="9">
        <v>-59380</v>
      </c>
      <c r="AB26" s="9">
        <v>-2583</v>
      </c>
      <c r="AC26" s="9"/>
      <c r="AD26" s="9">
        <v>265404</v>
      </c>
    </row>
    <row r="27" spans="1:30" x14ac:dyDescent="0.25">
      <c r="A27" s="8" t="s">
        <v>444</v>
      </c>
      <c r="B27" s="9">
        <v>-4231</v>
      </c>
      <c r="C27" s="9">
        <v>5047</v>
      </c>
      <c r="D27" s="9">
        <v>156934</v>
      </c>
      <c r="E27" s="9">
        <v>5505</v>
      </c>
      <c r="F27" s="9">
        <v>3469</v>
      </c>
      <c r="G27" s="9">
        <v>-27394</v>
      </c>
      <c r="H27" s="9">
        <v>-326</v>
      </c>
      <c r="I27" s="9">
        <v>4422</v>
      </c>
      <c r="J27" s="9">
        <v>-1268</v>
      </c>
      <c r="K27" s="9">
        <v>0</v>
      </c>
      <c r="L27" s="9">
        <v>391</v>
      </c>
      <c r="M27" s="9">
        <v>-2518</v>
      </c>
      <c r="N27" s="9">
        <v>-20736</v>
      </c>
      <c r="O27" s="9">
        <v>10042</v>
      </c>
      <c r="P27" s="9">
        <v>594</v>
      </c>
      <c r="Q27" s="9">
        <v>-9511</v>
      </c>
      <c r="R27" s="9">
        <v>-17</v>
      </c>
      <c r="S27" s="9">
        <v>2843</v>
      </c>
      <c r="T27" s="9">
        <v>0</v>
      </c>
      <c r="U27" s="9">
        <v>-5970</v>
      </c>
      <c r="V27" s="9">
        <v>129736</v>
      </c>
      <c r="W27" s="9">
        <v>4034</v>
      </c>
      <c r="X27" s="9">
        <v>56166</v>
      </c>
      <c r="Y27" s="9">
        <v>0</v>
      </c>
      <c r="Z27" s="9">
        <v>-775</v>
      </c>
      <c r="AA27" s="9">
        <v>-63173</v>
      </c>
      <c r="AB27" s="9">
        <v>-2707</v>
      </c>
      <c r="AC27" s="9"/>
      <c r="AD27" s="9">
        <v>240557</v>
      </c>
    </row>
    <row r="28" spans="1:30" x14ac:dyDescent="0.25">
      <c r="A28" s="8" t="s">
        <v>445</v>
      </c>
      <c r="B28" s="9">
        <v>-6888</v>
      </c>
      <c r="C28" s="9">
        <v>5274</v>
      </c>
      <c r="D28" s="9">
        <v>148178</v>
      </c>
      <c r="E28" s="9">
        <v>5902</v>
      </c>
      <c r="F28" s="9">
        <v>1785</v>
      </c>
      <c r="G28" s="9">
        <v>-28276</v>
      </c>
      <c r="H28" s="9">
        <v>-330</v>
      </c>
      <c r="I28" s="9">
        <v>4369</v>
      </c>
      <c r="J28" s="9">
        <v>-1086</v>
      </c>
      <c r="K28" s="9">
        <v>6</v>
      </c>
      <c r="L28" s="9">
        <v>388</v>
      </c>
      <c r="M28" s="9">
        <v>-2992</v>
      </c>
      <c r="N28" s="9">
        <v>-22038</v>
      </c>
      <c r="O28" s="9">
        <v>9493</v>
      </c>
      <c r="P28" s="9">
        <v>600</v>
      </c>
      <c r="Q28" s="9">
        <v>-9725</v>
      </c>
      <c r="R28" s="9">
        <v>-35</v>
      </c>
      <c r="S28" s="9">
        <v>2781</v>
      </c>
      <c r="T28" s="9">
        <v>0</v>
      </c>
      <c r="U28" s="9">
        <v>-8919</v>
      </c>
      <c r="V28" s="9">
        <v>133196</v>
      </c>
      <c r="W28" s="9">
        <v>3797</v>
      </c>
      <c r="X28" s="9">
        <v>54825</v>
      </c>
      <c r="Y28" s="9">
        <v>0</v>
      </c>
      <c r="Z28" s="9">
        <v>-804</v>
      </c>
      <c r="AA28" s="9">
        <v>-66802</v>
      </c>
      <c r="AB28" s="9">
        <v>-2845</v>
      </c>
      <c r="AC28" s="9"/>
      <c r="AD28" s="9">
        <v>219854</v>
      </c>
    </row>
    <row r="29" spans="1:30" x14ac:dyDescent="0.25">
      <c r="A29" s="8" t="s">
        <v>446</v>
      </c>
      <c r="B29" s="9">
        <v>-8882</v>
      </c>
      <c r="C29" s="9">
        <v>5499</v>
      </c>
      <c r="D29" s="9">
        <v>140041</v>
      </c>
      <c r="E29" s="9">
        <v>6312</v>
      </c>
      <c r="F29" s="9">
        <v>-61</v>
      </c>
      <c r="G29" s="9">
        <v>-29006</v>
      </c>
      <c r="H29" s="9">
        <v>-333</v>
      </c>
      <c r="I29" s="9">
        <v>4344</v>
      </c>
      <c r="J29" s="9">
        <v>-890</v>
      </c>
      <c r="K29" s="9">
        <v>16</v>
      </c>
      <c r="L29" s="9">
        <v>380</v>
      </c>
      <c r="M29" s="9">
        <v>-3527</v>
      </c>
      <c r="N29" s="9">
        <v>-23275</v>
      </c>
      <c r="O29" s="9">
        <v>9117</v>
      </c>
      <c r="P29" s="9">
        <v>628</v>
      </c>
      <c r="Q29" s="9">
        <v>-10012</v>
      </c>
      <c r="R29" s="9">
        <v>-34</v>
      </c>
      <c r="S29" s="9">
        <v>2748</v>
      </c>
      <c r="T29" s="9">
        <v>0</v>
      </c>
      <c r="U29" s="9">
        <v>-10623</v>
      </c>
      <c r="V29" s="9">
        <v>136039</v>
      </c>
      <c r="W29" s="9">
        <v>3529</v>
      </c>
      <c r="X29" s="9">
        <v>54036</v>
      </c>
      <c r="Y29" s="9">
        <v>0</v>
      </c>
      <c r="Z29" s="9">
        <v>-838</v>
      </c>
      <c r="AA29" s="9">
        <v>-70108</v>
      </c>
      <c r="AB29" s="9">
        <v>-2975</v>
      </c>
      <c r="AC29" s="9"/>
      <c r="AD29" s="9">
        <v>202125</v>
      </c>
    </row>
    <row r="30" spans="1:30" x14ac:dyDescent="0.25">
      <c r="A30" s="8" t="s">
        <v>447</v>
      </c>
      <c r="B30" s="9">
        <v>-10585</v>
      </c>
      <c r="C30" s="9">
        <v>5697</v>
      </c>
      <c r="D30" s="9">
        <v>132934</v>
      </c>
      <c r="E30" s="9">
        <v>6666</v>
      </c>
      <c r="F30" s="9">
        <v>-1819</v>
      </c>
      <c r="G30" s="9">
        <v>-29543</v>
      </c>
      <c r="H30" s="9">
        <v>-341</v>
      </c>
      <c r="I30" s="9">
        <v>4320</v>
      </c>
      <c r="J30" s="9">
        <v>-718</v>
      </c>
      <c r="K30" s="9">
        <v>13</v>
      </c>
      <c r="L30" s="9">
        <v>379</v>
      </c>
      <c r="M30" s="9">
        <v>-4043</v>
      </c>
      <c r="N30" s="9">
        <v>-24094</v>
      </c>
      <c r="O30" s="9">
        <v>8972</v>
      </c>
      <c r="P30" s="9">
        <v>644</v>
      </c>
      <c r="Q30" s="9">
        <v>-10326</v>
      </c>
      <c r="R30" s="9">
        <v>-38</v>
      </c>
      <c r="S30" s="9">
        <v>2691</v>
      </c>
      <c r="T30" s="9">
        <v>0</v>
      </c>
      <c r="U30" s="9">
        <v>-10881</v>
      </c>
      <c r="V30" s="9">
        <v>138536</v>
      </c>
      <c r="W30" s="9">
        <v>3207</v>
      </c>
      <c r="X30" s="9">
        <v>53006</v>
      </c>
      <c r="Y30" s="9">
        <v>0</v>
      </c>
      <c r="Z30" s="9">
        <v>-873</v>
      </c>
      <c r="AA30" s="9">
        <v>-72400</v>
      </c>
      <c r="AB30" s="9">
        <v>-3115</v>
      </c>
      <c r="AC30" s="9"/>
      <c r="AD30" s="9">
        <v>188289</v>
      </c>
    </row>
    <row r="31" spans="1:30" x14ac:dyDescent="0.25">
      <c r="A31" s="8" t="s">
        <v>448</v>
      </c>
      <c r="B31" s="9">
        <v>-12762</v>
      </c>
      <c r="C31" s="9">
        <v>5888</v>
      </c>
      <c r="D31" s="9">
        <v>125998</v>
      </c>
      <c r="E31" s="9">
        <v>7037</v>
      </c>
      <c r="F31" s="9">
        <v>-3516</v>
      </c>
      <c r="G31" s="9">
        <v>-30111</v>
      </c>
      <c r="H31" s="9">
        <v>-372</v>
      </c>
      <c r="I31" s="9">
        <v>4350</v>
      </c>
      <c r="J31" s="9">
        <v>-549</v>
      </c>
      <c r="K31" s="9">
        <v>10</v>
      </c>
      <c r="L31" s="9">
        <v>367</v>
      </c>
      <c r="M31" s="9">
        <v>-4514</v>
      </c>
      <c r="N31" s="9">
        <v>-24441</v>
      </c>
      <c r="O31" s="9">
        <v>8481</v>
      </c>
      <c r="P31" s="9">
        <v>672</v>
      </c>
      <c r="Q31" s="9">
        <v>-10662</v>
      </c>
      <c r="R31" s="9">
        <v>-53</v>
      </c>
      <c r="S31" s="9">
        <v>2645</v>
      </c>
      <c r="T31" s="9">
        <v>0</v>
      </c>
      <c r="U31" s="9">
        <v>-10393</v>
      </c>
      <c r="V31" s="9">
        <v>140070</v>
      </c>
      <c r="W31" s="9">
        <v>2962</v>
      </c>
      <c r="X31" s="9">
        <v>52145</v>
      </c>
      <c r="Y31" s="9">
        <v>0</v>
      </c>
      <c r="Z31" s="9">
        <v>-903</v>
      </c>
      <c r="AA31" s="9">
        <v>-74248</v>
      </c>
      <c r="AB31" s="9">
        <v>-3247</v>
      </c>
      <c r="AC31" s="9"/>
      <c r="AD31" s="9">
        <v>174854</v>
      </c>
    </row>
    <row r="32" spans="1:30" x14ac:dyDescent="0.25">
      <c r="A32" s="8" t="s">
        <v>449</v>
      </c>
      <c r="B32" s="9">
        <v>-15085</v>
      </c>
      <c r="C32" s="9">
        <v>6263</v>
      </c>
      <c r="D32" s="9">
        <v>120337</v>
      </c>
      <c r="E32" s="9">
        <v>7558</v>
      </c>
      <c r="F32" s="9">
        <v>-4861</v>
      </c>
      <c r="G32" s="9">
        <v>-30654</v>
      </c>
      <c r="H32" s="9">
        <v>-379</v>
      </c>
      <c r="I32" s="9">
        <v>4619</v>
      </c>
      <c r="J32" s="9">
        <v>-396</v>
      </c>
      <c r="K32" s="9">
        <v>-1</v>
      </c>
      <c r="L32" s="9">
        <v>369</v>
      </c>
      <c r="M32" s="9">
        <v>-4798</v>
      </c>
      <c r="N32" s="9">
        <v>-25140</v>
      </c>
      <c r="O32" s="9">
        <v>8634</v>
      </c>
      <c r="P32" s="9">
        <v>910</v>
      </c>
      <c r="Q32" s="9">
        <v>-10881</v>
      </c>
      <c r="R32" s="9">
        <v>-62</v>
      </c>
      <c r="S32" s="9">
        <v>2822</v>
      </c>
      <c r="T32" s="9">
        <v>0</v>
      </c>
      <c r="U32" s="9">
        <v>-9653</v>
      </c>
      <c r="V32" s="9">
        <v>141273</v>
      </c>
      <c r="W32" s="9">
        <v>2941</v>
      </c>
      <c r="X32" s="9">
        <v>52142</v>
      </c>
      <c r="Y32" s="9">
        <v>0</v>
      </c>
      <c r="Z32" s="9">
        <v>-931</v>
      </c>
      <c r="AA32" s="9">
        <v>-75724</v>
      </c>
      <c r="AB32" s="9">
        <v>-3373</v>
      </c>
      <c r="AC32" s="9"/>
      <c r="AD32" s="9">
        <v>165930</v>
      </c>
    </row>
    <row r="33" spans="1:31" x14ac:dyDescent="0.25">
      <c r="A33" s="8" t="s">
        <v>450</v>
      </c>
      <c r="B33" s="9">
        <v>-15216</v>
      </c>
      <c r="C33" s="9">
        <v>6429</v>
      </c>
      <c r="D33" s="9">
        <v>117360</v>
      </c>
      <c r="E33" s="9">
        <v>7857</v>
      </c>
      <c r="F33" s="9">
        <v>-6112</v>
      </c>
      <c r="G33" s="9">
        <v>-31210</v>
      </c>
      <c r="H33" s="9">
        <v>-402</v>
      </c>
      <c r="I33" s="9">
        <v>4699</v>
      </c>
      <c r="J33" s="9">
        <v>-286</v>
      </c>
      <c r="K33" s="9">
        <v>-2</v>
      </c>
      <c r="L33" s="9">
        <v>353</v>
      </c>
      <c r="M33" s="9">
        <v>-5256</v>
      </c>
      <c r="N33" s="9">
        <v>-25109</v>
      </c>
      <c r="O33" s="9">
        <v>8366</v>
      </c>
      <c r="P33" s="9">
        <v>923</v>
      </c>
      <c r="Q33" s="9">
        <v>-11268</v>
      </c>
      <c r="R33" s="9">
        <v>-64</v>
      </c>
      <c r="S33" s="9">
        <v>2800</v>
      </c>
      <c r="T33" s="9">
        <v>0</v>
      </c>
      <c r="U33" s="9">
        <v>-8885</v>
      </c>
      <c r="V33" s="9">
        <v>142161</v>
      </c>
      <c r="W33" s="9">
        <v>2774</v>
      </c>
      <c r="X33" s="9">
        <v>51613</v>
      </c>
      <c r="Y33" s="9">
        <v>0</v>
      </c>
      <c r="Z33" s="9">
        <v>-957</v>
      </c>
      <c r="AA33" s="9">
        <v>-76353</v>
      </c>
      <c r="AB33" s="9">
        <v>-3523</v>
      </c>
      <c r="AC33" s="9"/>
      <c r="AD33" s="9">
        <v>160692</v>
      </c>
    </row>
    <row r="34" spans="1:31" x14ac:dyDescent="0.25">
      <c r="A34" s="8" t="s">
        <v>451</v>
      </c>
      <c r="B34" s="9">
        <v>-14706</v>
      </c>
      <c r="C34" s="9">
        <v>6543</v>
      </c>
      <c r="D34" s="9">
        <v>115347</v>
      </c>
      <c r="E34" s="9">
        <v>8066</v>
      </c>
      <c r="F34" s="9">
        <v>-7159</v>
      </c>
      <c r="G34" s="9">
        <v>-31798</v>
      </c>
      <c r="H34" s="9">
        <v>-413</v>
      </c>
      <c r="I34" s="9">
        <v>4738</v>
      </c>
      <c r="J34" s="9">
        <v>-197</v>
      </c>
      <c r="K34" s="9">
        <v>1</v>
      </c>
      <c r="L34" s="9">
        <v>340</v>
      </c>
      <c r="M34" s="9">
        <v>-5761</v>
      </c>
      <c r="N34" s="9">
        <v>-25804</v>
      </c>
      <c r="O34" s="9">
        <v>8325</v>
      </c>
      <c r="P34" s="9">
        <v>895</v>
      </c>
      <c r="Q34" s="9">
        <v>-11830</v>
      </c>
      <c r="R34" s="9">
        <v>-64</v>
      </c>
      <c r="S34" s="9">
        <v>2730</v>
      </c>
      <c r="T34" s="9">
        <v>0</v>
      </c>
      <c r="U34" s="9">
        <v>-8206</v>
      </c>
      <c r="V34" s="9">
        <v>142569</v>
      </c>
      <c r="W34" s="9">
        <v>2574</v>
      </c>
      <c r="X34" s="9">
        <v>51570</v>
      </c>
      <c r="Y34" s="9">
        <v>0</v>
      </c>
      <c r="Z34" s="9">
        <v>-974</v>
      </c>
      <c r="AA34" s="9">
        <v>-76753</v>
      </c>
      <c r="AB34" s="9">
        <v>-3649</v>
      </c>
      <c r="AC34" s="9"/>
      <c r="AD34" s="9">
        <v>156384</v>
      </c>
    </row>
    <row r="35" spans="1:31" x14ac:dyDescent="0.25">
      <c r="A35" s="8" t="s">
        <v>452</v>
      </c>
      <c r="B35" s="9">
        <v>-13208</v>
      </c>
      <c r="C35" s="9">
        <v>6643</v>
      </c>
      <c r="D35" s="9">
        <v>114437</v>
      </c>
      <c r="E35" s="9">
        <v>8318</v>
      </c>
      <c r="F35" s="9">
        <v>-8193</v>
      </c>
      <c r="G35" s="9">
        <v>-32392</v>
      </c>
      <c r="H35" s="9">
        <v>-421</v>
      </c>
      <c r="I35" s="9">
        <v>4763</v>
      </c>
      <c r="J35" s="9">
        <v>-136</v>
      </c>
      <c r="K35" s="9">
        <v>1</v>
      </c>
      <c r="L35" s="9">
        <v>334</v>
      </c>
      <c r="M35" s="9">
        <v>-6220</v>
      </c>
      <c r="N35" s="9">
        <v>-25683</v>
      </c>
      <c r="O35" s="9">
        <v>8322</v>
      </c>
      <c r="P35" s="9">
        <v>874</v>
      </c>
      <c r="Q35" s="9">
        <v>-12358</v>
      </c>
      <c r="R35" s="9">
        <v>-72</v>
      </c>
      <c r="S35" s="9">
        <v>2673</v>
      </c>
      <c r="T35" s="9">
        <v>0</v>
      </c>
      <c r="U35" s="9">
        <v>-7435</v>
      </c>
      <c r="V35" s="9">
        <v>142609</v>
      </c>
      <c r="W35" s="9">
        <v>2409</v>
      </c>
      <c r="X35" s="9">
        <v>51450</v>
      </c>
      <c r="Y35" s="9">
        <v>0</v>
      </c>
      <c r="Z35" s="9">
        <v>-1018</v>
      </c>
      <c r="AA35" s="9">
        <v>-76908</v>
      </c>
      <c r="AB35" s="9">
        <v>-3792</v>
      </c>
      <c r="AC35" s="9"/>
      <c r="AD35" s="9">
        <v>154997</v>
      </c>
    </row>
    <row r="36" spans="1:3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21" x14ac:dyDescent="0.35">
      <c r="A40" s="15" t="s">
        <v>457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 t="s">
        <v>402</v>
      </c>
      <c r="AB40" s="16" t="s">
        <v>412</v>
      </c>
      <c r="AC40" s="16"/>
      <c r="AD40" s="9"/>
      <c r="AE40" s="9"/>
    </row>
    <row r="41" spans="1:31" ht="51.75" customHeight="1" x14ac:dyDescent="0.25">
      <c r="A41" s="11"/>
      <c r="B41" s="12" t="str">
        <f>B4</f>
        <v>DisabledPolicyGroup=100% Clean Electricity Standard</v>
      </c>
      <c r="C41" s="12" t="str">
        <f t="shared" ref="C41:AB41" si="0">C4</f>
        <v>DisabledPolicyGroup=Afforestation and Reforestation</v>
      </c>
      <c r="D41" s="12" t="str">
        <f t="shared" si="0"/>
        <v>DisabledPolicyGroup=All</v>
      </c>
      <c r="E41" s="12" t="str">
        <f t="shared" si="0"/>
        <v>DisabledPolicyGroup=Building Codes and Appliance Standards</v>
      </c>
      <c r="F41" s="12" t="str">
        <f t="shared" si="0"/>
        <v>DisabledPolicyGroup=Building Electrification</v>
      </c>
      <c r="G41" s="12" t="str">
        <f t="shared" si="0"/>
        <v>DisabledPolicyGroup=California HDV Rules</v>
      </c>
      <c r="H41" s="12" t="str">
        <f t="shared" si="0"/>
        <v>DisabledPolicyGroup=Cement Clinker Substitution</v>
      </c>
      <c r="I41" s="12" t="str">
        <f t="shared" si="0"/>
        <v>DisabledPolicyGroup=Cropland Measures</v>
      </c>
      <c r="J41" s="12" t="str">
        <f t="shared" si="0"/>
        <v>DisabledPolicyGroup=Electricity PTC/ITC</v>
      </c>
      <c r="K41" s="12" t="str">
        <f t="shared" si="0"/>
        <v>DisabledPolicyGroup=F-Gas Policies</v>
      </c>
      <c r="L41" s="12" t="str">
        <f t="shared" si="0"/>
        <v>DisabledPolicyGroup=Forest Management</v>
      </c>
      <c r="M41" s="12" t="str">
        <f t="shared" si="0"/>
        <v>DisabledPolicyGroup=Fuel Economy Standards</v>
      </c>
      <c r="N41" s="12" t="str">
        <f t="shared" si="0"/>
        <v>DisabledPolicyGroup=Grid Flexibility</v>
      </c>
      <c r="O41" s="12" t="str">
        <f t="shared" si="0"/>
        <v>DisabledPolicyGroup=Hydrogen Electrolysis</v>
      </c>
      <c r="P41" s="12" t="str">
        <f t="shared" si="0"/>
        <v>DisabledPolicyGroup=Industrial CCS</v>
      </c>
      <c r="Q41" s="12" t="str">
        <f t="shared" si="0"/>
        <v>DisabledPolicyGroup=Industrial Energy Efficiency Standards</v>
      </c>
      <c r="R41" s="12" t="str">
        <f t="shared" si="0"/>
        <v>DisabledPolicyGroup=Livestock Measures</v>
      </c>
      <c r="S41" s="12" t="str">
        <f t="shared" si="0"/>
        <v>DisabledPolicyGroup=Methane Capture and Destruction</v>
      </c>
      <c r="T41" s="12" t="str">
        <f t="shared" si="0"/>
        <v>DisabledPolicyGroup=None</v>
      </c>
      <c r="U41" s="12" t="str">
        <f t="shared" si="0"/>
        <v>DisabledPolicyGroup=Passenger Car ZEV Sales Standard</v>
      </c>
      <c r="V41" s="12" t="str">
        <f t="shared" si="0"/>
        <v>DisabledPolicyGroup=Passenger Mode Shifting</v>
      </c>
      <c r="W41" s="12" t="str">
        <f t="shared" si="0"/>
        <v>DisabledPolicyGroup=Power Sector Gas Regs</v>
      </c>
      <c r="X41" s="12" t="str">
        <f t="shared" si="0"/>
        <v>DisabledPolicyGroup=Industrial Fuel Switching</v>
      </c>
      <c r="Y41" s="12" t="str">
        <f t="shared" si="0"/>
        <v>DisabledPolicyGroup=N2O Abatement</v>
      </c>
      <c r="Z41" s="12" t="str">
        <f t="shared" si="0"/>
        <v>DisabledPolicyGroup=Reduction in Industry Product Demand</v>
      </c>
      <c r="AA41" s="12" t="str">
        <f t="shared" si="0"/>
        <v>DisabledPolicyGroup=Reduction in Fossil Fuel Exports</v>
      </c>
      <c r="AB41" s="12" t="str">
        <f t="shared" si="0"/>
        <v>DisabledPolicyGroup=Material Efficiency</v>
      </c>
      <c r="AC41" s="12" t="str">
        <f>AC4</f>
        <v>(blank)</v>
      </c>
      <c r="AD41" s="9"/>
      <c r="AE41" s="9"/>
    </row>
    <row r="42" spans="1:31" ht="15.75" x14ac:dyDescent="0.25">
      <c r="A42" s="13" t="s">
        <v>455</v>
      </c>
      <c r="B42" s="14" t="str">
        <f>IF(B35&lt;0,"NEG","POS")</f>
        <v>NEG</v>
      </c>
      <c r="C42" s="14" t="str">
        <f t="shared" ref="C42:AC42" si="1">IF(C35&lt;0,"NEG","POS")</f>
        <v>POS</v>
      </c>
      <c r="D42" s="14" t="str">
        <f t="shared" si="1"/>
        <v>POS</v>
      </c>
      <c r="E42" s="14" t="str">
        <f t="shared" si="1"/>
        <v>POS</v>
      </c>
      <c r="F42" s="14" t="str">
        <f t="shared" si="1"/>
        <v>NEG</v>
      </c>
      <c r="G42" s="14" t="str">
        <f t="shared" si="1"/>
        <v>NEG</v>
      </c>
      <c r="H42" s="14" t="str">
        <f t="shared" si="1"/>
        <v>NEG</v>
      </c>
      <c r="I42" s="14" t="str">
        <f t="shared" si="1"/>
        <v>POS</v>
      </c>
      <c r="J42" s="14" t="str">
        <f t="shared" si="1"/>
        <v>NEG</v>
      </c>
      <c r="K42" s="14" t="str">
        <f t="shared" si="1"/>
        <v>POS</v>
      </c>
      <c r="L42" s="14" t="str">
        <f t="shared" si="1"/>
        <v>POS</v>
      </c>
      <c r="M42" s="14" t="str">
        <f t="shared" si="1"/>
        <v>NEG</v>
      </c>
      <c r="N42" s="14" t="str">
        <f t="shared" si="1"/>
        <v>NEG</v>
      </c>
      <c r="O42" s="14" t="str">
        <f t="shared" si="1"/>
        <v>POS</v>
      </c>
      <c r="P42" s="14" t="str">
        <f t="shared" si="1"/>
        <v>POS</v>
      </c>
      <c r="Q42" s="14" t="str">
        <f t="shared" si="1"/>
        <v>NEG</v>
      </c>
      <c r="R42" s="14" t="str">
        <f t="shared" si="1"/>
        <v>NEG</v>
      </c>
      <c r="S42" s="14" t="str">
        <f t="shared" si="1"/>
        <v>POS</v>
      </c>
      <c r="T42" s="14" t="str">
        <f t="shared" si="1"/>
        <v>POS</v>
      </c>
      <c r="U42" s="14" t="str">
        <f t="shared" si="1"/>
        <v>NEG</v>
      </c>
      <c r="V42" s="14" t="str">
        <f>IF(V35&lt;0,"NEG","POS")</f>
        <v>POS</v>
      </c>
      <c r="W42" s="14" t="str">
        <f t="shared" si="1"/>
        <v>POS</v>
      </c>
      <c r="X42" s="14" t="str">
        <f t="shared" si="1"/>
        <v>POS</v>
      </c>
      <c r="Y42" s="14" t="str">
        <f t="shared" si="1"/>
        <v>POS</v>
      </c>
      <c r="Z42" s="14" t="str">
        <f t="shared" si="1"/>
        <v>NEG</v>
      </c>
      <c r="AA42" s="14" t="str">
        <f t="shared" si="1"/>
        <v>NEG</v>
      </c>
      <c r="AB42" s="14" t="str">
        <f t="shared" si="1"/>
        <v>NEG</v>
      </c>
      <c r="AC42" s="14" t="str">
        <f t="shared" si="1"/>
        <v>POS</v>
      </c>
      <c r="AD42" s="9"/>
      <c r="AE42" s="9"/>
    </row>
    <row r="43" spans="1:31" ht="15.75" x14ac:dyDescent="0.25">
      <c r="A43" s="13" t="s">
        <v>456</v>
      </c>
      <c r="B43" s="14" t="str">
        <f>INDEX(US_Pivot!$34:$34,MATCH(Summary!B4,US_Pivot!$2:$2,0))</f>
        <v>NEG</v>
      </c>
      <c r="C43" s="14" t="str">
        <f>INDEX(US_Pivot!$34:$34,MATCH(Summary!C4,US_Pivot!$2:$2,0))</f>
        <v>NEG</v>
      </c>
      <c r="D43" s="14" t="str">
        <f>INDEX(US_Pivot!$34:$34,MATCH(Summary!D4,US_Pivot!$2:$2,0))</f>
        <v>POS</v>
      </c>
      <c r="E43" s="14" t="str">
        <f>INDEX(US_Pivot!$34:$34,MATCH(Summary!E4,US_Pivot!$2:$2,0))</f>
        <v>NEG</v>
      </c>
      <c r="F43" s="14" t="str">
        <f>INDEX(US_Pivot!$34:$34,MATCH(Summary!F4,US_Pivot!$2:$2,0))</f>
        <v>POS</v>
      </c>
      <c r="G43" s="14" t="str">
        <f>INDEX(US_Pivot!$34:$34,MATCH(Summary!G4,US_Pivot!$2:$2,0))</f>
        <v>POS</v>
      </c>
      <c r="H43" s="14" t="str">
        <f>INDEX(US_Pivot!$34:$34,MATCH(Summary!H4,US_Pivot!$2:$2,0))</f>
        <v>NEG</v>
      </c>
      <c r="I43" s="14" t="str">
        <f>INDEX(US_Pivot!$34:$34,MATCH(Summary!I4,US_Pivot!$2:$2,0))</f>
        <v>POS</v>
      </c>
      <c r="J43" s="14" t="str">
        <f>INDEX(US_Pivot!$34:$34,MATCH(Summary!J4,US_Pivot!$2:$2,0))</f>
        <v>NEG</v>
      </c>
      <c r="K43" s="14" t="str">
        <f>INDEX(US_Pivot!$34:$34,MATCH(Summary!K4,US_Pivot!$2:$2,0))</f>
        <v>POS</v>
      </c>
      <c r="L43" s="14" t="str">
        <f>INDEX(US_Pivot!$34:$34,MATCH(Summary!L4,US_Pivot!$2:$2,0))</f>
        <v>POS</v>
      </c>
      <c r="M43" s="14" t="str">
        <f>INDEX(US_Pivot!$34:$34,MATCH(Summary!M4,US_Pivot!$2:$2,0))</f>
        <v>NEG</v>
      </c>
      <c r="N43" s="14" t="str">
        <f>INDEX(US_Pivot!$34:$34,MATCH(Summary!N4,US_Pivot!$2:$2,0))</f>
        <v>POS</v>
      </c>
      <c r="O43" s="14" t="str">
        <f>INDEX(US_Pivot!$34:$34,MATCH(Summary!O4,US_Pivot!$2:$2,0))</f>
        <v>POS</v>
      </c>
      <c r="P43" s="14" t="str">
        <f>INDEX(US_Pivot!$34:$34,MATCH(Summary!P4,US_Pivot!$2:$2,0))</f>
        <v>POS</v>
      </c>
      <c r="Q43" s="14" t="str">
        <f>INDEX(US_Pivot!$34:$34,MATCH(Summary!Q4,US_Pivot!$2:$2,0))</f>
        <v>NEG</v>
      </c>
      <c r="R43" s="14" t="str">
        <f>INDEX(US_Pivot!$34:$34,MATCH(Summary!R4,US_Pivot!$2:$2,0))</f>
        <v>POS</v>
      </c>
      <c r="S43" s="14" t="str">
        <f>INDEX(US_Pivot!$34:$34,MATCH(Summary!S4,US_Pivot!$2:$2,0))</f>
        <v>POS</v>
      </c>
      <c r="T43" s="14" t="str">
        <f>INDEX(US_Pivot!$34:$34,MATCH(Summary!T4,US_Pivot!$2:$2,0))</f>
        <v>POS</v>
      </c>
      <c r="U43" s="14" t="str">
        <f>INDEX(US_Pivot!$34:$34,MATCH(Summary!U4,US_Pivot!$2:$2,0))</f>
        <v>POS</v>
      </c>
      <c r="V43" s="14" t="str">
        <f>INDEX(US_Pivot!$34:$34,MATCH(Summary!V4,US_Pivot!$2:$2,0))</f>
        <v>NEG</v>
      </c>
      <c r="W43" s="14" t="str">
        <f>INDEX(US_Pivot!$34:$34,MATCH(Summary!W4,US_Pivot!$2:$2,0))</f>
        <v>POS</v>
      </c>
      <c r="X43" s="14" t="str">
        <f>INDEX(US_Pivot!$34:$34,MATCH(Summary!X4,US_Pivot!$2:$2,0))</f>
        <v>POS</v>
      </c>
      <c r="Y43" s="14" t="str">
        <f>INDEX(US_Pivot!$34:$34,MATCH(Summary!Y4,US_Pivot!$2:$2,0))</f>
        <v>POS</v>
      </c>
      <c r="Z43" s="14" t="str">
        <f>INDEX(US_Pivot!$34:$34,MATCH(Summary!Z4,US_Pivot!$2:$2,0))</f>
        <v>NEG</v>
      </c>
      <c r="AA43" s="14" t="str">
        <f>INDEX(US_Pivot!$34:$34,MATCH(AA40,US_Pivot!$2:$2,0))</f>
        <v>POS</v>
      </c>
      <c r="AB43" s="14" t="str">
        <f>INDEX(US_Pivot!$34:$34,MATCH(AB40,US_Pivot!$2:$2,0))</f>
        <v>NEG</v>
      </c>
      <c r="AC43" s="14" t="str">
        <f>INDEX(US_Pivot!$34:$34,MATCH(Summary!AC4,US_Pivot!$2:$2,0))</f>
        <v>POS</v>
      </c>
      <c r="AD43" s="9"/>
      <c r="AE43" s="9"/>
    </row>
    <row r="44" spans="1:31" ht="15.75" x14ac:dyDescent="0.25">
      <c r="A44" s="14"/>
      <c r="B44" s="14" t="b">
        <f>B42=B43</f>
        <v>1</v>
      </c>
      <c r="C44" s="14" t="b">
        <f t="shared" ref="C44:AC44" si="2">C42=C43</f>
        <v>0</v>
      </c>
      <c r="D44" s="14" t="b">
        <f t="shared" si="2"/>
        <v>1</v>
      </c>
      <c r="E44" s="14" t="b">
        <f t="shared" si="2"/>
        <v>0</v>
      </c>
      <c r="F44" s="14" t="b">
        <f t="shared" si="2"/>
        <v>0</v>
      </c>
      <c r="G44" s="14" t="b">
        <f t="shared" si="2"/>
        <v>0</v>
      </c>
      <c r="H44" s="14" t="b">
        <f t="shared" si="2"/>
        <v>1</v>
      </c>
      <c r="I44" s="14" t="b">
        <f t="shared" si="2"/>
        <v>1</v>
      </c>
      <c r="J44" s="14" t="b">
        <f t="shared" si="2"/>
        <v>1</v>
      </c>
      <c r="K44" s="14" t="b">
        <f t="shared" si="2"/>
        <v>1</v>
      </c>
      <c r="L44" s="14" t="b">
        <f t="shared" si="2"/>
        <v>1</v>
      </c>
      <c r="M44" s="14" t="b">
        <f t="shared" si="2"/>
        <v>1</v>
      </c>
      <c r="N44" s="14" t="b">
        <f t="shared" si="2"/>
        <v>0</v>
      </c>
      <c r="O44" s="14" t="b">
        <f t="shared" si="2"/>
        <v>1</v>
      </c>
      <c r="P44" s="14" t="b">
        <f t="shared" si="2"/>
        <v>1</v>
      </c>
      <c r="Q44" s="14" t="b">
        <f t="shared" si="2"/>
        <v>1</v>
      </c>
      <c r="R44" s="14" t="b">
        <f t="shared" si="2"/>
        <v>0</v>
      </c>
      <c r="S44" s="14" t="b">
        <f t="shared" si="2"/>
        <v>1</v>
      </c>
      <c r="T44" s="14" t="b">
        <f t="shared" si="2"/>
        <v>1</v>
      </c>
      <c r="U44" s="14" t="b">
        <f t="shared" si="2"/>
        <v>0</v>
      </c>
      <c r="V44" s="14" t="b">
        <f t="shared" si="2"/>
        <v>0</v>
      </c>
      <c r="W44" s="14" t="b">
        <f t="shared" si="2"/>
        <v>1</v>
      </c>
      <c r="X44" s="14" t="b">
        <f t="shared" si="2"/>
        <v>1</v>
      </c>
      <c r="Y44" s="14" t="b">
        <f t="shared" si="2"/>
        <v>1</v>
      </c>
      <c r="Z44" s="14" t="b">
        <f t="shared" si="2"/>
        <v>1</v>
      </c>
      <c r="AA44" s="14" t="b">
        <f t="shared" si="2"/>
        <v>0</v>
      </c>
      <c r="AB44" s="14" t="b">
        <f t="shared" si="2"/>
        <v>1</v>
      </c>
      <c r="AC44" s="14" t="b">
        <f t="shared" si="2"/>
        <v>1</v>
      </c>
      <c r="AD44" s="9"/>
      <c r="AE44" s="9"/>
    </row>
    <row r="48" spans="1:31" s="20" customFormat="1" ht="24.75" x14ac:dyDescent="0.5">
      <c r="A48" s="28"/>
      <c r="B48" s="28"/>
      <c r="C48" s="29" t="s">
        <v>458</v>
      </c>
      <c r="D48" s="28"/>
      <c r="E48" s="30"/>
      <c r="F48" s="18"/>
      <c r="G48" s="18"/>
      <c r="H48" s="19" t="s">
        <v>459</v>
      </c>
      <c r="I48" s="18"/>
      <c r="J48" s="18"/>
    </row>
    <row r="49" spans="1:10" s="20" customFormat="1" ht="18.75" x14ac:dyDescent="0.4">
      <c r="A49" s="28"/>
      <c r="B49" s="28"/>
      <c r="C49" s="28"/>
      <c r="D49" s="28"/>
      <c r="E49" s="30"/>
      <c r="F49" s="18"/>
      <c r="G49" s="18"/>
      <c r="H49" s="18"/>
      <c r="I49" s="18"/>
      <c r="J49" s="18"/>
    </row>
    <row r="50" spans="1:10" s="20" customFormat="1" ht="18.75" x14ac:dyDescent="0.4">
      <c r="A50" s="28"/>
      <c r="B50" s="28"/>
      <c r="C50" s="28"/>
      <c r="D50" s="28"/>
      <c r="E50" s="30"/>
      <c r="F50" s="18"/>
      <c r="G50" s="18"/>
      <c r="H50" s="18"/>
      <c r="I50" s="18"/>
      <c r="J50" s="18"/>
    </row>
    <row r="51" spans="1:10" x14ac:dyDescent="0.25">
      <c r="A51" s="31"/>
      <c r="B51" s="31"/>
      <c r="C51" s="31"/>
      <c r="D51" s="31"/>
      <c r="E51" s="32"/>
      <c r="F51" s="17"/>
      <c r="G51" s="17"/>
      <c r="H51" s="17"/>
      <c r="I51" s="17"/>
      <c r="J51" s="17"/>
    </row>
    <row r="52" spans="1:10" x14ac:dyDescent="0.25">
      <c r="A52" s="31"/>
      <c r="B52" s="31"/>
      <c r="C52" s="31"/>
      <c r="D52" s="31"/>
      <c r="E52" s="32"/>
      <c r="F52" s="17"/>
      <c r="G52" s="17"/>
      <c r="H52" s="17"/>
      <c r="I52" s="17"/>
      <c r="J52" s="17"/>
    </row>
    <row r="53" spans="1:10" x14ac:dyDescent="0.25">
      <c r="A53" s="31"/>
      <c r="B53" s="31"/>
      <c r="C53" s="31"/>
      <c r="D53" s="31"/>
      <c r="E53" s="32"/>
      <c r="F53" s="17"/>
      <c r="G53" s="17"/>
      <c r="H53" s="17"/>
      <c r="I53" s="17"/>
      <c r="J53" s="17"/>
    </row>
    <row r="54" spans="1:10" x14ac:dyDescent="0.25">
      <c r="A54" s="31"/>
      <c r="B54" s="31"/>
      <c r="C54" s="31"/>
      <c r="D54" s="31"/>
      <c r="E54" s="32"/>
      <c r="F54" s="17"/>
      <c r="G54" s="17"/>
      <c r="H54" s="17"/>
      <c r="I54" s="17"/>
      <c r="J54" s="17"/>
    </row>
    <row r="55" spans="1:10" x14ac:dyDescent="0.25">
      <c r="A55" s="31"/>
      <c r="B55" s="31"/>
      <c r="C55" s="31"/>
      <c r="D55" s="31"/>
      <c r="E55" s="32"/>
      <c r="F55" s="17"/>
      <c r="G55" s="17"/>
      <c r="H55" s="17"/>
      <c r="I55" s="17"/>
      <c r="J55" s="17"/>
    </row>
    <row r="56" spans="1:10" x14ac:dyDescent="0.25">
      <c r="A56" s="31"/>
      <c r="B56" s="31"/>
      <c r="C56" s="31"/>
      <c r="D56" s="31"/>
      <c r="E56" s="32"/>
      <c r="F56" s="17"/>
      <c r="G56" s="17"/>
      <c r="H56" s="17"/>
      <c r="I56" s="17"/>
      <c r="J56" s="17"/>
    </row>
    <row r="57" spans="1:10" x14ac:dyDescent="0.25">
      <c r="A57" s="31"/>
      <c r="B57" s="31"/>
      <c r="C57" s="31"/>
      <c r="D57" s="31"/>
      <c r="E57" s="32"/>
      <c r="F57" s="17"/>
      <c r="G57" s="17"/>
      <c r="H57" s="17"/>
      <c r="I57" s="17"/>
      <c r="J57" s="17"/>
    </row>
    <row r="58" spans="1:10" x14ac:dyDescent="0.25">
      <c r="A58" s="31"/>
      <c r="B58" s="31"/>
      <c r="C58" s="31"/>
      <c r="D58" s="31"/>
      <c r="E58" s="32"/>
      <c r="F58" s="17"/>
      <c r="G58" s="17"/>
      <c r="H58" s="17"/>
      <c r="I58" s="17"/>
      <c r="J58" s="17"/>
    </row>
    <row r="59" spans="1:10" x14ac:dyDescent="0.25">
      <c r="A59" s="31"/>
      <c r="B59" s="31"/>
      <c r="C59" s="31"/>
      <c r="D59" s="31"/>
      <c r="E59" s="32"/>
      <c r="F59" s="17"/>
      <c r="G59" s="17"/>
      <c r="H59" s="17"/>
      <c r="I59" s="17"/>
      <c r="J59" s="17"/>
    </row>
    <row r="60" spans="1:10" x14ac:dyDescent="0.25">
      <c r="A60" s="31"/>
      <c r="B60" s="31"/>
      <c r="C60" s="31"/>
      <c r="D60" s="31"/>
      <c r="E60" s="32"/>
      <c r="F60" s="17"/>
      <c r="G60" s="17"/>
      <c r="H60" s="17"/>
      <c r="I60" s="17"/>
      <c r="J60" s="17"/>
    </row>
    <row r="61" spans="1:10" x14ac:dyDescent="0.25">
      <c r="A61" s="31"/>
      <c r="B61" s="31"/>
      <c r="C61" s="31"/>
      <c r="D61" s="31"/>
      <c r="E61" s="32"/>
      <c r="F61" s="17"/>
      <c r="G61" s="17"/>
      <c r="H61" s="17"/>
      <c r="I61" s="17"/>
      <c r="J61" s="17"/>
    </row>
    <row r="62" spans="1:10" x14ac:dyDescent="0.25">
      <c r="A62" s="31"/>
      <c r="B62" s="31"/>
      <c r="C62" s="31"/>
      <c r="D62" s="31"/>
      <c r="E62" s="32"/>
      <c r="F62" s="17"/>
      <c r="G62" s="17"/>
      <c r="H62" s="17"/>
      <c r="I62" s="17"/>
      <c r="J62" s="17"/>
    </row>
    <row r="63" spans="1:10" x14ac:dyDescent="0.25">
      <c r="A63" s="31"/>
      <c r="B63" s="31"/>
      <c r="C63" s="31"/>
      <c r="D63" s="31"/>
      <c r="E63" s="32"/>
      <c r="F63" s="17"/>
      <c r="G63" s="17"/>
      <c r="H63" s="17"/>
      <c r="I63" s="17"/>
      <c r="J63" s="17"/>
    </row>
    <row r="64" spans="1:10" x14ac:dyDescent="0.25">
      <c r="A64" s="31"/>
      <c r="B64" s="31"/>
      <c r="C64" s="31"/>
      <c r="D64" s="31"/>
      <c r="E64" s="32"/>
      <c r="F64" s="17"/>
      <c r="G64" s="17"/>
      <c r="H64" s="17"/>
      <c r="I64" s="17"/>
      <c r="J64" s="17"/>
    </row>
    <row r="65" spans="1:10" x14ac:dyDescent="0.25">
      <c r="A65" s="31"/>
      <c r="B65" s="31"/>
      <c r="C65" s="31"/>
      <c r="D65" s="31"/>
      <c r="E65" s="32"/>
      <c r="F65" s="17"/>
      <c r="G65" s="17"/>
      <c r="H65" s="17"/>
      <c r="I65" s="17"/>
      <c r="J65" s="17"/>
    </row>
    <row r="66" spans="1:10" x14ac:dyDescent="0.25">
      <c r="A66" s="31"/>
      <c r="B66" s="31"/>
      <c r="C66" s="31"/>
      <c r="D66" s="31"/>
      <c r="E66" s="32"/>
      <c r="F66" s="17"/>
      <c r="G66" s="17"/>
      <c r="H66" s="17"/>
      <c r="I66" s="17"/>
      <c r="J66" s="17"/>
    </row>
    <row r="67" spans="1:10" x14ac:dyDescent="0.25">
      <c r="A67" s="31"/>
      <c r="B67" s="31"/>
      <c r="C67" s="31"/>
      <c r="D67" s="31"/>
      <c r="E67" s="32"/>
      <c r="F67" s="17"/>
      <c r="G67" s="17"/>
      <c r="H67" s="17"/>
      <c r="I67" s="17"/>
      <c r="J67" s="17"/>
    </row>
    <row r="68" spans="1:10" x14ac:dyDescent="0.25">
      <c r="A68" s="31"/>
      <c r="B68" s="31"/>
      <c r="C68" s="31"/>
      <c r="D68" s="31"/>
      <c r="E68" s="32"/>
      <c r="F68" s="17"/>
      <c r="G68" s="17"/>
      <c r="H68" s="17"/>
      <c r="I68" s="17"/>
      <c r="J68" s="17"/>
    </row>
    <row r="69" spans="1:10" x14ac:dyDescent="0.25">
      <c r="A69" s="31"/>
      <c r="B69" s="31"/>
      <c r="C69" s="31"/>
      <c r="D69" s="31"/>
      <c r="E69" s="32"/>
      <c r="F69" s="17"/>
      <c r="G69" s="17"/>
      <c r="H69" s="17"/>
      <c r="I69" s="17"/>
      <c r="J69" s="17"/>
    </row>
    <row r="70" spans="1:10" x14ac:dyDescent="0.25">
      <c r="A70" s="31"/>
      <c r="B70" s="31"/>
      <c r="C70" s="31"/>
      <c r="D70" s="31"/>
      <c r="E70" s="32"/>
      <c r="F70" s="17"/>
      <c r="G70" s="17"/>
      <c r="H70" s="17"/>
      <c r="I70" s="17"/>
      <c r="J70" s="17"/>
    </row>
    <row r="71" spans="1:10" x14ac:dyDescent="0.25">
      <c r="A71" s="31"/>
      <c r="B71" s="31"/>
      <c r="C71" s="31"/>
      <c r="D71" s="31"/>
      <c r="E71" s="32"/>
      <c r="F71" s="17"/>
      <c r="G71" s="17"/>
      <c r="H71" s="17"/>
      <c r="I71" s="17"/>
      <c r="J71" s="17"/>
    </row>
    <row r="72" spans="1:10" x14ac:dyDescent="0.25">
      <c r="A72" s="31"/>
      <c r="B72" s="31"/>
      <c r="C72" s="31"/>
      <c r="D72" s="31"/>
      <c r="E72" s="32"/>
      <c r="F72" s="17"/>
      <c r="G72" s="17"/>
      <c r="H72" s="17"/>
      <c r="I72" s="17"/>
      <c r="J72" s="17"/>
    </row>
    <row r="73" spans="1:10" x14ac:dyDescent="0.25">
      <c r="A73" s="31"/>
      <c r="B73" s="31"/>
      <c r="C73" s="31"/>
      <c r="D73" s="31"/>
      <c r="E73" s="32"/>
      <c r="F73" s="17"/>
      <c r="G73" s="17"/>
      <c r="H73" s="17"/>
      <c r="I73" s="17"/>
      <c r="J73" s="17"/>
    </row>
    <row r="74" spans="1:10" x14ac:dyDescent="0.25">
      <c r="A74" s="31"/>
      <c r="B74" s="31"/>
      <c r="C74" s="31"/>
      <c r="D74" s="31"/>
      <c r="E74" s="32"/>
      <c r="F74" s="17"/>
      <c r="G74" s="17"/>
      <c r="H74" s="17"/>
      <c r="I74" s="17"/>
      <c r="J74" s="17"/>
    </row>
    <row r="75" spans="1:10" x14ac:dyDescent="0.25">
      <c r="A75" s="31"/>
      <c r="B75" s="31"/>
      <c r="C75" s="31"/>
      <c r="D75" s="31"/>
      <c r="E75" s="32"/>
      <c r="F75" s="17"/>
      <c r="G75" s="17"/>
      <c r="H75" s="17"/>
      <c r="I75" s="17"/>
      <c r="J75" s="17"/>
    </row>
    <row r="76" spans="1:10" x14ac:dyDescent="0.25">
      <c r="A76" s="31"/>
      <c r="B76" s="31"/>
      <c r="C76" s="31"/>
      <c r="D76" s="31"/>
      <c r="E76" s="32"/>
      <c r="F76" s="17"/>
      <c r="G76" s="17"/>
      <c r="H76" s="17"/>
      <c r="I76" s="17"/>
      <c r="J76" s="17"/>
    </row>
    <row r="77" spans="1:10" x14ac:dyDescent="0.25">
      <c r="A77" s="31"/>
      <c r="B77" s="31"/>
      <c r="C77" s="31"/>
      <c r="D77" s="31"/>
      <c r="E77" s="32"/>
      <c r="F77" s="17"/>
      <c r="G77" s="17"/>
      <c r="H77" s="17"/>
      <c r="I77" s="17"/>
      <c r="J77" s="17"/>
    </row>
    <row r="78" spans="1:10" x14ac:dyDescent="0.25">
      <c r="A78" s="31"/>
      <c r="B78" s="31"/>
      <c r="C78" s="31"/>
      <c r="D78" s="31"/>
      <c r="E78" s="32"/>
      <c r="F78" s="17"/>
      <c r="G78" s="17"/>
      <c r="H78" s="17"/>
      <c r="I78" s="17"/>
      <c r="J78" s="17"/>
    </row>
    <row r="79" spans="1:10" x14ac:dyDescent="0.25">
      <c r="A79" s="31"/>
      <c r="B79" s="31"/>
      <c r="C79" s="31"/>
      <c r="D79" s="31"/>
      <c r="E79" s="32"/>
      <c r="F79" s="17"/>
      <c r="G79" s="17"/>
      <c r="H79" s="17"/>
      <c r="I79" s="17"/>
      <c r="J79" s="17"/>
    </row>
    <row r="80" spans="1:10" x14ac:dyDescent="0.25">
      <c r="A80" s="31"/>
      <c r="B80" s="31"/>
      <c r="C80" s="31"/>
      <c r="D80" s="31"/>
      <c r="E80" s="32"/>
      <c r="F80" s="17"/>
      <c r="G80" s="17"/>
      <c r="H80" s="17"/>
      <c r="I80" s="17"/>
      <c r="J80" s="17"/>
    </row>
    <row r="81" spans="1:10" x14ac:dyDescent="0.25">
      <c r="A81" s="31"/>
      <c r="B81" s="31"/>
      <c r="C81" s="31"/>
      <c r="D81" s="31"/>
      <c r="E81" s="32"/>
      <c r="F81" s="17"/>
      <c r="G81" s="17"/>
      <c r="H81" s="17"/>
      <c r="I81" s="17"/>
      <c r="J81" s="17"/>
    </row>
    <row r="82" spans="1:10" x14ac:dyDescent="0.25">
      <c r="A82" s="31"/>
      <c r="B82" s="31"/>
      <c r="C82" s="31"/>
      <c r="D82" s="31"/>
      <c r="E82" s="32"/>
      <c r="F82" s="17"/>
      <c r="G82" s="17"/>
      <c r="H82" s="17"/>
      <c r="I82" s="17"/>
      <c r="J82" s="17"/>
    </row>
    <row r="83" spans="1:10" x14ac:dyDescent="0.25">
      <c r="A83" s="31"/>
      <c r="B83" s="31"/>
      <c r="C83" s="31"/>
      <c r="D83" s="31"/>
      <c r="E83" s="32"/>
      <c r="F83" s="17"/>
      <c r="G83" s="17"/>
      <c r="H83" s="17"/>
      <c r="I83" s="17"/>
      <c r="J83" s="17"/>
    </row>
    <row r="84" spans="1:10" x14ac:dyDescent="0.25">
      <c r="A84" s="31"/>
      <c r="B84" s="31"/>
      <c r="C84" s="31"/>
      <c r="D84" s="31"/>
      <c r="E84" s="32"/>
      <c r="F84" s="17"/>
      <c r="G84" s="17"/>
      <c r="H84" s="17"/>
      <c r="I84" s="17"/>
      <c r="J84" s="17"/>
    </row>
    <row r="85" spans="1:10" x14ac:dyDescent="0.25">
      <c r="A85" s="31"/>
      <c r="B85" s="31"/>
      <c r="C85" s="31"/>
      <c r="D85" s="31"/>
      <c r="E85" s="32"/>
      <c r="F85" s="17"/>
      <c r="G85" s="17"/>
      <c r="H85" s="17"/>
      <c r="I85" s="17"/>
      <c r="J85" s="17"/>
    </row>
    <row r="86" spans="1:10" x14ac:dyDescent="0.25">
      <c r="A86" s="31"/>
      <c r="B86" s="31"/>
      <c r="C86" s="31"/>
      <c r="D86" s="31"/>
      <c r="E86" s="32"/>
      <c r="F86" s="17"/>
      <c r="G86" s="17"/>
      <c r="H86" s="17"/>
      <c r="I86" s="17"/>
      <c r="J86" s="17"/>
    </row>
    <row r="87" spans="1:10" x14ac:dyDescent="0.25">
      <c r="A87" s="31"/>
      <c r="B87" s="31"/>
      <c r="C87" s="31"/>
      <c r="D87" s="31"/>
      <c r="E87" s="32"/>
      <c r="F87" s="17"/>
      <c r="G87" s="17"/>
      <c r="H87" s="17"/>
      <c r="I87" s="17"/>
      <c r="J87" s="17"/>
    </row>
    <row r="88" spans="1:10" x14ac:dyDescent="0.25">
      <c r="A88" s="31"/>
      <c r="B88" s="31"/>
      <c r="C88" s="31"/>
      <c r="D88" s="31"/>
      <c r="E88" s="32"/>
      <c r="F88" s="17"/>
      <c r="G88" s="17"/>
      <c r="H88" s="17"/>
      <c r="I88" s="17"/>
      <c r="J88" s="17"/>
    </row>
    <row r="89" spans="1:10" x14ac:dyDescent="0.25">
      <c r="A89" s="31"/>
      <c r="B89" s="31"/>
      <c r="C89" s="31"/>
      <c r="D89" s="31"/>
      <c r="E89" s="32"/>
      <c r="F89" s="17"/>
      <c r="G89" s="17"/>
      <c r="H89" s="17"/>
      <c r="I89" s="17"/>
      <c r="J89" s="17"/>
    </row>
    <row r="90" spans="1:10" x14ac:dyDescent="0.25">
      <c r="A90" s="31"/>
      <c r="B90" s="31"/>
      <c r="C90" s="31"/>
      <c r="D90" s="31"/>
      <c r="E90" s="32"/>
      <c r="F90" s="17"/>
      <c r="G90" s="17"/>
      <c r="H90" s="17"/>
      <c r="I90" s="17"/>
      <c r="J90" s="17"/>
    </row>
    <row r="91" spans="1:10" x14ac:dyDescent="0.25">
      <c r="A91" s="31"/>
      <c r="B91" s="31"/>
      <c r="C91" s="31"/>
      <c r="D91" s="31"/>
      <c r="E91" s="32"/>
      <c r="F91" s="17"/>
      <c r="G91" s="17"/>
      <c r="H91" s="17"/>
      <c r="I91" s="17"/>
      <c r="J91" s="17"/>
    </row>
    <row r="92" spans="1:10" x14ac:dyDescent="0.25">
      <c r="A92" s="31"/>
      <c r="B92" s="31"/>
      <c r="C92" s="31"/>
      <c r="D92" s="31"/>
      <c r="E92" s="32"/>
      <c r="F92" s="17"/>
      <c r="G92" s="17"/>
      <c r="H92" s="17"/>
      <c r="I92" s="17"/>
      <c r="J92" s="17"/>
    </row>
    <row r="93" spans="1:10" x14ac:dyDescent="0.25">
      <c r="A93" s="31"/>
      <c r="B93" s="31"/>
      <c r="C93" s="31"/>
      <c r="D93" s="31"/>
      <c r="E93" s="32"/>
      <c r="F93" s="17"/>
      <c r="G93" s="17"/>
      <c r="H93" s="17"/>
      <c r="I93" s="17"/>
      <c r="J93" s="17"/>
    </row>
    <row r="94" spans="1:10" x14ac:dyDescent="0.25">
      <c r="A94" s="31"/>
      <c r="B94" s="31"/>
      <c r="C94" s="31"/>
      <c r="D94" s="31"/>
      <c r="E94" s="32"/>
      <c r="F94" s="17"/>
      <c r="G94" s="17"/>
      <c r="H94" s="17"/>
      <c r="I94" s="17"/>
      <c r="J94" s="17"/>
    </row>
    <row r="95" spans="1:10" x14ac:dyDescent="0.25">
      <c r="A95" s="31"/>
      <c r="B95" s="31"/>
      <c r="C95" s="31"/>
      <c r="D95" s="31"/>
      <c r="E95" s="32"/>
      <c r="F95" s="17"/>
      <c r="G95" s="17"/>
      <c r="H95" s="17"/>
      <c r="I95" s="17"/>
      <c r="J95" s="17"/>
    </row>
    <row r="96" spans="1:10" x14ac:dyDescent="0.25">
      <c r="A96" s="31"/>
      <c r="B96" s="31"/>
      <c r="C96" s="31"/>
      <c r="D96" s="31"/>
      <c r="E96" s="32"/>
      <c r="F96" s="17"/>
      <c r="G96" s="17"/>
      <c r="H96" s="17"/>
      <c r="I96" s="17"/>
      <c r="J96" s="17"/>
    </row>
    <row r="97" spans="1:10" x14ac:dyDescent="0.25">
      <c r="A97" s="31"/>
      <c r="B97" s="31"/>
      <c r="C97" s="31"/>
      <c r="D97" s="31"/>
      <c r="E97" s="32"/>
      <c r="F97" s="17"/>
      <c r="G97" s="17"/>
      <c r="H97" s="17"/>
      <c r="I97" s="17"/>
      <c r="J97" s="17"/>
    </row>
    <row r="98" spans="1:10" x14ac:dyDescent="0.25">
      <c r="A98" s="31"/>
      <c r="B98" s="31"/>
      <c r="C98" s="31"/>
      <c r="D98" s="31"/>
      <c r="E98" s="32"/>
      <c r="F98" s="17"/>
      <c r="G98" s="17"/>
      <c r="H98" s="17"/>
      <c r="I98" s="17"/>
      <c r="J98" s="17"/>
    </row>
    <row r="99" spans="1:10" x14ac:dyDescent="0.25">
      <c r="A99" s="31"/>
      <c r="B99" s="31"/>
      <c r="C99" s="31"/>
      <c r="D99" s="31"/>
      <c r="E99" s="32"/>
      <c r="F99" s="17"/>
      <c r="G99" s="17"/>
      <c r="H99" s="17"/>
      <c r="I99" s="17"/>
      <c r="J99" s="17"/>
    </row>
  </sheetData>
  <conditionalFormatting sqref="B44:AC44">
    <cfRule type="containsText" dxfId="0" priority="1" operator="containsText" text="FALSE">
      <formula>NOT(ISERROR(SEARCH("FALSE",B44)))</formula>
    </cfRule>
  </conditionalFormatting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547-3CB9-49CB-B146-69FE745F22DB}">
  <dimension ref="A1:AF47"/>
  <sheetViews>
    <sheetView workbookViewId="0"/>
  </sheetViews>
  <sheetFormatPr defaultRowHeight="15" x14ac:dyDescent="0.25"/>
  <cols>
    <col min="1" max="1" width="70.42578125" bestFit="1" customWidth="1"/>
    <col min="2" max="2" width="45.5703125" bestFit="1" customWidth="1"/>
    <col min="3" max="32" width="11.5703125" bestFit="1" customWidth="1"/>
    <col min="33" max="258" width="70.42578125" bestFit="1" customWidth="1"/>
    <col min="259" max="264" width="16.5703125" bestFit="1" customWidth="1"/>
  </cols>
  <sheetData>
    <row r="1" spans="1:32" x14ac:dyDescent="0.25">
      <c r="A1" s="7" t="s">
        <v>381</v>
      </c>
      <c r="B1" t="s">
        <v>402</v>
      </c>
    </row>
    <row r="3" spans="1:32" x14ac:dyDescent="0.25">
      <c r="A3" s="7" t="s">
        <v>515</v>
      </c>
      <c r="B3" t="s">
        <v>422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439</v>
      </c>
      <c r="T3" t="s">
        <v>440</v>
      </c>
      <c r="U3" t="s">
        <v>441</v>
      </c>
      <c r="V3" t="s">
        <v>442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448</v>
      </c>
      <c r="AC3" t="s">
        <v>449</v>
      </c>
      <c r="AD3" t="s">
        <v>450</v>
      </c>
      <c r="AE3" t="s">
        <v>451</v>
      </c>
      <c r="AF3" t="s">
        <v>452</v>
      </c>
    </row>
    <row r="4" spans="1:32" x14ac:dyDescent="0.25">
      <c r="A4" s="8" t="s">
        <v>473</v>
      </c>
      <c r="B4" s="9">
        <v>0</v>
      </c>
      <c r="C4" s="9">
        <v>8</v>
      </c>
      <c r="D4" s="9">
        <v>19</v>
      </c>
      <c r="E4" s="9">
        <v>695</v>
      </c>
      <c r="F4" s="9">
        <v>1637</v>
      </c>
      <c r="G4" s="9">
        <v>3157</v>
      </c>
      <c r="H4" s="9">
        <v>5610</v>
      </c>
      <c r="I4" s="9">
        <v>8620</v>
      </c>
      <c r="J4" s="9">
        <v>11582</v>
      </c>
      <c r="K4" s="9">
        <v>14403</v>
      </c>
      <c r="L4" s="9">
        <v>16823</v>
      </c>
      <c r="M4" s="9">
        <v>18053</v>
      </c>
      <c r="N4" s="9">
        <v>18639</v>
      </c>
      <c r="O4" s="9">
        <v>18905</v>
      </c>
      <c r="P4" s="9">
        <v>18918</v>
      </c>
      <c r="Q4" s="9">
        <v>18875</v>
      </c>
      <c r="R4" s="9">
        <v>18872</v>
      </c>
      <c r="S4" s="9">
        <v>18772</v>
      </c>
      <c r="T4" s="9">
        <v>18525</v>
      </c>
      <c r="U4" s="9">
        <v>18128</v>
      </c>
      <c r="V4" s="9">
        <v>17652</v>
      </c>
      <c r="W4" s="9">
        <v>17122</v>
      </c>
      <c r="X4" s="9">
        <v>16549</v>
      </c>
      <c r="Y4" s="9">
        <v>15963</v>
      </c>
      <c r="Z4" s="9">
        <v>15443</v>
      </c>
      <c r="AA4" s="9">
        <v>15051</v>
      </c>
      <c r="AB4" s="9">
        <v>14795</v>
      </c>
      <c r="AC4" s="9">
        <v>14452</v>
      </c>
      <c r="AD4" s="9">
        <v>14151</v>
      </c>
      <c r="AE4" s="9">
        <v>13849</v>
      </c>
      <c r="AF4" s="9">
        <v>13587</v>
      </c>
    </row>
    <row r="5" spans="1:32" x14ac:dyDescent="0.25">
      <c r="A5" s="8" t="s">
        <v>474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25">
      <c r="A6" s="8" t="s">
        <v>475</v>
      </c>
      <c r="B6" s="9">
        <v>0</v>
      </c>
      <c r="C6" s="9">
        <v>-2</v>
      </c>
      <c r="D6" s="9">
        <v>-9</v>
      </c>
      <c r="E6" s="9">
        <v>-70</v>
      </c>
      <c r="F6" s="9">
        <v>-243</v>
      </c>
      <c r="G6" s="9">
        <v>-433</v>
      </c>
      <c r="H6" s="9">
        <v>-667</v>
      </c>
      <c r="I6" s="9">
        <v>-1012</v>
      </c>
      <c r="J6" s="9">
        <v>-1409</v>
      </c>
      <c r="K6" s="9">
        <v>-1859</v>
      </c>
      <c r="L6" s="9">
        <v>-2342</v>
      </c>
      <c r="M6" s="9">
        <v>-2829</v>
      </c>
      <c r="N6" s="9">
        <v>-3273</v>
      </c>
      <c r="O6" s="9">
        <v>-3716</v>
      </c>
      <c r="P6" s="9">
        <v>-4112</v>
      </c>
      <c r="Q6" s="9">
        <v>-4540</v>
      </c>
      <c r="R6" s="9">
        <v>-4986</v>
      </c>
      <c r="S6" s="9">
        <v>-5419</v>
      </c>
      <c r="T6" s="9">
        <v>-5788</v>
      </c>
      <c r="U6" s="9">
        <v>-6055</v>
      </c>
      <c r="V6" s="9">
        <v>-6316</v>
      </c>
      <c r="W6" s="9">
        <v>-6484</v>
      </c>
      <c r="X6" s="9">
        <v>-6549</v>
      </c>
      <c r="Y6" s="9">
        <v>-6632</v>
      </c>
      <c r="Z6" s="9">
        <v>-6688</v>
      </c>
      <c r="AA6" s="9">
        <v>-6671</v>
      </c>
      <c r="AB6" s="9">
        <v>-6682</v>
      </c>
      <c r="AC6" s="9">
        <v>-6629</v>
      </c>
      <c r="AD6" s="9">
        <v>-6562</v>
      </c>
      <c r="AE6" s="9">
        <v>-6519</v>
      </c>
      <c r="AF6" s="9">
        <v>-6446</v>
      </c>
    </row>
    <row r="7" spans="1:32" x14ac:dyDescent="0.25">
      <c r="A7" s="8" t="s">
        <v>476</v>
      </c>
      <c r="B7" s="9">
        <v>0</v>
      </c>
      <c r="C7" s="9">
        <v>0</v>
      </c>
      <c r="D7" s="9">
        <v>0</v>
      </c>
      <c r="E7" s="9">
        <v>15</v>
      </c>
      <c r="F7" s="9">
        <v>20</v>
      </c>
      <c r="G7" s="9">
        <v>18</v>
      </c>
      <c r="H7" s="9">
        <v>15</v>
      </c>
      <c r="I7" s="9">
        <v>14</v>
      </c>
      <c r="J7" s="9">
        <v>15</v>
      </c>
      <c r="K7" s="9">
        <v>18</v>
      </c>
      <c r="L7" s="9">
        <v>20</v>
      </c>
      <c r="M7" s="9">
        <v>17</v>
      </c>
      <c r="N7" s="9">
        <v>17</v>
      </c>
      <c r="O7" s="9">
        <v>16</v>
      </c>
      <c r="P7" s="9">
        <v>16</v>
      </c>
      <c r="Q7" s="9">
        <v>16</v>
      </c>
      <c r="R7" s="9">
        <v>15</v>
      </c>
      <c r="S7" s="9">
        <v>10</v>
      </c>
      <c r="T7" s="9">
        <v>4</v>
      </c>
      <c r="U7" s="9">
        <v>-3</v>
      </c>
      <c r="V7" s="9">
        <v>-8</v>
      </c>
      <c r="W7" s="9">
        <v>-9</v>
      </c>
      <c r="X7" s="9">
        <v>-12</v>
      </c>
      <c r="Y7" s="9">
        <v>-15</v>
      </c>
      <c r="Z7" s="9">
        <v>-18</v>
      </c>
      <c r="AA7" s="9">
        <v>-21</v>
      </c>
      <c r="AB7" s="9">
        <v>-23</v>
      </c>
      <c r="AC7" s="9">
        <v>-24</v>
      </c>
      <c r="AD7" s="9">
        <v>-24</v>
      </c>
      <c r="AE7" s="9">
        <v>-24</v>
      </c>
      <c r="AF7" s="9">
        <v>-24</v>
      </c>
    </row>
    <row r="8" spans="1:32" x14ac:dyDescent="0.25">
      <c r="A8" s="8" t="s">
        <v>477</v>
      </c>
      <c r="B8" s="9">
        <v>0</v>
      </c>
      <c r="C8" s="9">
        <v>0</v>
      </c>
      <c r="D8" s="9">
        <v>0</v>
      </c>
      <c r="E8" s="9">
        <v>-5</v>
      </c>
      <c r="F8" s="9">
        <v>-20</v>
      </c>
      <c r="G8" s="9">
        <v>-36</v>
      </c>
      <c r="H8" s="9">
        <v>-56</v>
      </c>
      <c r="I8" s="9">
        <v>-84</v>
      </c>
      <c r="J8" s="9">
        <v>-118</v>
      </c>
      <c r="K8" s="9">
        <v>-156</v>
      </c>
      <c r="L8" s="9">
        <v>-197</v>
      </c>
      <c r="M8" s="9">
        <v>-237</v>
      </c>
      <c r="N8" s="9">
        <v>-275</v>
      </c>
      <c r="O8" s="9">
        <v>-312</v>
      </c>
      <c r="P8" s="9">
        <v>-345</v>
      </c>
      <c r="Q8" s="9">
        <v>-381</v>
      </c>
      <c r="R8" s="9">
        <v>-418</v>
      </c>
      <c r="S8" s="9">
        <v>-455</v>
      </c>
      <c r="T8" s="9">
        <v>-487</v>
      </c>
      <c r="U8" s="9">
        <v>-509</v>
      </c>
      <c r="V8" s="9">
        <v>-531</v>
      </c>
      <c r="W8" s="9">
        <v>-545</v>
      </c>
      <c r="X8" s="9">
        <v>-550</v>
      </c>
      <c r="Y8" s="9">
        <v>-558</v>
      </c>
      <c r="Z8" s="9">
        <v>-563</v>
      </c>
      <c r="AA8" s="9">
        <v>-561</v>
      </c>
      <c r="AB8" s="9">
        <v>-562</v>
      </c>
      <c r="AC8" s="9">
        <v>-556</v>
      </c>
      <c r="AD8" s="9">
        <v>-551</v>
      </c>
      <c r="AE8" s="9">
        <v>-547</v>
      </c>
      <c r="AF8" s="9">
        <v>-541</v>
      </c>
    </row>
    <row r="9" spans="1:32" x14ac:dyDescent="0.25">
      <c r="A9" s="8" t="s">
        <v>478</v>
      </c>
      <c r="B9" s="9">
        <v>0</v>
      </c>
      <c r="C9" s="9">
        <v>-1</v>
      </c>
      <c r="D9" s="9">
        <v>1</v>
      </c>
      <c r="E9" s="9">
        <v>286</v>
      </c>
      <c r="F9" s="9">
        <v>736</v>
      </c>
      <c r="G9" s="9">
        <v>1373</v>
      </c>
      <c r="H9" s="9">
        <v>2131</v>
      </c>
      <c r="I9" s="9">
        <v>3043</v>
      </c>
      <c r="J9" s="9">
        <v>4027</v>
      </c>
      <c r="K9" s="9">
        <v>5045</v>
      </c>
      <c r="L9" s="9">
        <v>6010</v>
      </c>
      <c r="M9" s="9">
        <v>6751</v>
      </c>
      <c r="N9" s="9">
        <v>7199</v>
      </c>
      <c r="O9" s="9">
        <v>7453</v>
      </c>
      <c r="P9" s="9">
        <v>7596</v>
      </c>
      <c r="Q9" s="9">
        <v>7660</v>
      </c>
      <c r="R9" s="9">
        <v>7665</v>
      </c>
      <c r="S9" s="9">
        <v>7619</v>
      </c>
      <c r="T9" s="9">
        <v>7495</v>
      </c>
      <c r="U9" s="9">
        <v>7291</v>
      </c>
      <c r="V9" s="9">
        <v>7023</v>
      </c>
      <c r="W9" s="9">
        <v>6713</v>
      </c>
      <c r="X9" s="9">
        <v>6389</v>
      </c>
      <c r="Y9" s="9">
        <v>6068</v>
      </c>
      <c r="Z9" s="9">
        <v>5764</v>
      </c>
      <c r="AA9" s="9">
        <v>5495</v>
      </c>
      <c r="AB9" s="9">
        <v>5263</v>
      </c>
      <c r="AC9" s="9">
        <v>5046</v>
      </c>
      <c r="AD9" s="9">
        <v>4843</v>
      </c>
      <c r="AE9" s="9">
        <v>4663</v>
      </c>
      <c r="AF9" s="9">
        <v>4505</v>
      </c>
    </row>
    <row r="10" spans="1:32" x14ac:dyDescent="0.25">
      <c r="A10" s="8" t="s">
        <v>479</v>
      </c>
      <c r="B10" s="9">
        <v>0</v>
      </c>
      <c r="C10" s="9">
        <v>-2</v>
      </c>
      <c r="D10" s="9">
        <v>-1</v>
      </c>
      <c r="E10" s="9">
        <v>149</v>
      </c>
      <c r="F10" s="9">
        <v>604</v>
      </c>
      <c r="G10" s="9">
        <v>1291</v>
      </c>
      <c r="H10" s="9">
        <v>1987</v>
      </c>
      <c r="I10" s="9">
        <v>2666</v>
      </c>
      <c r="J10" s="9">
        <v>3327</v>
      </c>
      <c r="K10" s="9">
        <v>3990</v>
      </c>
      <c r="L10" s="9">
        <v>4614</v>
      </c>
      <c r="M10" s="9">
        <v>5081</v>
      </c>
      <c r="N10" s="9">
        <v>5342</v>
      </c>
      <c r="O10" s="9">
        <v>5450</v>
      </c>
      <c r="P10" s="9">
        <v>5480</v>
      </c>
      <c r="Q10" s="9">
        <v>5442</v>
      </c>
      <c r="R10" s="9">
        <v>5338</v>
      </c>
      <c r="S10" s="9">
        <v>5172</v>
      </c>
      <c r="T10" s="9">
        <v>4927</v>
      </c>
      <c r="U10" s="9">
        <v>4617</v>
      </c>
      <c r="V10" s="9">
        <v>4260</v>
      </c>
      <c r="W10" s="9">
        <v>3881</v>
      </c>
      <c r="X10" s="9">
        <v>3506</v>
      </c>
      <c r="Y10" s="9">
        <v>3156</v>
      </c>
      <c r="Z10" s="9">
        <v>2835</v>
      </c>
      <c r="AA10" s="9">
        <v>2544</v>
      </c>
      <c r="AB10" s="9">
        <v>2291</v>
      </c>
      <c r="AC10" s="9">
        <v>2061</v>
      </c>
      <c r="AD10" s="9">
        <v>1858</v>
      </c>
      <c r="AE10" s="9">
        <v>1686</v>
      </c>
      <c r="AF10" s="9">
        <v>1542</v>
      </c>
    </row>
    <row r="11" spans="1:32" x14ac:dyDescent="0.25">
      <c r="A11" s="8" t="s">
        <v>480</v>
      </c>
      <c r="B11" s="9">
        <v>0</v>
      </c>
      <c r="C11" s="9">
        <v>0</v>
      </c>
      <c r="D11" s="9">
        <v>3</v>
      </c>
      <c r="E11" s="9">
        <v>68</v>
      </c>
      <c r="F11" s="9">
        <v>106</v>
      </c>
      <c r="G11" s="9">
        <v>119</v>
      </c>
      <c r="H11" s="9">
        <v>122</v>
      </c>
      <c r="I11" s="9">
        <v>139</v>
      </c>
      <c r="J11" s="9">
        <v>163</v>
      </c>
      <c r="K11" s="9">
        <v>185</v>
      </c>
      <c r="L11" s="9">
        <v>204</v>
      </c>
      <c r="M11" s="9">
        <v>216</v>
      </c>
      <c r="N11" s="9">
        <v>220</v>
      </c>
      <c r="O11" s="9">
        <v>228</v>
      </c>
      <c r="P11" s="9">
        <v>236</v>
      </c>
      <c r="Q11" s="9">
        <v>241</v>
      </c>
      <c r="R11" s="9">
        <v>241</v>
      </c>
      <c r="S11" s="9">
        <v>227</v>
      </c>
      <c r="T11" s="9">
        <v>204</v>
      </c>
      <c r="U11" s="9">
        <v>184</v>
      </c>
      <c r="V11" s="9">
        <v>166</v>
      </c>
      <c r="W11" s="9">
        <v>147</v>
      </c>
      <c r="X11" s="9">
        <v>130</v>
      </c>
      <c r="Y11" s="9">
        <v>113</v>
      </c>
      <c r="Z11" s="9">
        <v>97</v>
      </c>
      <c r="AA11" s="9">
        <v>79</v>
      </c>
      <c r="AB11" s="9">
        <v>67</v>
      </c>
      <c r="AC11" s="9">
        <v>55</v>
      </c>
      <c r="AD11" s="9">
        <v>50</v>
      </c>
      <c r="AE11" s="9">
        <v>47</v>
      </c>
      <c r="AF11" s="9">
        <v>46</v>
      </c>
    </row>
    <row r="12" spans="1:32" x14ac:dyDescent="0.25">
      <c r="A12" s="8" t="s">
        <v>481</v>
      </c>
      <c r="B12" s="9">
        <v>0</v>
      </c>
      <c r="C12" s="9">
        <v>0</v>
      </c>
      <c r="D12" s="9">
        <v>2</v>
      </c>
      <c r="E12" s="9">
        <v>96</v>
      </c>
      <c r="F12" s="9">
        <v>200</v>
      </c>
      <c r="G12" s="9">
        <v>296</v>
      </c>
      <c r="H12" s="9">
        <v>378</v>
      </c>
      <c r="I12" s="9">
        <v>476</v>
      </c>
      <c r="J12" s="9">
        <v>582</v>
      </c>
      <c r="K12" s="9">
        <v>696</v>
      </c>
      <c r="L12" s="9">
        <v>795</v>
      </c>
      <c r="M12" s="9">
        <v>864</v>
      </c>
      <c r="N12" s="9">
        <v>895</v>
      </c>
      <c r="O12" s="9">
        <v>910</v>
      </c>
      <c r="P12" s="9">
        <v>920</v>
      </c>
      <c r="Q12" s="9">
        <v>921</v>
      </c>
      <c r="R12" s="9">
        <v>911</v>
      </c>
      <c r="S12" s="9">
        <v>880</v>
      </c>
      <c r="T12" s="9">
        <v>834</v>
      </c>
      <c r="U12" s="9">
        <v>782</v>
      </c>
      <c r="V12" s="9">
        <v>730</v>
      </c>
      <c r="W12" s="9">
        <v>677</v>
      </c>
      <c r="X12" s="9">
        <v>625</v>
      </c>
      <c r="Y12" s="9">
        <v>578</v>
      </c>
      <c r="Z12" s="9">
        <v>534</v>
      </c>
      <c r="AA12" s="9">
        <v>494</v>
      </c>
      <c r="AB12" s="9">
        <v>458</v>
      </c>
      <c r="AC12" s="9">
        <v>425</v>
      </c>
      <c r="AD12" s="9">
        <v>400</v>
      </c>
      <c r="AE12" s="9">
        <v>381</v>
      </c>
      <c r="AF12" s="9">
        <v>365</v>
      </c>
    </row>
    <row r="13" spans="1:32" x14ac:dyDescent="0.25">
      <c r="A13" s="8" t="s">
        <v>482</v>
      </c>
      <c r="B13" s="9">
        <v>0</v>
      </c>
      <c r="C13" s="9">
        <v>1</v>
      </c>
      <c r="D13" s="9">
        <v>1</v>
      </c>
      <c r="E13" s="9">
        <v>-169</v>
      </c>
      <c r="F13" s="9">
        <v>-369</v>
      </c>
      <c r="G13" s="9">
        <v>-539</v>
      </c>
      <c r="H13" s="9">
        <v>-814</v>
      </c>
      <c r="I13" s="9">
        <v>-1131</v>
      </c>
      <c r="J13" s="9">
        <v>-1466</v>
      </c>
      <c r="K13" s="9">
        <v>-1823</v>
      </c>
      <c r="L13" s="9">
        <v>-2178</v>
      </c>
      <c r="M13" s="9">
        <v>-2472</v>
      </c>
      <c r="N13" s="9">
        <v>-2729</v>
      </c>
      <c r="O13" s="9">
        <v>-2951</v>
      </c>
      <c r="P13" s="9">
        <v>-3158</v>
      </c>
      <c r="Q13" s="9">
        <v>-3365</v>
      </c>
      <c r="R13" s="9">
        <v>-3544</v>
      </c>
      <c r="S13" s="9">
        <v>-3673</v>
      </c>
      <c r="T13" s="9">
        <v>-3686</v>
      </c>
      <c r="U13" s="9">
        <v>-3670</v>
      </c>
      <c r="V13" s="9">
        <v>-3594</v>
      </c>
      <c r="W13" s="9">
        <v>-3468</v>
      </c>
      <c r="X13" s="9">
        <v>-3363</v>
      </c>
      <c r="Y13" s="9">
        <v>-3245</v>
      </c>
      <c r="Z13" s="9">
        <v>-3124</v>
      </c>
      <c r="AA13" s="9">
        <v>-3011</v>
      </c>
      <c r="AB13" s="9">
        <v>-2906</v>
      </c>
      <c r="AC13" s="9">
        <v>-2790</v>
      </c>
      <c r="AD13" s="9">
        <v>-2684</v>
      </c>
      <c r="AE13" s="9">
        <v>-2595</v>
      </c>
      <c r="AF13" s="9">
        <v>-2514</v>
      </c>
    </row>
    <row r="14" spans="1:32" x14ac:dyDescent="0.25">
      <c r="A14" s="8" t="s">
        <v>483</v>
      </c>
      <c r="B14" s="9">
        <v>0</v>
      </c>
      <c r="C14" s="9">
        <v>0</v>
      </c>
      <c r="D14" s="9">
        <v>2</v>
      </c>
      <c r="E14" s="9">
        <v>89</v>
      </c>
      <c r="F14" s="9">
        <v>124</v>
      </c>
      <c r="G14" s="9">
        <v>154</v>
      </c>
      <c r="H14" s="9">
        <v>173</v>
      </c>
      <c r="I14" s="9">
        <v>200</v>
      </c>
      <c r="J14" s="9">
        <v>230</v>
      </c>
      <c r="K14" s="9">
        <v>259</v>
      </c>
      <c r="L14" s="9">
        <v>281</v>
      </c>
      <c r="M14" s="9">
        <v>288</v>
      </c>
      <c r="N14" s="9">
        <v>278</v>
      </c>
      <c r="O14" s="9">
        <v>258</v>
      </c>
      <c r="P14" s="9">
        <v>236</v>
      </c>
      <c r="Q14" s="9">
        <v>210</v>
      </c>
      <c r="R14" s="9">
        <v>183</v>
      </c>
      <c r="S14" s="9">
        <v>144</v>
      </c>
      <c r="T14" s="9">
        <v>106</v>
      </c>
      <c r="U14" s="9">
        <v>70</v>
      </c>
      <c r="V14" s="9">
        <v>37</v>
      </c>
      <c r="W14" s="9">
        <v>13</v>
      </c>
      <c r="X14" s="9">
        <v>-7</v>
      </c>
      <c r="Y14" s="9">
        <v>-26</v>
      </c>
      <c r="Z14" s="9">
        <v>-42</v>
      </c>
      <c r="AA14" s="9">
        <v>-52</v>
      </c>
      <c r="AB14" s="9">
        <v>-58</v>
      </c>
      <c r="AC14" s="9">
        <v>-67</v>
      </c>
      <c r="AD14" s="9">
        <v>-68</v>
      </c>
      <c r="AE14" s="9">
        <v>-68</v>
      </c>
      <c r="AF14" s="9">
        <v>-67</v>
      </c>
    </row>
    <row r="15" spans="1:32" x14ac:dyDescent="0.25">
      <c r="A15" s="8" t="s">
        <v>484</v>
      </c>
      <c r="B15" s="9">
        <v>0</v>
      </c>
      <c r="C15" s="9">
        <v>0</v>
      </c>
      <c r="D15" s="9">
        <v>0</v>
      </c>
      <c r="E15" s="9">
        <v>19</v>
      </c>
      <c r="F15" s="9">
        <v>56</v>
      </c>
      <c r="G15" s="9">
        <v>91</v>
      </c>
      <c r="H15" s="9">
        <v>119</v>
      </c>
      <c r="I15" s="9">
        <v>154</v>
      </c>
      <c r="J15" s="9">
        <v>186</v>
      </c>
      <c r="K15" s="9">
        <v>226</v>
      </c>
      <c r="L15" s="9">
        <v>255</v>
      </c>
      <c r="M15" s="9">
        <v>275</v>
      </c>
      <c r="N15" s="9">
        <v>286</v>
      </c>
      <c r="O15" s="9">
        <v>294</v>
      </c>
      <c r="P15" s="9">
        <v>299</v>
      </c>
      <c r="Q15" s="9">
        <v>300</v>
      </c>
      <c r="R15" s="9">
        <v>299</v>
      </c>
      <c r="S15" s="9">
        <v>295</v>
      </c>
      <c r="T15" s="9">
        <v>284</v>
      </c>
      <c r="U15" s="9">
        <v>271</v>
      </c>
      <c r="V15" s="9">
        <v>256</v>
      </c>
      <c r="W15" s="9">
        <v>239</v>
      </c>
      <c r="X15" s="9">
        <v>222</v>
      </c>
      <c r="Y15" s="9">
        <v>206</v>
      </c>
      <c r="Z15" s="9">
        <v>193</v>
      </c>
      <c r="AA15" s="9">
        <v>181</v>
      </c>
      <c r="AB15" s="9">
        <v>169</v>
      </c>
      <c r="AC15" s="9">
        <v>158</v>
      </c>
      <c r="AD15" s="9">
        <v>148</v>
      </c>
      <c r="AE15" s="9">
        <v>139</v>
      </c>
      <c r="AF15" s="9">
        <v>132</v>
      </c>
    </row>
    <row r="16" spans="1:32" x14ac:dyDescent="0.25">
      <c r="A16" s="8" t="s">
        <v>485</v>
      </c>
      <c r="B16" s="9">
        <v>0</v>
      </c>
      <c r="C16" s="9">
        <v>0</v>
      </c>
      <c r="D16" s="9">
        <v>4</v>
      </c>
      <c r="E16" s="9">
        <v>82</v>
      </c>
      <c r="F16" s="9">
        <v>133</v>
      </c>
      <c r="G16" s="9">
        <v>147</v>
      </c>
      <c r="H16" s="9">
        <v>149</v>
      </c>
      <c r="I16" s="9">
        <v>169</v>
      </c>
      <c r="J16" s="9">
        <v>199</v>
      </c>
      <c r="K16" s="9">
        <v>231</v>
      </c>
      <c r="L16" s="9">
        <v>260</v>
      </c>
      <c r="M16" s="9">
        <v>293</v>
      </c>
      <c r="N16" s="9">
        <v>312</v>
      </c>
      <c r="O16" s="9">
        <v>331</v>
      </c>
      <c r="P16" s="9">
        <v>350</v>
      </c>
      <c r="Q16" s="9">
        <v>363</v>
      </c>
      <c r="R16" s="9">
        <v>366</v>
      </c>
      <c r="S16" s="9">
        <v>342</v>
      </c>
      <c r="T16" s="9">
        <v>305</v>
      </c>
      <c r="U16" s="9">
        <v>268</v>
      </c>
      <c r="V16" s="9">
        <v>232</v>
      </c>
      <c r="W16" s="9">
        <v>198</v>
      </c>
      <c r="X16" s="9">
        <v>164</v>
      </c>
      <c r="Y16" s="9">
        <v>134</v>
      </c>
      <c r="Z16" s="9">
        <v>100</v>
      </c>
      <c r="AA16" s="9">
        <v>72</v>
      </c>
      <c r="AB16" s="9">
        <v>50</v>
      </c>
      <c r="AC16" s="9">
        <v>31</v>
      </c>
      <c r="AD16" s="9">
        <v>24</v>
      </c>
      <c r="AE16" s="9">
        <v>19</v>
      </c>
      <c r="AF16" s="9">
        <v>19</v>
      </c>
    </row>
    <row r="17" spans="1:32" x14ac:dyDescent="0.25">
      <c r="A17" s="8" t="s">
        <v>486</v>
      </c>
      <c r="B17" s="9">
        <v>0</v>
      </c>
      <c r="C17" s="9">
        <v>0</v>
      </c>
      <c r="D17" s="9">
        <v>4</v>
      </c>
      <c r="E17" s="9">
        <v>65</v>
      </c>
      <c r="F17" s="9">
        <v>78</v>
      </c>
      <c r="G17" s="9">
        <v>66</v>
      </c>
      <c r="H17" s="9">
        <v>40</v>
      </c>
      <c r="I17" s="9">
        <v>32</v>
      </c>
      <c r="J17" s="9">
        <v>31</v>
      </c>
      <c r="K17" s="9">
        <v>35</v>
      </c>
      <c r="L17" s="9">
        <v>35</v>
      </c>
      <c r="M17" s="9">
        <v>41</v>
      </c>
      <c r="N17" s="9">
        <v>44</v>
      </c>
      <c r="O17" s="9">
        <v>53</v>
      </c>
      <c r="P17" s="9">
        <v>65</v>
      </c>
      <c r="Q17" s="9">
        <v>77</v>
      </c>
      <c r="R17" s="9">
        <v>83</v>
      </c>
      <c r="S17" s="9">
        <v>65</v>
      </c>
      <c r="T17" s="9">
        <v>45</v>
      </c>
      <c r="U17" s="9">
        <v>29</v>
      </c>
      <c r="V17" s="9">
        <v>16</v>
      </c>
      <c r="W17" s="9">
        <v>8</v>
      </c>
      <c r="X17" s="9">
        <v>-3</v>
      </c>
      <c r="Y17" s="9">
        <v>-13</v>
      </c>
      <c r="Z17" s="9">
        <v>-23</v>
      </c>
      <c r="AA17" s="9">
        <v>-32</v>
      </c>
      <c r="AB17" s="9">
        <v>-37</v>
      </c>
      <c r="AC17" s="9">
        <v>-42</v>
      </c>
      <c r="AD17" s="9">
        <v>-38</v>
      </c>
      <c r="AE17" s="9">
        <v>-33</v>
      </c>
      <c r="AF17" s="9">
        <v>-29</v>
      </c>
    </row>
    <row r="18" spans="1:32" x14ac:dyDescent="0.25">
      <c r="A18" s="8" t="s">
        <v>487</v>
      </c>
      <c r="B18" s="9">
        <v>0</v>
      </c>
      <c r="C18" s="9">
        <v>0</v>
      </c>
      <c r="D18" s="9">
        <v>6</v>
      </c>
      <c r="E18" s="9">
        <v>105</v>
      </c>
      <c r="F18" s="9">
        <v>101</v>
      </c>
      <c r="G18" s="9">
        <v>-2</v>
      </c>
      <c r="H18" s="9">
        <v>-108</v>
      </c>
      <c r="I18" s="9">
        <v>-177</v>
      </c>
      <c r="J18" s="9">
        <v>-224</v>
      </c>
      <c r="K18" s="9">
        <v>-261</v>
      </c>
      <c r="L18" s="9">
        <v>-301</v>
      </c>
      <c r="M18" s="9">
        <v>-348</v>
      </c>
      <c r="N18" s="9">
        <v>-398</v>
      </c>
      <c r="O18" s="9">
        <v>-450</v>
      </c>
      <c r="P18" s="9">
        <v>-492</v>
      </c>
      <c r="Q18" s="9">
        <v>-538</v>
      </c>
      <c r="R18" s="9">
        <v>-590</v>
      </c>
      <c r="S18" s="9">
        <v>-667</v>
      </c>
      <c r="T18" s="9">
        <v>-755</v>
      </c>
      <c r="U18" s="9">
        <v>-834</v>
      </c>
      <c r="V18" s="9">
        <v>-900</v>
      </c>
      <c r="W18" s="9">
        <v>-957</v>
      </c>
      <c r="X18" s="9">
        <v>-1011</v>
      </c>
      <c r="Y18" s="9">
        <v>-1063</v>
      </c>
      <c r="Z18" s="9">
        <v>-1113</v>
      </c>
      <c r="AA18" s="9">
        <v>-1160</v>
      </c>
      <c r="AB18" s="9">
        <v>-1199</v>
      </c>
      <c r="AC18" s="9">
        <v>-1235</v>
      </c>
      <c r="AD18" s="9">
        <v>-1261</v>
      </c>
      <c r="AE18" s="9">
        <v>-1281</v>
      </c>
      <c r="AF18" s="9">
        <v>-1300</v>
      </c>
    </row>
    <row r="19" spans="1:32" x14ac:dyDescent="0.25">
      <c r="A19" s="8" t="s">
        <v>488</v>
      </c>
      <c r="B19" s="9">
        <v>0</v>
      </c>
      <c r="C19" s="9">
        <v>0</v>
      </c>
      <c r="D19" s="9">
        <v>3</v>
      </c>
      <c r="E19" s="9">
        <v>25</v>
      </c>
      <c r="F19" s="9">
        <v>21</v>
      </c>
      <c r="G19" s="9">
        <v>-6</v>
      </c>
      <c r="H19" s="9">
        <v>-39</v>
      </c>
      <c r="I19" s="9">
        <v>-64</v>
      </c>
      <c r="J19" s="9">
        <v>-84</v>
      </c>
      <c r="K19" s="9">
        <v>-106</v>
      </c>
      <c r="L19" s="9">
        <v>-127</v>
      </c>
      <c r="M19" s="9">
        <v>-140</v>
      </c>
      <c r="N19" s="9">
        <v>-149</v>
      </c>
      <c r="O19" s="9">
        <v>-154</v>
      </c>
      <c r="P19" s="9">
        <v>-155</v>
      </c>
      <c r="Q19" s="9">
        <v>-158</v>
      </c>
      <c r="R19" s="9">
        <v>-164</v>
      </c>
      <c r="S19" s="9">
        <v>-184</v>
      </c>
      <c r="T19" s="9">
        <v>-208</v>
      </c>
      <c r="U19" s="9">
        <v>-226</v>
      </c>
      <c r="V19" s="9">
        <v>-241</v>
      </c>
      <c r="W19" s="9">
        <v>-257</v>
      </c>
      <c r="X19" s="9">
        <v>-270</v>
      </c>
      <c r="Y19" s="9">
        <v>-282</v>
      </c>
      <c r="Z19" s="9">
        <v>-296</v>
      </c>
      <c r="AA19" s="9">
        <v>-307</v>
      </c>
      <c r="AB19" s="9">
        <v>-313</v>
      </c>
      <c r="AC19" s="9">
        <v>-320</v>
      </c>
      <c r="AD19" s="9">
        <v>-320</v>
      </c>
      <c r="AE19" s="9">
        <v>-318</v>
      </c>
      <c r="AF19" s="9">
        <v>-316</v>
      </c>
    </row>
    <row r="20" spans="1:32" x14ac:dyDescent="0.25">
      <c r="A20" s="8" t="s">
        <v>489</v>
      </c>
      <c r="B20" s="9">
        <v>0</v>
      </c>
      <c r="C20" s="9">
        <v>0</v>
      </c>
      <c r="D20" s="9">
        <v>5</v>
      </c>
      <c r="E20" s="9">
        <v>79</v>
      </c>
      <c r="F20" s="9">
        <v>111</v>
      </c>
      <c r="G20" s="9">
        <v>99</v>
      </c>
      <c r="H20" s="9">
        <v>76</v>
      </c>
      <c r="I20" s="9">
        <v>66</v>
      </c>
      <c r="J20" s="9">
        <v>69</v>
      </c>
      <c r="K20" s="9">
        <v>70</v>
      </c>
      <c r="L20" s="9">
        <v>70</v>
      </c>
      <c r="M20" s="9">
        <v>76</v>
      </c>
      <c r="N20" s="9">
        <v>79</v>
      </c>
      <c r="O20" s="9">
        <v>88</v>
      </c>
      <c r="P20" s="9">
        <v>103</v>
      </c>
      <c r="Q20" s="9">
        <v>115</v>
      </c>
      <c r="R20" s="9">
        <v>119</v>
      </c>
      <c r="S20" s="9">
        <v>101</v>
      </c>
      <c r="T20" s="9">
        <v>76</v>
      </c>
      <c r="U20" s="9">
        <v>54</v>
      </c>
      <c r="V20" s="9">
        <v>38</v>
      </c>
      <c r="W20" s="9">
        <v>21</v>
      </c>
      <c r="X20" s="9">
        <v>5</v>
      </c>
      <c r="Y20" s="9">
        <v>-12</v>
      </c>
      <c r="Z20" s="9">
        <v>-28</v>
      </c>
      <c r="AA20" s="9">
        <v>-43</v>
      </c>
      <c r="AB20" s="9">
        <v>-55</v>
      </c>
      <c r="AC20" s="9">
        <v>-63</v>
      </c>
      <c r="AD20" s="9">
        <v>-64</v>
      </c>
      <c r="AE20" s="9">
        <v>-63</v>
      </c>
      <c r="AF20" s="9">
        <v>-59</v>
      </c>
    </row>
    <row r="21" spans="1:32" x14ac:dyDescent="0.25">
      <c r="A21" s="8" t="s">
        <v>490</v>
      </c>
      <c r="B21" s="9">
        <v>0</v>
      </c>
      <c r="C21" s="9">
        <v>2</v>
      </c>
      <c r="D21" s="9">
        <v>83</v>
      </c>
      <c r="E21" s="9">
        <v>1138</v>
      </c>
      <c r="F21" s="9">
        <v>1496</v>
      </c>
      <c r="G21" s="9">
        <v>1400</v>
      </c>
      <c r="H21" s="9">
        <v>1164</v>
      </c>
      <c r="I21" s="9">
        <v>1181</v>
      </c>
      <c r="J21" s="9">
        <v>1297</v>
      </c>
      <c r="K21" s="9">
        <v>1349</v>
      </c>
      <c r="L21" s="9">
        <v>1354</v>
      </c>
      <c r="M21" s="9">
        <v>1364</v>
      </c>
      <c r="N21" s="9">
        <v>1307</v>
      </c>
      <c r="O21" s="9">
        <v>1368</v>
      </c>
      <c r="P21" s="9">
        <v>1496</v>
      </c>
      <c r="Q21" s="9">
        <v>1557</v>
      </c>
      <c r="R21" s="9">
        <v>1490</v>
      </c>
      <c r="S21" s="9">
        <v>1106</v>
      </c>
      <c r="T21" s="9">
        <v>668</v>
      </c>
      <c r="U21" s="9">
        <v>319</v>
      </c>
      <c r="V21" s="9">
        <v>17</v>
      </c>
      <c r="W21" s="9">
        <v>-263</v>
      </c>
      <c r="X21" s="9">
        <v>-523</v>
      </c>
      <c r="Y21" s="9">
        <v>-776</v>
      </c>
      <c r="Z21" s="9">
        <v>-1031</v>
      </c>
      <c r="AA21" s="9">
        <v>-1257</v>
      </c>
      <c r="AB21" s="9">
        <v>-1413</v>
      </c>
      <c r="AC21" s="9">
        <v>-1541</v>
      </c>
      <c r="AD21" s="9">
        <v>-1547</v>
      </c>
      <c r="AE21" s="9">
        <v>-1522</v>
      </c>
      <c r="AF21" s="9">
        <v>-1478</v>
      </c>
    </row>
    <row r="22" spans="1:32" x14ac:dyDescent="0.25">
      <c r="A22" s="8" t="s">
        <v>491</v>
      </c>
      <c r="B22" s="9">
        <v>0</v>
      </c>
      <c r="C22" s="9">
        <v>28</v>
      </c>
      <c r="D22" s="9">
        <v>219</v>
      </c>
      <c r="E22" s="9">
        <v>594</v>
      </c>
      <c r="F22" s="9">
        <v>1021</v>
      </c>
      <c r="G22" s="9">
        <v>1206</v>
      </c>
      <c r="H22" s="9">
        <v>1267</v>
      </c>
      <c r="I22" s="9">
        <v>1960</v>
      </c>
      <c r="J22" s="9">
        <v>2782</v>
      </c>
      <c r="K22" s="9">
        <v>3520</v>
      </c>
      <c r="L22" s="9">
        <v>4157</v>
      </c>
      <c r="M22" s="9">
        <v>4624</v>
      </c>
      <c r="N22" s="9">
        <v>4844</v>
      </c>
      <c r="O22" s="9">
        <v>5352</v>
      </c>
      <c r="P22" s="9">
        <v>5905</v>
      </c>
      <c r="Q22" s="9">
        <v>6261</v>
      </c>
      <c r="R22" s="9">
        <v>6292</v>
      </c>
      <c r="S22" s="9">
        <v>5649</v>
      </c>
      <c r="T22" s="9">
        <v>5048</v>
      </c>
      <c r="U22" s="9">
        <v>4607</v>
      </c>
      <c r="V22" s="9">
        <v>4161</v>
      </c>
      <c r="W22" s="9">
        <v>3703</v>
      </c>
      <c r="X22" s="9">
        <v>3213</v>
      </c>
      <c r="Y22" s="9">
        <v>2679</v>
      </c>
      <c r="Z22" s="9">
        <v>2171</v>
      </c>
      <c r="AA22" s="9">
        <v>1716</v>
      </c>
      <c r="AB22" s="9">
        <v>1347</v>
      </c>
      <c r="AC22" s="9">
        <v>1039</v>
      </c>
      <c r="AD22" s="9">
        <v>974</v>
      </c>
      <c r="AE22" s="9">
        <v>927</v>
      </c>
      <c r="AF22" s="9">
        <v>902</v>
      </c>
    </row>
    <row r="23" spans="1:32" x14ac:dyDescent="0.25">
      <c r="A23" s="8" t="s">
        <v>492</v>
      </c>
      <c r="B23" s="9">
        <v>0</v>
      </c>
      <c r="C23" s="9">
        <v>0</v>
      </c>
      <c r="D23" s="9">
        <v>115</v>
      </c>
      <c r="E23" s="9">
        <v>2493</v>
      </c>
      <c r="F23" s="9">
        <v>2644</v>
      </c>
      <c r="G23" s="9">
        <v>2537</v>
      </c>
      <c r="H23" s="9">
        <v>2350</v>
      </c>
      <c r="I23" s="9">
        <v>2563</v>
      </c>
      <c r="J23" s="9">
        <v>2874</v>
      </c>
      <c r="K23" s="9">
        <v>3100</v>
      </c>
      <c r="L23" s="9">
        <v>3250</v>
      </c>
      <c r="M23" s="9">
        <v>3351</v>
      </c>
      <c r="N23" s="9">
        <v>3299</v>
      </c>
      <c r="O23" s="9">
        <v>3433</v>
      </c>
      <c r="P23" s="9">
        <v>3618</v>
      </c>
      <c r="Q23" s="9">
        <v>3704</v>
      </c>
      <c r="R23" s="9">
        <v>3670</v>
      </c>
      <c r="S23" s="9">
        <v>3255</v>
      </c>
      <c r="T23" s="9">
        <v>2887</v>
      </c>
      <c r="U23" s="9">
        <v>2646</v>
      </c>
      <c r="V23" s="9">
        <v>2422</v>
      </c>
      <c r="W23" s="9">
        <v>2194</v>
      </c>
      <c r="X23" s="9">
        <v>1987</v>
      </c>
      <c r="Y23" s="9">
        <v>1756</v>
      </c>
      <c r="Z23" s="9">
        <v>1544</v>
      </c>
      <c r="AA23" s="9">
        <v>1356</v>
      </c>
      <c r="AB23" s="9">
        <v>1211</v>
      </c>
      <c r="AC23" s="9">
        <v>1071</v>
      </c>
      <c r="AD23" s="9">
        <v>1067</v>
      </c>
      <c r="AE23" s="9">
        <v>1060</v>
      </c>
      <c r="AF23" s="9">
        <v>1059</v>
      </c>
    </row>
    <row r="24" spans="1:32" x14ac:dyDescent="0.25">
      <c r="A24" s="8" t="s">
        <v>493</v>
      </c>
      <c r="B24" s="9">
        <v>0</v>
      </c>
      <c r="C24" s="9">
        <v>8</v>
      </c>
      <c r="D24" s="9">
        <v>97</v>
      </c>
      <c r="E24" s="9">
        <v>900</v>
      </c>
      <c r="F24" s="9">
        <v>963</v>
      </c>
      <c r="G24" s="9">
        <v>862</v>
      </c>
      <c r="H24" s="9">
        <v>772</v>
      </c>
      <c r="I24" s="9">
        <v>1022</v>
      </c>
      <c r="J24" s="9">
        <v>1359</v>
      </c>
      <c r="K24" s="9">
        <v>1620</v>
      </c>
      <c r="L24" s="9">
        <v>1824</v>
      </c>
      <c r="M24" s="9">
        <v>1848</v>
      </c>
      <c r="N24" s="9">
        <v>1868</v>
      </c>
      <c r="O24" s="9">
        <v>2010</v>
      </c>
      <c r="P24" s="9">
        <v>2196</v>
      </c>
      <c r="Q24" s="9">
        <v>2289</v>
      </c>
      <c r="R24" s="9">
        <v>2244</v>
      </c>
      <c r="S24" s="9">
        <v>1861</v>
      </c>
      <c r="T24" s="9">
        <v>1523</v>
      </c>
      <c r="U24" s="9">
        <v>1283</v>
      </c>
      <c r="V24" s="9">
        <v>1065</v>
      </c>
      <c r="W24" s="9">
        <v>864</v>
      </c>
      <c r="X24" s="9">
        <v>621</v>
      </c>
      <c r="Y24" s="9">
        <v>370</v>
      </c>
      <c r="Z24" s="9">
        <v>142</v>
      </c>
      <c r="AA24" s="9">
        <v>-51</v>
      </c>
      <c r="AB24" s="9">
        <v>-187</v>
      </c>
      <c r="AC24" s="9">
        <v>-309</v>
      </c>
      <c r="AD24" s="9">
        <v>-308</v>
      </c>
      <c r="AE24" s="9">
        <v>-302</v>
      </c>
      <c r="AF24" s="9">
        <v>-281</v>
      </c>
    </row>
    <row r="25" spans="1:32" x14ac:dyDescent="0.25">
      <c r="A25" s="8" t="s">
        <v>494</v>
      </c>
      <c r="B25" s="9">
        <v>0</v>
      </c>
      <c r="C25" s="9">
        <v>0</v>
      </c>
      <c r="D25" s="9">
        <v>0</v>
      </c>
      <c r="E25" s="9">
        <v>-701</v>
      </c>
      <c r="F25" s="9">
        <v>-1474</v>
      </c>
      <c r="G25" s="9">
        <v>-2435</v>
      </c>
      <c r="H25" s="9">
        <v>-3332</v>
      </c>
      <c r="I25" s="9">
        <v>-4350</v>
      </c>
      <c r="J25" s="9">
        <v>-5366</v>
      </c>
      <c r="K25" s="9">
        <v>-6357</v>
      </c>
      <c r="L25" s="9">
        <v>-7103</v>
      </c>
      <c r="M25" s="9">
        <v>-7127</v>
      </c>
      <c r="N25" s="9">
        <v>-7061</v>
      </c>
      <c r="O25" s="9">
        <v>-6973</v>
      </c>
      <c r="P25" s="9">
        <v>-6855</v>
      </c>
      <c r="Q25" s="9">
        <v>-6715</v>
      </c>
      <c r="R25" s="9">
        <v>-6586</v>
      </c>
      <c r="S25" s="9">
        <v>-6462</v>
      </c>
      <c r="T25" s="9">
        <v>-6360</v>
      </c>
      <c r="U25" s="9">
        <v>-6257</v>
      </c>
      <c r="V25" s="9">
        <v>-6155</v>
      </c>
      <c r="W25" s="9">
        <v>-6058</v>
      </c>
      <c r="X25" s="9">
        <v>-5961</v>
      </c>
      <c r="Y25" s="9">
        <v>-5890</v>
      </c>
      <c r="Z25" s="9">
        <v>-5829</v>
      </c>
      <c r="AA25" s="9">
        <v>-5764</v>
      </c>
      <c r="AB25" s="9">
        <v>-5622</v>
      </c>
      <c r="AC25" s="9">
        <v>-5478</v>
      </c>
      <c r="AD25" s="9">
        <v>-5334</v>
      </c>
      <c r="AE25" s="9">
        <v>-5190</v>
      </c>
      <c r="AF25" s="9">
        <v>-5048</v>
      </c>
    </row>
    <row r="26" spans="1:32" x14ac:dyDescent="0.25">
      <c r="A26" s="8" t="s">
        <v>495</v>
      </c>
      <c r="B26" s="9">
        <v>0</v>
      </c>
      <c r="C26" s="9">
        <v>0</v>
      </c>
      <c r="D26" s="9">
        <v>0</v>
      </c>
      <c r="E26" s="9">
        <v>695</v>
      </c>
      <c r="F26" s="9">
        <v>1482</v>
      </c>
      <c r="G26" s="9">
        <v>2258</v>
      </c>
      <c r="H26" s="9">
        <v>2961</v>
      </c>
      <c r="I26" s="9">
        <v>3782</v>
      </c>
      <c r="J26" s="9">
        <v>4444</v>
      </c>
      <c r="K26" s="9">
        <v>4905</v>
      </c>
      <c r="L26" s="9">
        <v>5425</v>
      </c>
      <c r="M26" s="9">
        <v>5563</v>
      </c>
      <c r="N26" s="9">
        <v>5609</v>
      </c>
      <c r="O26" s="9">
        <v>5820</v>
      </c>
      <c r="P26" s="9">
        <v>5735</v>
      </c>
      <c r="Q26" s="9">
        <v>5733</v>
      </c>
      <c r="R26" s="9">
        <v>5865</v>
      </c>
      <c r="S26" s="9">
        <v>5720</v>
      </c>
      <c r="T26" s="9">
        <v>5797</v>
      </c>
      <c r="U26" s="9">
        <v>5610</v>
      </c>
      <c r="V26" s="9">
        <v>5680</v>
      </c>
      <c r="W26" s="9">
        <v>5528</v>
      </c>
      <c r="X26" s="9">
        <v>5456</v>
      </c>
      <c r="Y26" s="9">
        <v>5620</v>
      </c>
      <c r="Z26" s="9">
        <v>5386</v>
      </c>
      <c r="AA26" s="9">
        <v>5302</v>
      </c>
      <c r="AB26" s="9">
        <v>5282</v>
      </c>
      <c r="AC26" s="9">
        <v>5061</v>
      </c>
      <c r="AD26" s="9">
        <v>5032</v>
      </c>
      <c r="AE26" s="9">
        <v>4809</v>
      </c>
      <c r="AF26" s="9">
        <v>4789</v>
      </c>
    </row>
    <row r="27" spans="1:32" x14ac:dyDescent="0.25">
      <c r="A27" s="8" t="s">
        <v>496</v>
      </c>
      <c r="B27" s="9">
        <v>0</v>
      </c>
      <c r="C27" s="9">
        <v>-34</v>
      </c>
      <c r="D27" s="9">
        <v>-55</v>
      </c>
      <c r="E27" s="9">
        <v>187</v>
      </c>
      <c r="F27" s="9">
        <v>545</v>
      </c>
      <c r="G27" s="9">
        <v>993</v>
      </c>
      <c r="H27" s="9">
        <v>1274</v>
      </c>
      <c r="I27" s="9">
        <v>1598</v>
      </c>
      <c r="J27" s="9">
        <v>1935</v>
      </c>
      <c r="K27" s="9">
        <v>2285</v>
      </c>
      <c r="L27" s="9">
        <v>2614</v>
      </c>
      <c r="M27" s="9">
        <v>2884</v>
      </c>
      <c r="N27" s="9">
        <v>2932</v>
      </c>
      <c r="O27" s="9">
        <v>2863</v>
      </c>
      <c r="P27" s="9">
        <v>2930</v>
      </c>
      <c r="Q27" s="9">
        <v>3047</v>
      </c>
      <c r="R27" s="9">
        <v>3153</v>
      </c>
      <c r="S27" s="9">
        <v>3176</v>
      </c>
      <c r="T27" s="9">
        <v>3082</v>
      </c>
      <c r="U27" s="9">
        <v>2966</v>
      </c>
      <c r="V27" s="9">
        <v>2828</v>
      </c>
      <c r="W27" s="9">
        <v>2682</v>
      </c>
      <c r="X27" s="9">
        <v>2539</v>
      </c>
      <c r="Y27" s="9">
        <v>2401</v>
      </c>
      <c r="Z27" s="9">
        <v>2258</v>
      </c>
      <c r="AA27" s="9">
        <v>2101</v>
      </c>
      <c r="AB27" s="9">
        <v>1959</v>
      </c>
      <c r="AC27" s="9">
        <v>1832</v>
      </c>
      <c r="AD27" s="9">
        <v>1729</v>
      </c>
      <c r="AE27" s="9">
        <v>1653</v>
      </c>
      <c r="AF27" s="9">
        <v>1589</v>
      </c>
    </row>
    <row r="28" spans="1:32" x14ac:dyDescent="0.25">
      <c r="A28" s="8" t="s">
        <v>497</v>
      </c>
      <c r="B28" s="9">
        <v>0</v>
      </c>
      <c r="C28" s="9">
        <v>151</v>
      </c>
      <c r="D28" s="9">
        <v>52</v>
      </c>
      <c r="E28" s="9">
        <v>195</v>
      </c>
      <c r="F28" s="9">
        <v>945</v>
      </c>
      <c r="G28" s="9">
        <v>1170</v>
      </c>
      <c r="H28" s="9">
        <v>1927</v>
      </c>
      <c r="I28" s="9">
        <v>1920</v>
      </c>
      <c r="J28" s="9">
        <v>2755</v>
      </c>
      <c r="K28" s="9">
        <v>3531</v>
      </c>
      <c r="L28" s="9">
        <v>4196</v>
      </c>
      <c r="M28" s="9">
        <v>4719</v>
      </c>
      <c r="N28" s="9">
        <v>5519</v>
      </c>
      <c r="O28" s="9">
        <v>5556</v>
      </c>
      <c r="P28" s="9">
        <v>6036</v>
      </c>
      <c r="Q28" s="9">
        <v>7031</v>
      </c>
      <c r="R28" s="9">
        <v>7798</v>
      </c>
      <c r="S28" s="9">
        <v>8460</v>
      </c>
      <c r="T28" s="9">
        <v>8184</v>
      </c>
      <c r="U28" s="9">
        <v>7720</v>
      </c>
      <c r="V28" s="9">
        <v>7493</v>
      </c>
      <c r="W28" s="9">
        <v>7150</v>
      </c>
      <c r="X28" s="9">
        <v>6722</v>
      </c>
      <c r="Y28" s="9">
        <v>6318</v>
      </c>
      <c r="Z28" s="9">
        <v>5837</v>
      </c>
      <c r="AA28" s="9">
        <v>5333</v>
      </c>
      <c r="AB28" s="9">
        <v>4793</v>
      </c>
      <c r="AC28" s="9">
        <v>4434</v>
      </c>
      <c r="AD28" s="9">
        <v>3995</v>
      </c>
      <c r="AE28" s="9">
        <v>3894</v>
      </c>
      <c r="AF28" s="9">
        <v>3772</v>
      </c>
    </row>
    <row r="29" spans="1:32" x14ac:dyDescent="0.25">
      <c r="A29" s="8" t="s">
        <v>498</v>
      </c>
      <c r="B29" s="9">
        <v>0</v>
      </c>
      <c r="C29" s="9">
        <v>-111</v>
      </c>
      <c r="D29" s="9">
        <v>-233</v>
      </c>
      <c r="E29" s="9">
        <v>-503</v>
      </c>
      <c r="F29" s="9">
        <v>-782</v>
      </c>
      <c r="G29" s="9">
        <v>-868</v>
      </c>
      <c r="H29" s="9">
        <v>-1450</v>
      </c>
      <c r="I29" s="9">
        <v>-2123</v>
      </c>
      <c r="J29" s="9">
        <v>-2915</v>
      </c>
      <c r="K29" s="9">
        <v>-3733</v>
      </c>
      <c r="L29" s="9">
        <v>-4591</v>
      </c>
      <c r="M29" s="9">
        <v>-5221</v>
      </c>
      <c r="N29" s="9">
        <v>-6178</v>
      </c>
      <c r="O29" s="9">
        <v>-7040</v>
      </c>
      <c r="P29" s="9">
        <v>-7654</v>
      </c>
      <c r="Q29" s="9">
        <v>-8172</v>
      </c>
      <c r="R29" s="9">
        <v>-8346</v>
      </c>
      <c r="S29" s="9">
        <v>-8818</v>
      </c>
      <c r="T29" s="9">
        <v>-9324</v>
      </c>
      <c r="U29" s="9">
        <v>-9845</v>
      </c>
      <c r="V29" s="9">
        <v>-10266</v>
      </c>
      <c r="W29" s="9">
        <v>-10694</v>
      </c>
      <c r="X29" s="9">
        <v>-10945</v>
      </c>
      <c r="Y29" s="9">
        <v>-11104</v>
      </c>
      <c r="Z29" s="9">
        <v>-11193</v>
      </c>
      <c r="AA29" s="9">
        <v>-11304</v>
      </c>
      <c r="AB29" s="9">
        <v>-11345</v>
      </c>
      <c r="AC29" s="9">
        <v>-11380</v>
      </c>
      <c r="AD29" s="9">
        <v>-11329</v>
      </c>
      <c r="AE29" s="9">
        <v>-11355</v>
      </c>
      <c r="AF29" s="9">
        <v>-11276</v>
      </c>
    </row>
    <row r="30" spans="1:32" x14ac:dyDescent="0.25">
      <c r="A30" s="8" t="s">
        <v>499</v>
      </c>
      <c r="B30" s="9">
        <v>0</v>
      </c>
      <c r="C30" s="9">
        <v>13</v>
      </c>
      <c r="D30" s="9">
        <v>14</v>
      </c>
      <c r="E30" s="9">
        <v>262</v>
      </c>
      <c r="F30" s="9">
        <v>434</v>
      </c>
      <c r="G30" s="9">
        <v>605</v>
      </c>
      <c r="H30" s="9">
        <v>758</v>
      </c>
      <c r="I30" s="9">
        <v>864</v>
      </c>
      <c r="J30" s="9">
        <v>979</v>
      </c>
      <c r="K30" s="9">
        <v>1165</v>
      </c>
      <c r="L30" s="9">
        <v>1319</v>
      </c>
      <c r="M30" s="9">
        <v>1415</v>
      </c>
      <c r="N30" s="9">
        <v>1477</v>
      </c>
      <c r="O30" s="9">
        <v>1463</v>
      </c>
      <c r="P30" s="9">
        <v>1429</v>
      </c>
      <c r="Q30" s="9">
        <v>1490</v>
      </c>
      <c r="R30" s="9">
        <v>1581</v>
      </c>
      <c r="S30" s="9">
        <v>1622</v>
      </c>
      <c r="T30" s="9">
        <v>1529</v>
      </c>
      <c r="U30" s="9">
        <v>1331</v>
      </c>
      <c r="V30" s="9">
        <v>1141</v>
      </c>
      <c r="W30" s="9">
        <v>972</v>
      </c>
      <c r="X30" s="9">
        <v>808</v>
      </c>
      <c r="Y30" s="9">
        <v>650</v>
      </c>
      <c r="Z30" s="9">
        <v>496</v>
      </c>
      <c r="AA30" s="9">
        <v>350</v>
      </c>
      <c r="AB30" s="9">
        <v>207</v>
      </c>
      <c r="AC30" s="9">
        <v>71</v>
      </c>
      <c r="AD30" s="9">
        <v>-32</v>
      </c>
      <c r="AE30" s="9">
        <v>-102</v>
      </c>
      <c r="AF30" s="9">
        <v>-134</v>
      </c>
    </row>
    <row r="31" spans="1:32" x14ac:dyDescent="0.25">
      <c r="A31" s="8" t="s">
        <v>500</v>
      </c>
      <c r="B31" s="9">
        <v>0</v>
      </c>
      <c r="C31" s="9">
        <v>37</v>
      </c>
      <c r="D31" s="9">
        <v>252</v>
      </c>
      <c r="E31" s="9">
        <v>3609</v>
      </c>
      <c r="F31" s="9">
        <v>3893</v>
      </c>
      <c r="G31" s="9">
        <v>3940</v>
      </c>
      <c r="H31" s="9">
        <v>3968</v>
      </c>
      <c r="I31" s="9">
        <v>5081</v>
      </c>
      <c r="J31" s="9">
        <v>6218</v>
      </c>
      <c r="K31" s="9">
        <v>7235</v>
      </c>
      <c r="L31" s="9">
        <v>8021</v>
      </c>
      <c r="M31" s="9">
        <v>8437</v>
      </c>
      <c r="N31" s="9">
        <v>8633</v>
      </c>
      <c r="O31" s="9">
        <v>9824</v>
      </c>
      <c r="P31" s="9">
        <v>10717</v>
      </c>
      <c r="Q31" s="9">
        <v>11185</v>
      </c>
      <c r="R31" s="9">
        <v>11423</v>
      </c>
      <c r="S31" s="9">
        <v>10310</v>
      </c>
      <c r="T31" s="9">
        <v>9275</v>
      </c>
      <c r="U31" s="9">
        <v>8508</v>
      </c>
      <c r="V31" s="9">
        <v>7742</v>
      </c>
      <c r="W31" s="9">
        <v>7013</v>
      </c>
      <c r="X31" s="9">
        <v>6068</v>
      </c>
      <c r="Y31" s="9">
        <v>4948</v>
      </c>
      <c r="Z31" s="9">
        <v>3862</v>
      </c>
      <c r="AA31" s="9">
        <v>2837</v>
      </c>
      <c r="AB31" s="9">
        <v>1934</v>
      </c>
      <c r="AC31" s="9">
        <v>1148</v>
      </c>
      <c r="AD31" s="9">
        <v>1105</v>
      </c>
      <c r="AE31" s="9">
        <v>1061</v>
      </c>
      <c r="AF31" s="9">
        <v>1116</v>
      </c>
    </row>
    <row r="32" spans="1:32" x14ac:dyDescent="0.25">
      <c r="A32" s="8" t="s">
        <v>501</v>
      </c>
      <c r="B32" s="9">
        <v>0</v>
      </c>
      <c r="C32" s="9">
        <v>-6</v>
      </c>
      <c r="D32" s="9">
        <v>0</v>
      </c>
      <c r="E32" s="9">
        <v>564</v>
      </c>
      <c r="F32" s="9">
        <v>1649</v>
      </c>
      <c r="G32" s="9">
        <v>2445</v>
      </c>
      <c r="H32" s="9">
        <v>2850</v>
      </c>
      <c r="I32" s="9">
        <v>3135</v>
      </c>
      <c r="J32" s="9">
        <v>3200</v>
      </c>
      <c r="K32" s="9">
        <v>3424</v>
      </c>
      <c r="L32" s="9">
        <v>3370</v>
      </c>
      <c r="M32" s="9">
        <v>2904</v>
      </c>
      <c r="N32" s="9">
        <v>2035</v>
      </c>
      <c r="O32" s="9">
        <v>1192</v>
      </c>
      <c r="P32" s="9">
        <v>439</v>
      </c>
      <c r="Q32" s="9">
        <v>-393</v>
      </c>
      <c r="R32" s="9">
        <v>-1047</v>
      </c>
      <c r="S32" s="9">
        <v>-1307</v>
      </c>
      <c r="T32" s="9">
        <v>-1441</v>
      </c>
      <c r="U32" s="9">
        <v>-1274</v>
      </c>
      <c r="V32" s="9">
        <v>-943</v>
      </c>
      <c r="W32" s="9">
        <v>-288</v>
      </c>
      <c r="X32" s="9">
        <v>702</v>
      </c>
      <c r="Y32" s="9">
        <v>1864</v>
      </c>
      <c r="Z32" s="9">
        <v>2965</v>
      </c>
      <c r="AA32" s="9">
        <v>4084</v>
      </c>
      <c r="AB32" s="9">
        <v>5082</v>
      </c>
      <c r="AC32" s="9">
        <v>5996</v>
      </c>
      <c r="AD32" s="9">
        <v>6946</v>
      </c>
      <c r="AE32" s="9">
        <v>7909</v>
      </c>
      <c r="AF32" s="9">
        <v>8888</v>
      </c>
    </row>
    <row r="33" spans="1:32" x14ac:dyDescent="0.25">
      <c r="A33" s="8" t="s">
        <v>502</v>
      </c>
      <c r="B33" s="9">
        <v>0</v>
      </c>
      <c r="C33" s="9">
        <v>3</v>
      </c>
      <c r="D33" s="9">
        <v>43</v>
      </c>
      <c r="E33" s="9">
        <v>4389</v>
      </c>
      <c r="F33" s="9">
        <v>8838</v>
      </c>
      <c r="G33" s="9">
        <v>13094</v>
      </c>
      <c r="H33" s="9">
        <v>17105</v>
      </c>
      <c r="I33" s="9">
        <v>21268</v>
      </c>
      <c r="J33" s="9">
        <v>25235</v>
      </c>
      <c r="K33" s="9">
        <v>29044</v>
      </c>
      <c r="L33" s="9">
        <v>32593</v>
      </c>
      <c r="M33" s="9">
        <v>32624</v>
      </c>
      <c r="N33" s="9">
        <v>32492</v>
      </c>
      <c r="O33" s="9">
        <v>32541</v>
      </c>
      <c r="P33" s="9">
        <v>32491</v>
      </c>
      <c r="Q33" s="9">
        <v>32119</v>
      </c>
      <c r="R33" s="9">
        <v>31758</v>
      </c>
      <c r="S33" s="9">
        <v>31353</v>
      </c>
      <c r="T33" s="9">
        <v>31313</v>
      </c>
      <c r="U33" s="9">
        <v>31409</v>
      </c>
      <c r="V33" s="9">
        <v>31448</v>
      </c>
      <c r="W33" s="9">
        <v>31618</v>
      </c>
      <c r="X33" s="9">
        <v>31900</v>
      </c>
      <c r="Y33" s="9">
        <v>32289</v>
      </c>
      <c r="Z33" s="9">
        <v>32753</v>
      </c>
      <c r="AA33" s="9">
        <v>33191</v>
      </c>
      <c r="AB33" s="9">
        <v>32944</v>
      </c>
      <c r="AC33" s="9">
        <v>32707</v>
      </c>
      <c r="AD33" s="9">
        <v>32533</v>
      </c>
      <c r="AE33" s="9">
        <v>32205</v>
      </c>
      <c r="AF33" s="9">
        <v>31904</v>
      </c>
    </row>
    <row r="34" spans="1:32" x14ac:dyDescent="0.25">
      <c r="A34" s="8" t="s">
        <v>503</v>
      </c>
      <c r="B34" s="9">
        <v>0</v>
      </c>
      <c r="C34" s="9">
        <v>-8</v>
      </c>
      <c r="D34" s="9">
        <v>-1</v>
      </c>
      <c r="E34" s="9">
        <v>696</v>
      </c>
      <c r="F34" s="9">
        <v>2190</v>
      </c>
      <c r="G34" s="9">
        <v>3792</v>
      </c>
      <c r="H34" s="9">
        <v>5304</v>
      </c>
      <c r="I34" s="9">
        <v>6965</v>
      </c>
      <c r="J34" s="9">
        <v>8649</v>
      </c>
      <c r="K34" s="9">
        <v>10572</v>
      </c>
      <c r="L34" s="9">
        <v>12196</v>
      </c>
      <c r="M34" s="9">
        <v>13289</v>
      </c>
      <c r="N34" s="9">
        <v>13881</v>
      </c>
      <c r="O34" s="9">
        <v>14357</v>
      </c>
      <c r="P34" s="9">
        <v>14831</v>
      </c>
      <c r="Q34" s="9">
        <v>15130</v>
      </c>
      <c r="R34" s="9">
        <v>15316</v>
      </c>
      <c r="S34" s="9">
        <v>15270</v>
      </c>
      <c r="T34" s="9">
        <v>14840</v>
      </c>
      <c r="U34" s="9">
        <v>14294</v>
      </c>
      <c r="V34" s="9">
        <v>13538</v>
      </c>
      <c r="W34" s="9">
        <v>12746</v>
      </c>
      <c r="X34" s="9">
        <v>11991</v>
      </c>
      <c r="Y34" s="9">
        <v>11296</v>
      </c>
      <c r="Z34" s="9">
        <v>10634</v>
      </c>
      <c r="AA34" s="9">
        <v>10064</v>
      </c>
      <c r="AB34" s="9">
        <v>9460</v>
      </c>
      <c r="AC34" s="9">
        <v>8876</v>
      </c>
      <c r="AD34" s="9">
        <v>8415</v>
      </c>
      <c r="AE34" s="9">
        <v>8046</v>
      </c>
      <c r="AF34" s="9">
        <v>7748</v>
      </c>
    </row>
    <row r="35" spans="1:32" x14ac:dyDescent="0.25">
      <c r="A35" s="8" t="s">
        <v>504</v>
      </c>
      <c r="B35" s="9">
        <v>0</v>
      </c>
      <c r="C35" s="9">
        <v>-1</v>
      </c>
      <c r="D35" s="9">
        <v>0</v>
      </c>
      <c r="E35" s="9">
        <v>96</v>
      </c>
      <c r="F35" s="9">
        <v>342</v>
      </c>
      <c r="G35" s="9">
        <v>592</v>
      </c>
      <c r="H35" s="9">
        <v>808</v>
      </c>
      <c r="I35" s="9">
        <v>1029</v>
      </c>
      <c r="J35" s="9">
        <v>1225</v>
      </c>
      <c r="K35" s="9">
        <v>1440</v>
      </c>
      <c r="L35" s="9">
        <v>1595</v>
      </c>
      <c r="M35" s="9">
        <v>1670</v>
      </c>
      <c r="N35" s="9">
        <v>1678</v>
      </c>
      <c r="O35" s="9">
        <v>1670</v>
      </c>
      <c r="P35" s="9">
        <v>1649</v>
      </c>
      <c r="Q35" s="9">
        <v>1603</v>
      </c>
      <c r="R35" s="9">
        <v>1545</v>
      </c>
      <c r="S35" s="9">
        <v>1475</v>
      </c>
      <c r="T35" s="9">
        <v>1376</v>
      </c>
      <c r="U35" s="9">
        <v>1273</v>
      </c>
      <c r="V35" s="9">
        <v>1156</v>
      </c>
      <c r="W35" s="9">
        <v>1042</v>
      </c>
      <c r="X35" s="9">
        <v>939</v>
      </c>
      <c r="Y35" s="9">
        <v>845</v>
      </c>
      <c r="Z35" s="9">
        <v>762</v>
      </c>
      <c r="AA35" s="9">
        <v>690</v>
      </c>
      <c r="AB35" s="9">
        <v>623</v>
      </c>
      <c r="AC35" s="9">
        <v>561</v>
      </c>
      <c r="AD35" s="9">
        <v>510</v>
      </c>
      <c r="AE35" s="9">
        <v>465</v>
      </c>
      <c r="AF35" s="9">
        <v>426</v>
      </c>
    </row>
    <row r="36" spans="1:32" x14ac:dyDescent="0.25">
      <c r="A36" s="8" t="s">
        <v>505</v>
      </c>
      <c r="B36" s="9">
        <v>0</v>
      </c>
      <c r="C36" s="9">
        <v>0</v>
      </c>
      <c r="D36" s="9">
        <v>0</v>
      </c>
      <c r="E36" s="9">
        <v>11</v>
      </c>
      <c r="F36" s="9">
        <v>28</v>
      </c>
      <c r="G36" s="9">
        <v>45</v>
      </c>
      <c r="H36" s="9">
        <v>58</v>
      </c>
      <c r="I36" s="9">
        <v>72</v>
      </c>
      <c r="J36" s="9">
        <v>85</v>
      </c>
      <c r="K36" s="9">
        <v>97</v>
      </c>
      <c r="L36" s="9">
        <v>107</v>
      </c>
      <c r="M36" s="9">
        <v>111</v>
      </c>
      <c r="N36" s="9">
        <v>107</v>
      </c>
      <c r="O36" s="9">
        <v>104</v>
      </c>
      <c r="P36" s="9">
        <v>102</v>
      </c>
      <c r="Q36" s="9">
        <v>97</v>
      </c>
      <c r="R36" s="9">
        <v>92</v>
      </c>
      <c r="S36" s="9">
        <v>87</v>
      </c>
      <c r="T36" s="9">
        <v>78</v>
      </c>
      <c r="U36" s="9">
        <v>70</v>
      </c>
      <c r="V36" s="9">
        <v>62</v>
      </c>
      <c r="W36" s="9">
        <v>56</v>
      </c>
      <c r="X36" s="9">
        <v>50</v>
      </c>
      <c r="Y36" s="9">
        <v>43</v>
      </c>
      <c r="Z36" s="9">
        <v>38</v>
      </c>
      <c r="AA36" s="9">
        <v>33</v>
      </c>
      <c r="AB36" s="9">
        <v>30</v>
      </c>
      <c r="AC36" s="9">
        <v>26</v>
      </c>
      <c r="AD36" s="9">
        <v>23</v>
      </c>
      <c r="AE36" s="9">
        <v>21</v>
      </c>
      <c r="AF36" s="9">
        <v>20</v>
      </c>
    </row>
    <row r="37" spans="1:32" x14ac:dyDescent="0.25">
      <c r="A37" s="8" t="s">
        <v>506</v>
      </c>
      <c r="B37" s="9">
        <v>0</v>
      </c>
      <c r="C37" s="9">
        <v>-1</v>
      </c>
      <c r="D37" s="9">
        <v>-2</v>
      </c>
      <c r="E37" s="9">
        <v>64</v>
      </c>
      <c r="F37" s="9">
        <v>171</v>
      </c>
      <c r="G37" s="9">
        <v>273</v>
      </c>
      <c r="H37" s="9">
        <v>346</v>
      </c>
      <c r="I37" s="9">
        <v>419</v>
      </c>
      <c r="J37" s="9">
        <v>480</v>
      </c>
      <c r="K37" s="9">
        <v>540</v>
      </c>
      <c r="L37" s="9">
        <v>569</v>
      </c>
      <c r="M37" s="9">
        <v>576</v>
      </c>
      <c r="N37" s="9">
        <v>546</v>
      </c>
      <c r="O37" s="9">
        <v>516</v>
      </c>
      <c r="P37" s="9">
        <v>496</v>
      </c>
      <c r="Q37" s="9">
        <v>470</v>
      </c>
      <c r="R37" s="9">
        <v>442</v>
      </c>
      <c r="S37" s="9">
        <v>399</v>
      </c>
      <c r="T37" s="9">
        <v>346</v>
      </c>
      <c r="U37" s="9">
        <v>296</v>
      </c>
      <c r="V37" s="9">
        <v>245</v>
      </c>
      <c r="W37" s="9">
        <v>200</v>
      </c>
      <c r="X37" s="9">
        <v>163</v>
      </c>
      <c r="Y37" s="9">
        <v>133</v>
      </c>
      <c r="Z37" s="9">
        <v>107</v>
      </c>
      <c r="AA37" s="9">
        <v>87</v>
      </c>
      <c r="AB37" s="9">
        <v>65</v>
      </c>
      <c r="AC37" s="9">
        <v>48</v>
      </c>
      <c r="AD37" s="9">
        <v>36</v>
      </c>
      <c r="AE37" s="9">
        <v>27</v>
      </c>
      <c r="AF37" s="9">
        <v>22</v>
      </c>
    </row>
    <row r="38" spans="1:32" x14ac:dyDescent="0.25">
      <c r="A38" s="8" t="s">
        <v>507</v>
      </c>
      <c r="B38" s="9">
        <v>0</v>
      </c>
      <c r="C38" s="9">
        <v>-4</v>
      </c>
      <c r="D38" s="9">
        <v>2</v>
      </c>
      <c r="E38" s="9">
        <v>134</v>
      </c>
      <c r="F38" s="9">
        <v>220</v>
      </c>
      <c r="G38" s="9">
        <v>181</v>
      </c>
      <c r="H38" s="9">
        <v>-35</v>
      </c>
      <c r="I38" s="9">
        <v>-330</v>
      </c>
      <c r="J38" s="9">
        <v>-747</v>
      </c>
      <c r="K38" s="9">
        <v>-1261</v>
      </c>
      <c r="L38" s="9">
        <v>-1956</v>
      </c>
      <c r="M38" s="9">
        <v>-2801</v>
      </c>
      <c r="N38" s="9">
        <v>-3760</v>
      </c>
      <c r="O38" s="9">
        <v>-4715</v>
      </c>
      <c r="P38" s="9">
        <v>-5611</v>
      </c>
      <c r="Q38" s="9">
        <v>-6523</v>
      </c>
      <c r="R38" s="9">
        <v>-7346</v>
      </c>
      <c r="S38" s="9">
        <v>-8153</v>
      </c>
      <c r="T38" s="9">
        <v>-8910</v>
      </c>
      <c r="U38" s="9">
        <v>-9556</v>
      </c>
      <c r="V38" s="9">
        <v>-10118</v>
      </c>
      <c r="W38" s="9">
        <v>-10565</v>
      </c>
      <c r="X38" s="9">
        <v>-10886</v>
      </c>
      <c r="Y38" s="9">
        <v>-11102</v>
      </c>
      <c r="Z38" s="9">
        <v>-11300</v>
      </c>
      <c r="AA38" s="9">
        <v>-11468</v>
      </c>
      <c r="AB38" s="9">
        <v>-11623</v>
      </c>
      <c r="AC38" s="9">
        <v>-11737</v>
      </c>
      <c r="AD38" s="9">
        <v>-11792</v>
      </c>
      <c r="AE38" s="9">
        <v>-11814</v>
      </c>
      <c r="AF38" s="9">
        <v>-11795</v>
      </c>
    </row>
    <row r="39" spans="1:32" x14ac:dyDescent="0.25">
      <c r="A39" s="8" t="s">
        <v>508</v>
      </c>
      <c r="B39" s="9">
        <v>0</v>
      </c>
      <c r="C39" s="9">
        <v>-1</v>
      </c>
      <c r="D39" s="9">
        <v>2</v>
      </c>
      <c r="E39" s="9">
        <v>158</v>
      </c>
      <c r="F39" s="9">
        <v>406</v>
      </c>
      <c r="G39" s="9">
        <v>670</v>
      </c>
      <c r="H39" s="9">
        <v>928</v>
      </c>
      <c r="I39" s="9">
        <v>1223</v>
      </c>
      <c r="J39" s="9">
        <v>1514</v>
      </c>
      <c r="K39" s="9">
        <v>1837</v>
      </c>
      <c r="L39" s="9">
        <v>2110</v>
      </c>
      <c r="M39" s="9">
        <v>2268</v>
      </c>
      <c r="N39" s="9">
        <v>2346</v>
      </c>
      <c r="O39" s="9">
        <v>2409</v>
      </c>
      <c r="P39" s="9">
        <v>2459</v>
      </c>
      <c r="Q39" s="9">
        <v>2476</v>
      </c>
      <c r="R39" s="9">
        <v>2479</v>
      </c>
      <c r="S39" s="9">
        <v>2442</v>
      </c>
      <c r="T39" s="9">
        <v>2360</v>
      </c>
      <c r="U39" s="9">
        <v>2266</v>
      </c>
      <c r="V39" s="9">
        <v>2142</v>
      </c>
      <c r="W39" s="9">
        <v>2017</v>
      </c>
      <c r="X39" s="9">
        <v>1897</v>
      </c>
      <c r="Y39" s="9">
        <v>1787</v>
      </c>
      <c r="Z39" s="9">
        <v>1681</v>
      </c>
      <c r="AA39" s="9">
        <v>1597</v>
      </c>
      <c r="AB39" s="9">
        <v>1508</v>
      </c>
      <c r="AC39" s="9">
        <v>1424</v>
      </c>
      <c r="AD39" s="9">
        <v>1360</v>
      </c>
      <c r="AE39" s="9">
        <v>1306</v>
      </c>
      <c r="AF39" s="9">
        <v>1265</v>
      </c>
    </row>
    <row r="40" spans="1:32" x14ac:dyDescent="0.25">
      <c r="A40" s="8" t="s">
        <v>509</v>
      </c>
      <c r="B40" s="9">
        <v>0</v>
      </c>
      <c r="C40" s="9">
        <v>-3</v>
      </c>
      <c r="D40" s="9">
        <v>270</v>
      </c>
      <c r="E40" s="9">
        <v>3254</v>
      </c>
      <c r="F40" s="9">
        <v>5761</v>
      </c>
      <c r="G40" s="9">
        <v>7831</v>
      </c>
      <c r="H40" s="9">
        <v>9301</v>
      </c>
      <c r="I40" s="9">
        <v>11931</v>
      </c>
      <c r="J40" s="9">
        <v>14810</v>
      </c>
      <c r="K40" s="9">
        <v>17580</v>
      </c>
      <c r="L40" s="9">
        <v>19576</v>
      </c>
      <c r="M40" s="9">
        <v>20305</v>
      </c>
      <c r="N40" s="9">
        <v>19820</v>
      </c>
      <c r="O40" s="9">
        <v>19669</v>
      </c>
      <c r="P40" s="9">
        <v>19922</v>
      </c>
      <c r="Q40" s="9">
        <v>19752</v>
      </c>
      <c r="R40" s="9">
        <v>19252</v>
      </c>
      <c r="S40" s="9">
        <v>16969</v>
      </c>
      <c r="T40" s="9">
        <v>14366</v>
      </c>
      <c r="U40" s="9">
        <v>12162</v>
      </c>
      <c r="V40" s="9">
        <v>9937</v>
      </c>
      <c r="W40" s="9">
        <v>7880</v>
      </c>
      <c r="X40" s="9">
        <v>6097</v>
      </c>
      <c r="Y40" s="9">
        <v>4405</v>
      </c>
      <c r="Z40" s="9">
        <v>2761</v>
      </c>
      <c r="AA40" s="9">
        <v>1397</v>
      </c>
      <c r="AB40" s="9">
        <v>123</v>
      </c>
      <c r="AC40" s="9">
        <v>-1020</v>
      </c>
      <c r="AD40" s="9">
        <v>-1408</v>
      </c>
      <c r="AE40" s="9">
        <v>-1716</v>
      </c>
      <c r="AF40" s="9">
        <v>-1807</v>
      </c>
    </row>
    <row r="41" spans="1:32" x14ac:dyDescent="0.25">
      <c r="A41" s="8" t="s">
        <v>510</v>
      </c>
      <c r="B41" s="9">
        <v>0</v>
      </c>
      <c r="C41" s="9">
        <v>6</v>
      </c>
      <c r="D41" s="9">
        <v>59</v>
      </c>
      <c r="E41" s="9">
        <v>214</v>
      </c>
      <c r="F41" s="9">
        <v>418</v>
      </c>
      <c r="G41" s="9">
        <v>533</v>
      </c>
      <c r="H41" s="9">
        <v>612</v>
      </c>
      <c r="I41" s="9">
        <v>894</v>
      </c>
      <c r="J41" s="9">
        <v>1241</v>
      </c>
      <c r="K41" s="9">
        <v>1544</v>
      </c>
      <c r="L41" s="9">
        <v>1808</v>
      </c>
      <c r="M41" s="9">
        <v>1960</v>
      </c>
      <c r="N41" s="9">
        <v>2011</v>
      </c>
      <c r="O41" s="9">
        <v>2169</v>
      </c>
      <c r="P41" s="9">
        <v>2376</v>
      </c>
      <c r="Q41" s="9">
        <v>2519</v>
      </c>
      <c r="R41" s="9">
        <v>2546</v>
      </c>
      <c r="S41" s="9">
        <v>2271</v>
      </c>
      <c r="T41" s="9">
        <v>1999</v>
      </c>
      <c r="U41" s="9">
        <v>1812</v>
      </c>
      <c r="V41" s="9">
        <v>1621</v>
      </c>
      <c r="W41" s="9">
        <v>1429</v>
      </c>
      <c r="X41" s="9">
        <v>1223</v>
      </c>
      <c r="Y41" s="9">
        <v>990</v>
      </c>
      <c r="Z41" s="9">
        <v>771</v>
      </c>
      <c r="AA41" s="9">
        <v>574</v>
      </c>
      <c r="AB41" s="9">
        <v>404</v>
      </c>
      <c r="AC41" s="9">
        <v>244</v>
      </c>
      <c r="AD41" s="9">
        <v>230</v>
      </c>
      <c r="AE41" s="9">
        <v>220</v>
      </c>
      <c r="AF41" s="9">
        <v>223</v>
      </c>
    </row>
    <row r="42" spans="1:32" x14ac:dyDescent="0.25">
      <c r="A42" s="8" t="s">
        <v>511</v>
      </c>
      <c r="B42" s="9">
        <v>0</v>
      </c>
      <c r="C42" s="9">
        <v>-3</v>
      </c>
      <c r="D42" s="9">
        <v>2</v>
      </c>
      <c r="E42" s="9">
        <v>204</v>
      </c>
      <c r="F42" s="9">
        <v>778</v>
      </c>
      <c r="G42" s="9">
        <v>1419</v>
      </c>
      <c r="H42" s="9">
        <v>2047</v>
      </c>
      <c r="I42" s="9">
        <v>2758</v>
      </c>
      <c r="J42" s="9">
        <v>3473</v>
      </c>
      <c r="K42" s="9">
        <v>4316</v>
      </c>
      <c r="L42" s="9">
        <v>5062</v>
      </c>
      <c r="M42" s="9">
        <v>5591</v>
      </c>
      <c r="N42" s="9">
        <v>5936</v>
      </c>
      <c r="O42" s="9">
        <v>6239</v>
      </c>
      <c r="P42" s="9">
        <v>6491</v>
      </c>
      <c r="Q42" s="9">
        <v>6658</v>
      </c>
      <c r="R42" s="9">
        <v>6771</v>
      </c>
      <c r="S42" s="9">
        <v>6822</v>
      </c>
      <c r="T42" s="9">
        <v>6730</v>
      </c>
      <c r="U42" s="9">
        <v>6574</v>
      </c>
      <c r="V42" s="9">
        <v>6310</v>
      </c>
      <c r="W42" s="9">
        <v>6017</v>
      </c>
      <c r="X42" s="9">
        <v>5722</v>
      </c>
      <c r="Y42" s="9">
        <v>5440</v>
      </c>
      <c r="Z42" s="9">
        <v>5176</v>
      </c>
      <c r="AA42" s="9">
        <v>4950</v>
      </c>
      <c r="AB42" s="9">
        <v>4720</v>
      </c>
      <c r="AC42" s="9">
        <v>4493</v>
      </c>
      <c r="AD42" s="9">
        <v>4301</v>
      </c>
      <c r="AE42" s="9">
        <v>4141</v>
      </c>
      <c r="AF42" s="9">
        <v>4006</v>
      </c>
    </row>
    <row r="43" spans="1:32" x14ac:dyDescent="0.25">
      <c r="A43" s="8" t="s">
        <v>512</v>
      </c>
      <c r="B43" s="9">
        <v>0</v>
      </c>
      <c r="C43" s="9">
        <v>-18</v>
      </c>
      <c r="D43" s="9">
        <v>-11</v>
      </c>
      <c r="E43" s="9">
        <v>635</v>
      </c>
      <c r="F43" s="9">
        <v>2494</v>
      </c>
      <c r="G43" s="9">
        <v>4621</v>
      </c>
      <c r="H43" s="9">
        <v>6680</v>
      </c>
      <c r="I43" s="9">
        <v>9007</v>
      </c>
      <c r="J43" s="9">
        <v>11328</v>
      </c>
      <c r="K43" s="9">
        <v>14084</v>
      </c>
      <c r="L43" s="9">
        <v>16493</v>
      </c>
      <c r="M43" s="9">
        <v>18340</v>
      </c>
      <c r="N43" s="9">
        <v>19525</v>
      </c>
      <c r="O43" s="9">
        <v>20591</v>
      </c>
      <c r="P43" s="9">
        <v>21563</v>
      </c>
      <c r="Q43" s="9">
        <v>22240</v>
      </c>
      <c r="R43" s="9">
        <v>22749</v>
      </c>
      <c r="S43" s="9">
        <v>23049</v>
      </c>
      <c r="T43" s="9">
        <v>22823</v>
      </c>
      <c r="U43" s="9">
        <v>22380</v>
      </c>
      <c r="V43" s="9">
        <v>21530</v>
      </c>
      <c r="W43" s="9">
        <v>20583</v>
      </c>
      <c r="X43" s="9">
        <v>19647</v>
      </c>
      <c r="Y43" s="9">
        <v>18772</v>
      </c>
      <c r="Z43" s="9">
        <v>17948</v>
      </c>
      <c r="AA43" s="9">
        <v>17268</v>
      </c>
      <c r="AB43" s="9">
        <v>16530</v>
      </c>
      <c r="AC43" s="9">
        <v>15783</v>
      </c>
      <c r="AD43" s="9">
        <v>15175</v>
      </c>
      <c r="AE43" s="9">
        <v>14683</v>
      </c>
      <c r="AF43" s="9">
        <v>14284</v>
      </c>
    </row>
    <row r="44" spans="1:32" x14ac:dyDescent="0.25">
      <c r="A44" s="8" t="s">
        <v>513</v>
      </c>
      <c r="B44" s="9">
        <v>0</v>
      </c>
      <c r="C44" s="9">
        <v>-3</v>
      </c>
      <c r="D44" s="9">
        <v>0</v>
      </c>
      <c r="E44" s="9">
        <v>203</v>
      </c>
      <c r="F44" s="9">
        <v>748</v>
      </c>
      <c r="G44" s="9">
        <v>1363</v>
      </c>
      <c r="H44" s="9">
        <v>1962</v>
      </c>
      <c r="I44" s="9">
        <v>2640</v>
      </c>
      <c r="J44" s="9">
        <v>3322</v>
      </c>
      <c r="K44" s="9">
        <v>4125</v>
      </c>
      <c r="L44" s="9">
        <v>4829</v>
      </c>
      <c r="M44" s="9">
        <v>5344</v>
      </c>
      <c r="N44" s="9">
        <v>5676</v>
      </c>
      <c r="O44" s="9">
        <v>5969</v>
      </c>
      <c r="P44" s="9">
        <v>6226</v>
      </c>
      <c r="Q44" s="9">
        <v>6398</v>
      </c>
      <c r="R44" s="9">
        <v>6517</v>
      </c>
      <c r="S44" s="9">
        <v>6572</v>
      </c>
      <c r="T44" s="9">
        <v>6483</v>
      </c>
      <c r="U44" s="9">
        <v>6335</v>
      </c>
      <c r="V44" s="9">
        <v>6079</v>
      </c>
      <c r="W44" s="9">
        <v>5795</v>
      </c>
      <c r="X44" s="9">
        <v>5513</v>
      </c>
      <c r="Y44" s="9">
        <v>5247</v>
      </c>
      <c r="Z44" s="9">
        <v>4995</v>
      </c>
      <c r="AA44" s="9">
        <v>4784</v>
      </c>
      <c r="AB44" s="9">
        <v>4563</v>
      </c>
      <c r="AC44" s="9">
        <v>4344</v>
      </c>
      <c r="AD44" s="9">
        <v>4164</v>
      </c>
      <c r="AE44" s="9">
        <v>4015</v>
      </c>
      <c r="AF44" s="9">
        <v>3893</v>
      </c>
    </row>
    <row r="45" spans="1:32" x14ac:dyDescent="0.25">
      <c r="A45" s="8" t="s">
        <v>514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25">
      <c r="A46" s="8" t="s">
        <v>383</v>
      </c>
      <c r="B46" s="9">
        <v>0</v>
      </c>
      <c r="C46" s="9">
        <v>59</v>
      </c>
      <c r="D46" s="9">
        <v>948</v>
      </c>
      <c r="E46" s="9">
        <v>21020</v>
      </c>
      <c r="F46" s="9">
        <v>38505</v>
      </c>
      <c r="G46" s="9">
        <v>54322</v>
      </c>
      <c r="H46" s="9">
        <v>68741</v>
      </c>
      <c r="I46" s="9">
        <v>87620</v>
      </c>
      <c r="J46" s="9">
        <v>107287</v>
      </c>
      <c r="K46" s="9">
        <v>126915</v>
      </c>
      <c r="L46" s="9">
        <v>143040</v>
      </c>
      <c r="M46" s="9">
        <v>149967</v>
      </c>
      <c r="N46" s="9">
        <v>151029</v>
      </c>
      <c r="O46" s="9">
        <v>152790</v>
      </c>
      <c r="P46" s="9">
        <v>154944</v>
      </c>
      <c r="Q46" s="9">
        <v>155194</v>
      </c>
      <c r="R46" s="9">
        <v>154048</v>
      </c>
      <c r="S46" s="9">
        <v>146357</v>
      </c>
      <c r="T46" s="9">
        <v>136553</v>
      </c>
      <c r="U46" s="9">
        <v>127326</v>
      </c>
      <c r="V46" s="9">
        <v>117955</v>
      </c>
      <c r="W46" s="9">
        <v>108920</v>
      </c>
      <c r="X46" s="9">
        <v>100768</v>
      </c>
      <c r="Y46" s="9">
        <v>93353</v>
      </c>
      <c r="Z46" s="9">
        <v>86005</v>
      </c>
      <c r="AA46" s="9">
        <v>79928</v>
      </c>
      <c r="AB46" s="9">
        <v>73853</v>
      </c>
      <c r="AC46" s="9">
        <v>68195</v>
      </c>
      <c r="AD46" s="9">
        <v>65747</v>
      </c>
      <c r="AE46" s="9">
        <v>63777</v>
      </c>
      <c r="AF46" s="9">
        <v>62987</v>
      </c>
    </row>
    <row r="47" spans="1:32" x14ac:dyDescent="0.25">
      <c r="A47" s="8" t="s">
        <v>421</v>
      </c>
      <c r="B47" s="9">
        <v>0</v>
      </c>
      <c r="C47" s="9">
        <v>118</v>
      </c>
      <c r="D47" s="9">
        <v>1896</v>
      </c>
      <c r="E47" s="9">
        <v>42040</v>
      </c>
      <c r="F47" s="9">
        <v>77010</v>
      </c>
      <c r="G47" s="9">
        <v>108644</v>
      </c>
      <c r="H47" s="9">
        <v>137482</v>
      </c>
      <c r="I47" s="9">
        <v>175240</v>
      </c>
      <c r="J47" s="9">
        <v>214574</v>
      </c>
      <c r="K47" s="9">
        <v>253830</v>
      </c>
      <c r="L47" s="9">
        <v>286080</v>
      </c>
      <c r="M47" s="9">
        <v>299934</v>
      </c>
      <c r="N47" s="9">
        <v>302058</v>
      </c>
      <c r="O47" s="9">
        <v>305580</v>
      </c>
      <c r="P47" s="9">
        <v>309888</v>
      </c>
      <c r="Q47" s="9">
        <v>310388</v>
      </c>
      <c r="R47" s="9">
        <v>308096</v>
      </c>
      <c r="S47" s="9">
        <v>292714</v>
      </c>
      <c r="T47" s="9">
        <v>273106</v>
      </c>
      <c r="U47" s="9">
        <v>254652</v>
      </c>
      <c r="V47" s="9">
        <v>235910</v>
      </c>
      <c r="W47" s="9">
        <v>217840</v>
      </c>
      <c r="X47" s="9">
        <v>201536</v>
      </c>
      <c r="Y47" s="9">
        <v>186706</v>
      </c>
      <c r="Z47" s="9">
        <v>172010</v>
      </c>
      <c r="AA47" s="9">
        <v>159856</v>
      </c>
      <c r="AB47" s="9">
        <v>147706</v>
      </c>
      <c r="AC47" s="9">
        <v>136390</v>
      </c>
      <c r="AD47" s="9">
        <v>131494</v>
      </c>
      <c r="AE47" s="9">
        <v>127554</v>
      </c>
      <c r="AF47" s="9">
        <v>125974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B4DD-5C89-409B-9A35-B0FA63AFFBAC}">
  <dimension ref="A3:AC35"/>
  <sheetViews>
    <sheetView tabSelected="1" topLeftCell="A28" zoomScale="50" zoomScaleNormal="50" workbookViewId="0">
      <selection activeCell="W73" sqref="W73"/>
    </sheetView>
  </sheetViews>
  <sheetFormatPr defaultColWidth="14.5703125" defaultRowHeight="15" x14ac:dyDescent="0.25"/>
  <sheetData>
    <row r="3" spans="1:29" x14ac:dyDescent="0.25">
      <c r="B3" s="7" t="s">
        <v>453</v>
      </c>
    </row>
    <row r="4" spans="1:29" x14ac:dyDescent="0.25">
      <c r="A4" s="7" t="s">
        <v>454</v>
      </c>
      <c r="B4" t="s">
        <v>523</v>
      </c>
      <c r="C4" t="s">
        <v>522</v>
      </c>
      <c r="D4" t="s">
        <v>420</v>
      </c>
      <c r="E4" t="s">
        <v>524</v>
      </c>
      <c r="F4" t="s">
        <v>525</v>
      </c>
      <c r="G4" t="s">
        <v>389</v>
      </c>
      <c r="H4" t="s">
        <v>391</v>
      </c>
      <c r="I4" t="s">
        <v>393</v>
      </c>
      <c r="J4" t="s">
        <v>395</v>
      </c>
      <c r="K4" t="s">
        <v>397</v>
      </c>
      <c r="L4" t="s">
        <v>399</v>
      </c>
      <c r="M4" t="s">
        <v>401</v>
      </c>
      <c r="N4" t="s">
        <v>526</v>
      </c>
      <c r="O4" t="s">
        <v>404</v>
      </c>
      <c r="P4" t="s">
        <v>527</v>
      </c>
      <c r="Q4" t="s">
        <v>470</v>
      </c>
      <c r="R4" t="s">
        <v>528</v>
      </c>
      <c r="S4" t="s">
        <v>529</v>
      </c>
      <c r="T4" t="s">
        <v>382</v>
      </c>
      <c r="U4" t="s">
        <v>410</v>
      </c>
      <c r="V4" t="s">
        <v>531</v>
      </c>
      <c r="W4" t="s">
        <v>533</v>
      </c>
      <c r="X4" t="s">
        <v>534</v>
      </c>
      <c r="Y4" t="s">
        <v>535</v>
      </c>
      <c r="Z4" t="s">
        <v>536</v>
      </c>
      <c r="AA4" t="s">
        <v>417</v>
      </c>
      <c r="AB4" t="s">
        <v>537</v>
      </c>
      <c r="AC4" t="s">
        <v>421</v>
      </c>
    </row>
    <row r="5" spans="1:29" x14ac:dyDescent="0.2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r="6" spans="1:29" x14ac:dyDescent="0.25">
      <c r="A6" s="8" t="s">
        <v>423</v>
      </c>
      <c r="B6" s="9">
        <v>118</v>
      </c>
      <c r="C6" s="9">
        <v>118</v>
      </c>
      <c r="D6" s="9">
        <v>0</v>
      </c>
      <c r="E6" s="9">
        <v>118</v>
      </c>
      <c r="F6" s="9">
        <v>118</v>
      </c>
      <c r="G6" s="9">
        <v>118</v>
      </c>
      <c r="H6" s="9">
        <v>118</v>
      </c>
      <c r="I6" s="9">
        <v>118</v>
      </c>
      <c r="J6" s="9">
        <v>118</v>
      </c>
      <c r="K6" s="9">
        <v>118</v>
      </c>
      <c r="L6" s="9">
        <v>118</v>
      </c>
      <c r="M6" s="9">
        <v>118</v>
      </c>
      <c r="N6" s="9">
        <v>118</v>
      </c>
      <c r="O6" s="9">
        <v>118</v>
      </c>
      <c r="P6" s="9">
        <v>118</v>
      </c>
      <c r="Q6" s="9">
        <v>118</v>
      </c>
      <c r="R6" s="9">
        <v>118</v>
      </c>
      <c r="S6" s="9">
        <v>118</v>
      </c>
      <c r="T6" s="9">
        <v>118</v>
      </c>
      <c r="U6" s="9">
        <v>118</v>
      </c>
      <c r="V6" s="9">
        <v>118</v>
      </c>
      <c r="W6" s="9">
        <v>118</v>
      </c>
      <c r="X6" s="9">
        <v>118</v>
      </c>
      <c r="Y6" s="9">
        <v>118</v>
      </c>
      <c r="Z6" s="9">
        <v>118</v>
      </c>
      <c r="AA6" s="9">
        <v>0</v>
      </c>
      <c r="AB6" s="9">
        <v>118</v>
      </c>
      <c r="AC6" s="9">
        <v>2950</v>
      </c>
    </row>
    <row r="7" spans="1:29" x14ac:dyDescent="0.25">
      <c r="A7" s="8" t="s">
        <v>424</v>
      </c>
      <c r="B7" s="9">
        <v>1896</v>
      </c>
      <c r="C7" s="9">
        <v>1896</v>
      </c>
      <c r="D7" s="9">
        <v>0</v>
      </c>
      <c r="E7" s="9">
        <v>1896</v>
      </c>
      <c r="F7" s="9">
        <v>1896</v>
      </c>
      <c r="G7" s="9">
        <v>1896</v>
      </c>
      <c r="H7" s="9">
        <v>1896</v>
      </c>
      <c r="I7" s="9">
        <v>1896</v>
      </c>
      <c r="J7" s="9">
        <v>1896</v>
      </c>
      <c r="K7" s="9">
        <v>1896</v>
      </c>
      <c r="L7" s="9">
        <v>1896</v>
      </c>
      <c r="M7" s="9">
        <v>1896</v>
      </c>
      <c r="N7" s="9">
        <v>1896</v>
      </c>
      <c r="O7" s="9">
        <v>1896</v>
      </c>
      <c r="P7" s="9">
        <v>1896</v>
      </c>
      <c r="Q7" s="9">
        <v>1896</v>
      </c>
      <c r="R7" s="9">
        <v>1896</v>
      </c>
      <c r="S7" s="9">
        <v>1896</v>
      </c>
      <c r="T7" s="9">
        <v>1896</v>
      </c>
      <c r="U7" s="9">
        <v>1896</v>
      </c>
      <c r="V7" s="9">
        <v>1896</v>
      </c>
      <c r="W7" s="9">
        <v>1896</v>
      </c>
      <c r="X7" s="9">
        <v>1896</v>
      </c>
      <c r="Y7" s="9">
        <v>1896</v>
      </c>
      <c r="Z7" s="9">
        <v>1896</v>
      </c>
      <c r="AA7" s="9">
        <v>0</v>
      </c>
      <c r="AB7" s="9">
        <v>1896</v>
      </c>
      <c r="AC7" s="9">
        <v>47400</v>
      </c>
    </row>
    <row r="8" spans="1:29" x14ac:dyDescent="0.25">
      <c r="A8" s="8" t="s">
        <v>425</v>
      </c>
      <c r="B8" s="9">
        <v>55852</v>
      </c>
      <c r="C8" s="9">
        <v>55206</v>
      </c>
      <c r="D8" s="9">
        <v>0</v>
      </c>
      <c r="E8" s="9">
        <v>46518</v>
      </c>
      <c r="F8" s="9">
        <v>56638</v>
      </c>
      <c r="G8" s="9">
        <v>46374</v>
      </c>
      <c r="H8" s="9">
        <v>56574</v>
      </c>
      <c r="I8" s="9">
        <v>56668</v>
      </c>
      <c r="J8" s="9">
        <v>56652</v>
      </c>
      <c r="K8" s="9">
        <v>56628</v>
      </c>
      <c r="L8" s="9">
        <v>56630</v>
      </c>
      <c r="M8" s="9">
        <v>56574</v>
      </c>
      <c r="N8" s="9">
        <v>42040</v>
      </c>
      <c r="O8" s="9">
        <v>57112</v>
      </c>
      <c r="P8" s="9">
        <v>56610</v>
      </c>
      <c r="Q8" s="9">
        <v>56638</v>
      </c>
      <c r="R8" s="9">
        <v>56424</v>
      </c>
      <c r="S8" s="9">
        <v>55936</v>
      </c>
      <c r="T8" s="9">
        <v>56638</v>
      </c>
      <c r="U8" s="9">
        <v>41420</v>
      </c>
      <c r="V8" s="9">
        <v>56774</v>
      </c>
      <c r="W8" s="9">
        <v>56802</v>
      </c>
      <c r="X8" s="9">
        <v>56686</v>
      </c>
      <c r="Y8" s="9">
        <v>56526</v>
      </c>
      <c r="Z8" s="9">
        <v>56678</v>
      </c>
      <c r="AA8" s="9">
        <v>52802</v>
      </c>
      <c r="AB8" s="9">
        <v>56566</v>
      </c>
      <c r="AC8" s="9">
        <v>1415966</v>
      </c>
    </row>
    <row r="9" spans="1:29" x14ac:dyDescent="0.25">
      <c r="A9" s="8" t="s">
        <v>426</v>
      </c>
      <c r="B9" s="9">
        <v>110812</v>
      </c>
      <c r="C9" s="9">
        <v>103526</v>
      </c>
      <c r="D9" s="9">
        <v>0</v>
      </c>
      <c r="E9" s="9">
        <v>97686</v>
      </c>
      <c r="F9" s="9">
        <v>112188</v>
      </c>
      <c r="G9" s="9">
        <v>98376</v>
      </c>
      <c r="H9" s="9">
        <v>111980</v>
      </c>
      <c r="I9" s="9">
        <v>112280</v>
      </c>
      <c r="J9" s="9">
        <v>112218</v>
      </c>
      <c r="K9" s="9">
        <v>112176</v>
      </c>
      <c r="L9" s="9">
        <v>112104</v>
      </c>
      <c r="M9" s="9">
        <v>112032</v>
      </c>
      <c r="N9" s="9">
        <v>77010</v>
      </c>
      <c r="O9" s="9">
        <v>113068</v>
      </c>
      <c r="P9" s="9">
        <v>111986</v>
      </c>
      <c r="Q9" s="9">
        <v>112188</v>
      </c>
      <c r="R9" s="9">
        <v>111594</v>
      </c>
      <c r="S9" s="9">
        <v>111310</v>
      </c>
      <c r="T9" s="9">
        <v>112188</v>
      </c>
      <c r="U9" s="9">
        <v>79344</v>
      </c>
      <c r="V9" s="9">
        <v>112838</v>
      </c>
      <c r="W9" s="9">
        <v>112584</v>
      </c>
      <c r="X9" s="9">
        <v>112302</v>
      </c>
      <c r="Y9" s="9">
        <v>111910</v>
      </c>
      <c r="Z9" s="9">
        <v>112972</v>
      </c>
      <c r="AA9" s="9">
        <v>106168</v>
      </c>
      <c r="AB9" s="9">
        <v>112004</v>
      </c>
      <c r="AC9" s="9">
        <v>2804844</v>
      </c>
    </row>
    <row r="10" spans="1:29" x14ac:dyDescent="0.25">
      <c r="A10" s="8" t="s">
        <v>427</v>
      </c>
      <c r="B10" s="9">
        <v>161702</v>
      </c>
      <c r="C10" s="9">
        <v>144116</v>
      </c>
      <c r="D10" s="9">
        <v>0</v>
      </c>
      <c r="E10" s="9">
        <v>147716</v>
      </c>
      <c r="F10" s="9">
        <v>162838</v>
      </c>
      <c r="G10" s="9">
        <v>148862</v>
      </c>
      <c r="H10" s="9">
        <v>162398</v>
      </c>
      <c r="I10" s="9">
        <v>162986</v>
      </c>
      <c r="J10" s="9">
        <v>162444</v>
      </c>
      <c r="K10" s="9">
        <v>162814</v>
      </c>
      <c r="L10" s="9">
        <v>162060</v>
      </c>
      <c r="M10" s="9">
        <v>162574</v>
      </c>
      <c r="N10" s="9">
        <v>108644</v>
      </c>
      <c r="O10" s="9">
        <v>163900</v>
      </c>
      <c r="P10" s="9">
        <v>162350</v>
      </c>
      <c r="Q10" s="9">
        <v>162838</v>
      </c>
      <c r="R10" s="9">
        <v>160978</v>
      </c>
      <c r="S10" s="9">
        <v>162084</v>
      </c>
      <c r="T10" s="9">
        <v>162838</v>
      </c>
      <c r="U10" s="9">
        <v>111618</v>
      </c>
      <c r="V10" s="9">
        <v>164444</v>
      </c>
      <c r="W10" s="9">
        <v>163532</v>
      </c>
      <c r="X10" s="9">
        <v>163052</v>
      </c>
      <c r="Y10" s="9">
        <v>162404</v>
      </c>
      <c r="Z10" s="9">
        <v>165110</v>
      </c>
      <c r="AA10" s="9">
        <v>162162</v>
      </c>
      <c r="AB10" s="9">
        <v>162212</v>
      </c>
      <c r="AC10" s="9">
        <v>4078676</v>
      </c>
    </row>
    <row r="11" spans="1:29" x14ac:dyDescent="0.25">
      <c r="A11" s="8" t="s">
        <v>428</v>
      </c>
      <c r="B11" s="9">
        <v>215206</v>
      </c>
      <c r="C11" s="9">
        <v>183924</v>
      </c>
      <c r="D11" s="9">
        <v>0</v>
      </c>
      <c r="E11" s="9">
        <v>199962</v>
      </c>
      <c r="F11" s="9">
        <v>214770</v>
      </c>
      <c r="G11" s="9">
        <v>200652</v>
      </c>
      <c r="H11" s="9">
        <v>213996</v>
      </c>
      <c r="I11" s="9">
        <v>214964</v>
      </c>
      <c r="J11" s="9">
        <v>212096</v>
      </c>
      <c r="K11" s="9">
        <v>214690</v>
      </c>
      <c r="L11" s="9">
        <v>212818</v>
      </c>
      <c r="M11" s="9">
        <v>214372</v>
      </c>
      <c r="N11" s="9">
        <v>137482</v>
      </c>
      <c r="O11" s="9">
        <v>215654</v>
      </c>
      <c r="P11" s="9">
        <v>213894</v>
      </c>
      <c r="Q11" s="9">
        <v>214770</v>
      </c>
      <c r="R11" s="9">
        <v>211304</v>
      </c>
      <c r="S11" s="9">
        <v>214092</v>
      </c>
      <c r="T11" s="9">
        <v>214770</v>
      </c>
      <c r="U11" s="9">
        <v>143210</v>
      </c>
      <c r="V11" s="9">
        <v>217794</v>
      </c>
      <c r="W11" s="9">
        <v>215754</v>
      </c>
      <c r="X11" s="9">
        <v>215076</v>
      </c>
      <c r="Y11" s="9">
        <v>215180</v>
      </c>
      <c r="Z11" s="9">
        <v>218642</v>
      </c>
      <c r="AA11" s="9">
        <v>217156</v>
      </c>
      <c r="AB11" s="9">
        <v>213696</v>
      </c>
      <c r="AC11" s="9">
        <v>5375924</v>
      </c>
    </row>
    <row r="12" spans="1:29" x14ac:dyDescent="0.25">
      <c r="A12" s="8" t="s">
        <v>429</v>
      </c>
      <c r="B12" s="9">
        <v>268728</v>
      </c>
      <c r="C12" s="9">
        <v>223110</v>
      </c>
      <c r="D12" s="9">
        <v>0</v>
      </c>
      <c r="E12" s="9">
        <v>252124</v>
      </c>
      <c r="F12" s="9">
        <v>266066</v>
      </c>
      <c r="G12" s="9">
        <v>251832</v>
      </c>
      <c r="H12" s="9">
        <v>264882</v>
      </c>
      <c r="I12" s="9">
        <v>266376</v>
      </c>
      <c r="J12" s="9">
        <v>259536</v>
      </c>
      <c r="K12" s="9">
        <v>265946</v>
      </c>
      <c r="L12" s="9">
        <v>262434</v>
      </c>
      <c r="M12" s="9">
        <v>265552</v>
      </c>
      <c r="N12" s="9">
        <v>175240</v>
      </c>
      <c r="O12" s="9">
        <v>266672</v>
      </c>
      <c r="P12" s="9">
        <v>264456</v>
      </c>
      <c r="Q12" s="9">
        <v>266066</v>
      </c>
      <c r="R12" s="9">
        <v>260448</v>
      </c>
      <c r="S12" s="9">
        <v>265506</v>
      </c>
      <c r="T12" s="9">
        <v>266066</v>
      </c>
      <c r="U12" s="9">
        <v>172948</v>
      </c>
      <c r="V12" s="9">
        <v>271426</v>
      </c>
      <c r="W12" s="9">
        <v>267336</v>
      </c>
      <c r="X12" s="9">
        <v>266484</v>
      </c>
      <c r="Y12" s="9">
        <v>267024</v>
      </c>
      <c r="Z12" s="9">
        <v>271678</v>
      </c>
      <c r="AA12" s="9">
        <v>269076</v>
      </c>
      <c r="AB12" s="9">
        <v>265088</v>
      </c>
      <c r="AC12" s="9">
        <v>6662100</v>
      </c>
    </row>
    <row r="13" spans="1:29" x14ac:dyDescent="0.25">
      <c r="A13" s="8" t="s">
        <v>430</v>
      </c>
      <c r="B13" s="9">
        <v>321582</v>
      </c>
      <c r="C13" s="9">
        <v>264076</v>
      </c>
      <c r="D13" s="9">
        <v>0</v>
      </c>
      <c r="E13" s="9">
        <v>301172</v>
      </c>
      <c r="F13" s="9">
        <v>315556</v>
      </c>
      <c r="G13" s="9">
        <v>300934</v>
      </c>
      <c r="H13" s="9">
        <v>313856</v>
      </c>
      <c r="I13" s="9">
        <v>315986</v>
      </c>
      <c r="J13" s="9">
        <v>304774</v>
      </c>
      <c r="K13" s="9">
        <v>315388</v>
      </c>
      <c r="L13" s="9">
        <v>311304</v>
      </c>
      <c r="M13" s="9">
        <v>314930</v>
      </c>
      <c r="N13" s="9">
        <v>214574</v>
      </c>
      <c r="O13" s="9">
        <v>315834</v>
      </c>
      <c r="P13" s="9">
        <v>312496</v>
      </c>
      <c r="Q13" s="9">
        <v>315556</v>
      </c>
      <c r="R13" s="9">
        <v>309556</v>
      </c>
      <c r="S13" s="9">
        <v>315066</v>
      </c>
      <c r="T13" s="9">
        <v>315556</v>
      </c>
      <c r="U13" s="9">
        <v>200186</v>
      </c>
      <c r="V13" s="9">
        <v>324432</v>
      </c>
      <c r="W13" s="9">
        <v>317100</v>
      </c>
      <c r="X13" s="9">
        <v>316042</v>
      </c>
      <c r="Y13" s="9">
        <v>316288</v>
      </c>
      <c r="Z13" s="9">
        <v>322212</v>
      </c>
      <c r="AA13" s="9">
        <v>318034</v>
      </c>
      <c r="AB13" s="9">
        <v>314512</v>
      </c>
      <c r="AC13" s="9">
        <v>7907002</v>
      </c>
    </row>
    <row r="14" spans="1:29" x14ac:dyDescent="0.25">
      <c r="A14" s="8" t="s">
        <v>431</v>
      </c>
      <c r="B14" s="9">
        <v>374194</v>
      </c>
      <c r="C14" s="9">
        <v>302002</v>
      </c>
      <c r="D14" s="9">
        <v>0</v>
      </c>
      <c r="E14" s="9">
        <v>350428</v>
      </c>
      <c r="F14" s="9">
        <v>364408</v>
      </c>
      <c r="G14" s="9">
        <v>350154</v>
      </c>
      <c r="H14" s="9">
        <v>362140</v>
      </c>
      <c r="I14" s="9">
        <v>364986</v>
      </c>
      <c r="J14" s="9">
        <v>349760</v>
      </c>
      <c r="K14" s="9">
        <v>364214</v>
      </c>
      <c r="L14" s="9">
        <v>358774</v>
      </c>
      <c r="M14" s="9">
        <v>363698</v>
      </c>
      <c r="N14" s="9">
        <v>253830</v>
      </c>
      <c r="O14" s="9">
        <v>364410</v>
      </c>
      <c r="P14" s="9">
        <v>359626</v>
      </c>
      <c r="Q14" s="9">
        <v>364408</v>
      </c>
      <c r="R14" s="9">
        <v>356980</v>
      </c>
      <c r="S14" s="9">
        <v>363986</v>
      </c>
      <c r="T14" s="9">
        <v>364408</v>
      </c>
      <c r="U14" s="9">
        <v>228254</v>
      </c>
      <c r="V14" s="9">
        <v>378180</v>
      </c>
      <c r="W14" s="9">
        <v>366260</v>
      </c>
      <c r="X14" s="9">
        <v>364980</v>
      </c>
      <c r="Y14" s="9">
        <v>364348</v>
      </c>
      <c r="Z14" s="9">
        <v>372452</v>
      </c>
      <c r="AA14" s="9">
        <v>364424</v>
      </c>
      <c r="AB14" s="9">
        <v>363258</v>
      </c>
      <c r="AC14" s="9">
        <v>9134562</v>
      </c>
    </row>
    <row r="15" spans="1:29" x14ac:dyDescent="0.25">
      <c r="A15" s="8" t="s">
        <v>432</v>
      </c>
      <c r="B15" s="9">
        <v>418124</v>
      </c>
      <c r="C15" s="9">
        <v>336514</v>
      </c>
      <c r="D15" s="9">
        <v>0</v>
      </c>
      <c r="E15" s="9">
        <v>390996</v>
      </c>
      <c r="F15" s="9">
        <v>404218</v>
      </c>
      <c r="G15" s="9">
        <v>391002</v>
      </c>
      <c r="H15" s="9">
        <v>401290</v>
      </c>
      <c r="I15" s="9">
        <v>404914</v>
      </c>
      <c r="J15" s="9">
        <v>386600</v>
      </c>
      <c r="K15" s="9">
        <v>403984</v>
      </c>
      <c r="L15" s="9">
        <v>397106</v>
      </c>
      <c r="M15" s="9">
        <v>403390</v>
      </c>
      <c r="N15" s="9">
        <v>286080</v>
      </c>
      <c r="O15" s="9">
        <v>403722</v>
      </c>
      <c r="P15" s="9">
        <v>397722</v>
      </c>
      <c r="Q15" s="9">
        <v>404218</v>
      </c>
      <c r="R15" s="9">
        <v>395418</v>
      </c>
      <c r="S15" s="9">
        <v>403830</v>
      </c>
      <c r="T15" s="9">
        <v>404218</v>
      </c>
      <c r="U15" s="9">
        <v>246184</v>
      </c>
      <c r="V15" s="9">
        <v>424124</v>
      </c>
      <c r="W15" s="9">
        <v>406322</v>
      </c>
      <c r="X15" s="9">
        <v>404864</v>
      </c>
      <c r="Y15" s="9">
        <v>403442</v>
      </c>
      <c r="Z15" s="9">
        <v>413632</v>
      </c>
      <c r="AA15" s="9">
        <v>402420</v>
      </c>
      <c r="AB15" s="9">
        <v>402854</v>
      </c>
      <c r="AC15" s="9">
        <v>10137188</v>
      </c>
    </row>
    <row r="16" spans="1:29" x14ac:dyDescent="0.25">
      <c r="A16" s="8" t="s">
        <v>433</v>
      </c>
      <c r="B16" s="9">
        <v>442222</v>
      </c>
      <c r="C16" s="9">
        <v>354348</v>
      </c>
      <c r="D16" s="9">
        <v>0</v>
      </c>
      <c r="E16" s="9">
        <v>411584</v>
      </c>
      <c r="F16" s="9">
        <v>424250</v>
      </c>
      <c r="G16" s="9">
        <v>412780</v>
      </c>
      <c r="H16" s="9">
        <v>420638</v>
      </c>
      <c r="I16" s="9">
        <v>424834</v>
      </c>
      <c r="J16" s="9">
        <v>405984</v>
      </c>
      <c r="K16" s="9">
        <v>423976</v>
      </c>
      <c r="L16" s="9">
        <v>415438</v>
      </c>
      <c r="M16" s="9">
        <v>423354</v>
      </c>
      <c r="N16" s="9">
        <v>299934</v>
      </c>
      <c r="O16" s="9">
        <v>423504</v>
      </c>
      <c r="P16" s="9">
        <v>417118</v>
      </c>
      <c r="Q16" s="9">
        <v>424250</v>
      </c>
      <c r="R16" s="9">
        <v>413708</v>
      </c>
      <c r="S16" s="9">
        <v>423672</v>
      </c>
      <c r="T16" s="9">
        <v>424250</v>
      </c>
      <c r="U16" s="9">
        <v>253924</v>
      </c>
      <c r="V16" s="9">
        <v>451452</v>
      </c>
      <c r="W16" s="9">
        <v>426626</v>
      </c>
      <c r="X16" s="9">
        <v>424978</v>
      </c>
      <c r="Y16" s="9">
        <v>423190</v>
      </c>
      <c r="Z16" s="9">
        <v>435010</v>
      </c>
      <c r="AA16" s="9">
        <v>419696</v>
      </c>
      <c r="AB16" s="9">
        <v>422726</v>
      </c>
      <c r="AC16" s="9">
        <v>10643446</v>
      </c>
    </row>
    <row r="17" spans="1:29" x14ac:dyDescent="0.25">
      <c r="A17" s="8" t="s">
        <v>434</v>
      </c>
      <c r="B17" s="9">
        <v>453532</v>
      </c>
      <c r="C17" s="9">
        <v>360488</v>
      </c>
      <c r="D17" s="9">
        <v>0</v>
      </c>
      <c r="E17" s="9">
        <v>419598</v>
      </c>
      <c r="F17" s="9">
        <v>430816</v>
      </c>
      <c r="G17" s="9">
        <v>422658</v>
      </c>
      <c r="H17" s="9">
        <v>427428</v>
      </c>
      <c r="I17" s="9">
        <v>432284</v>
      </c>
      <c r="J17" s="9">
        <v>414402</v>
      </c>
      <c r="K17" s="9">
        <v>431480</v>
      </c>
      <c r="L17" s="9">
        <v>420938</v>
      </c>
      <c r="M17" s="9">
        <v>430802</v>
      </c>
      <c r="N17" s="9">
        <v>302058</v>
      </c>
      <c r="O17" s="9">
        <v>430988</v>
      </c>
      <c r="P17" s="9">
        <v>424448</v>
      </c>
      <c r="Q17" s="9">
        <v>431722</v>
      </c>
      <c r="R17" s="9">
        <v>419296</v>
      </c>
      <c r="S17" s="9">
        <v>431012</v>
      </c>
      <c r="T17" s="9">
        <v>431722</v>
      </c>
      <c r="U17" s="9">
        <v>250804</v>
      </c>
      <c r="V17" s="9">
        <v>466844</v>
      </c>
      <c r="W17" s="9">
        <v>434368</v>
      </c>
      <c r="X17" s="9">
        <v>432550</v>
      </c>
      <c r="Y17" s="9">
        <v>430140</v>
      </c>
      <c r="Z17" s="9">
        <v>443686</v>
      </c>
      <c r="AA17" s="9">
        <v>426232</v>
      </c>
      <c r="AB17" s="9">
        <v>430176</v>
      </c>
      <c r="AC17" s="9">
        <v>10830472</v>
      </c>
    </row>
    <row r="18" spans="1:29" x14ac:dyDescent="0.25">
      <c r="A18" s="8" t="s">
        <v>435</v>
      </c>
      <c r="B18" s="9">
        <v>464308</v>
      </c>
      <c r="C18" s="9">
        <v>368482</v>
      </c>
      <c r="D18" s="9">
        <v>0</v>
      </c>
      <c r="E18" s="9">
        <v>426998</v>
      </c>
      <c r="F18" s="9">
        <v>436718</v>
      </c>
      <c r="G18" s="9">
        <v>432920</v>
      </c>
      <c r="H18" s="9">
        <v>433722</v>
      </c>
      <c r="I18" s="9">
        <v>439296</v>
      </c>
      <c r="J18" s="9">
        <v>422868</v>
      </c>
      <c r="K18" s="9">
        <v>438464</v>
      </c>
      <c r="L18" s="9">
        <v>425708</v>
      </c>
      <c r="M18" s="9">
        <v>437774</v>
      </c>
      <c r="N18" s="9">
        <v>305580</v>
      </c>
      <c r="O18" s="9">
        <v>438044</v>
      </c>
      <c r="P18" s="9">
        <v>431482</v>
      </c>
      <c r="Q18" s="9">
        <v>438720</v>
      </c>
      <c r="R18" s="9">
        <v>424254</v>
      </c>
      <c r="S18" s="9">
        <v>437922</v>
      </c>
      <c r="T18" s="9">
        <v>438720</v>
      </c>
      <c r="U18" s="9">
        <v>248026</v>
      </c>
      <c r="V18" s="9">
        <v>482062</v>
      </c>
      <c r="W18" s="9">
        <v>441676</v>
      </c>
      <c r="X18" s="9">
        <v>439604</v>
      </c>
      <c r="Y18" s="9">
        <v>437402</v>
      </c>
      <c r="Z18" s="9">
        <v>451838</v>
      </c>
      <c r="AA18" s="9">
        <v>432394</v>
      </c>
      <c r="AB18" s="9">
        <v>437146</v>
      </c>
      <c r="AC18" s="9">
        <v>11012128</v>
      </c>
    </row>
    <row r="19" spans="1:29" x14ac:dyDescent="0.25">
      <c r="A19" s="8" t="s">
        <v>436</v>
      </c>
      <c r="B19" s="9">
        <v>473474</v>
      </c>
      <c r="C19" s="9">
        <v>377216</v>
      </c>
      <c r="D19" s="9">
        <v>0</v>
      </c>
      <c r="E19" s="9">
        <v>432802</v>
      </c>
      <c r="F19" s="9">
        <v>441044</v>
      </c>
      <c r="G19" s="9">
        <v>441682</v>
      </c>
      <c r="H19" s="9">
        <v>438516</v>
      </c>
      <c r="I19" s="9">
        <v>444736</v>
      </c>
      <c r="J19" s="9">
        <v>429836</v>
      </c>
      <c r="K19" s="9">
        <v>443920</v>
      </c>
      <c r="L19" s="9">
        <v>429166</v>
      </c>
      <c r="M19" s="9">
        <v>443214</v>
      </c>
      <c r="N19" s="9">
        <v>309888</v>
      </c>
      <c r="O19" s="9">
        <v>443614</v>
      </c>
      <c r="P19" s="9">
        <v>437120</v>
      </c>
      <c r="Q19" s="9">
        <v>444164</v>
      </c>
      <c r="R19" s="9">
        <v>428708</v>
      </c>
      <c r="S19" s="9">
        <v>443332</v>
      </c>
      <c r="T19" s="9">
        <v>444164</v>
      </c>
      <c r="U19" s="9">
        <v>244208</v>
      </c>
      <c r="V19" s="9">
        <v>496056</v>
      </c>
      <c r="W19" s="9">
        <v>447368</v>
      </c>
      <c r="X19" s="9">
        <v>445120</v>
      </c>
      <c r="Y19" s="9">
        <v>443286</v>
      </c>
      <c r="Z19" s="9">
        <v>458182</v>
      </c>
      <c r="AA19" s="9">
        <v>434826</v>
      </c>
      <c r="AB19" s="9">
        <v>442462</v>
      </c>
      <c r="AC19" s="9">
        <v>11158104</v>
      </c>
    </row>
    <row r="20" spans="1:29" x14ac:dyDescent="0.25">
      <c r="A20" s="8" t="s">
        <v>437</v>
      </c>
      <c r="B20" s="9">
        <v>479270</v>
      </c>
      <c r="C20" s="9">
        <v>384246</v>
      </c>
      <c r="D20" s="9">
        <v>0</v>
      </c>
      <c r="E20" s="9">
        <v>435690</v>
      </c>
      <c r="F20" s="9">
        <v>442300</v>
      </c>
      <c r="G20" s="9">
        <v>448638</v>
      </c>
      <c r="H20" s="9">
        <v>440142</v>
      </c>
      <c r="I20" s="9">
        <v>447022</v>
      </c>
      <c r="J20" s="9">
        <v>433528</v>
      </c>
      <c r="K20" s="9">
        <v>446196</v>
      </c>
      <c r="L20" s="9">
        <v>429006</v>
      </c>
      <c r="M20" s="9">
        <v>445502</v>
      </c>
      <c r="N20" s="9">
        <v>310388</v>
      </c>
      <c r="O20" s="9">
        <v>446004</v>
      </c>
      <c r="P20" s="9">
        <v>439562</v>
      </c>
      <c r="Q20" s="9">
        <v>446394</v>
      </c>
      <c r="R20" s="9">
        <v>429910</v>
      </c>
      <c r="S20" s="9">
        <v>445528</v>
      </c>
      <c r="T20" s="9">
        <v>446394</v>
      </c>
      <c r="U20" s="9">
        <v>238646</v>
      </c>
      <c r="V20" s="9">
        <v>507748</v>
      </c>
      <c r="W20" s="9">
        <v>449892</v>
      </c>
      <c r="X20" s="9">
        <v>447466</v>
      </c>
      <c r="Y20" s="9">
        <v>446028</v>
      </c>
      <c r="Z20" s="9">
        <v>461516</v>
      </c>
      <c r="AA20" s="9">
        <v>430682</v>
      </c>
      <c r="AB20" s="9">
        <v>445794</v>
      </c>
      <c r="AC20" s="9">
        <v>11223492</v>
      </c>
    </row>
    <row r="21" spans="1:29" x14ac:dyDescent="0.25">
      <c r="A21" s="8" t="s">
        <v>438</v>
      </c>
      <c r="B21" s="9">
        <v>482458</v>
      </c>
      <c r="C21" s="9">
        <v>391984</v>
      </c>
      <c r="D21" s="9">
        <v>0</v>
      </c>
      <c r="E21" s="9">
        <v>436148</v>
      </c>
      <c r="F21" s="9">
        <v>441082</v>
      </c>
      <c r="G21" s="9">
        <v>454756</v>
      </c>
      <c r="H21" s="9">
        <v>439160</v>
      </c>
      <c r="I21" s="9">
        <v>446594</v>
      </c>
      <c r="J21" s="9">
        <v>434376</v>
      </c>
      <c r="K21" s="9">
        <v>445880</v>
      </c>
      <c r="L21" s="9">
        <v>425974</v>
      </c>
      <c r="M21" s="9">
        <v>445166</v>
      </c>
      <c r="N21" s="9">
        <v>308096</v>
      </c>
      <c r="O21" s="9">
        <v>445784</v>
      </c>
      <c r="P21" s="9">
        <v>439412</v>
      </c>
      <c r="Q21" s="9">
        <v>446060</v>
      </c>
      <c r="R21" s="9">
        <v>428914</v>
      </c>
      <c r="S21" s="9">
        <v>445126</v>
      </c>
      <c r="T21" s="9">
        <v>446060</v>
      </c>
      <c r="U21" s="9">
        <v>230226</v>
      </c>
      <c r="V21" s="9">
        <v>517464</v>
      </c>
      <c r="W21" s="9">
        <v>449804</v>
      </c>
      <c r="X21" s="9">
        <v>447178</v>
      </c>
      <c r="Y21" s="9">
        <v>446304</v>
      </c>
      <c r="Z21" s="9">
        <v>462396</v>
      </c>
      <c r="AA21" s="9">
        <v>423980</v>
      </c>
      <c r="AB21" s="9">
        <v>446940</v>
      </c>
      <c r="AC21" s="9">
        <v>11227322</v>
      </c>
    </row>
    <row r="22" spans="1:29" x14ac:dyDescent="0.25">
      <c r="A22" s="8" t="s">
        <v>439</v>
      </c>
      <c r="B22" s="9">
        <v>469880</v>
      </c>
      <c r="C22" s="9">
        <v>386612</v>
      </c>
      <c r="D22" s="9">
        <v>0</v>
      </c>
      <c r="E22" s="9">
        <v>420328</v>
      </c>
      <c r="F22" s="9">
        <v>423914</v>
      </c>
      <c r="G22" s="9">
        <v>444814</v>
      </c>
      <c r="H22" s="9">
        <v>422204</v>
      </c>
      <c r="I22" s="9">
        <v>430178</v>
      </c>
      <c r="J22" s="9">
        <v>418932</v>
      </c>
      <c r="K22" s="9">
        <v>429534</v>
      </c>
      <c r="L22" s="9">
        <v>407474</v>
      </c>
      <c r="M22" s="9">
        <v>428800</v>
      </c>
      <c r="N22" s="9">
        <v>292714</v>
      </c>
      <c r="O22" s="9">
        <v>429480</v>
      </c>
      <c r="P22" s="9">
        <v>423206</v>
      </c>
      <c r="Q22" s="9">
        <v>429664</v>
      </c>
      <c r="R22" s="9">
        <v>412888</v>
      </c>
      <c r="S22" s="9">
        <v>428704</v>
      </c>
      <c r="T22" s="9">
        <v>429664</v>
      </c>
      <c r="U22" s="9">
        <v>205896</v>
      </c>
      <c r="V22" s="9">
        <v>511486</v>
      </c>
      <c r="W22" s="9">
        <v>433694</v>
      </c>
      <c r="X22" s="9">
        <v>430876</v>
      </c>
      <c r="Y22" s="9">
        <v>430550</v>
      </c>
      <c r="Z22" s="9">
        <v>446998</v>
      </c>
      <c r="AA22" s="9">
        <v>407750</v>
      </c>
      <c r="AB22" s="9">
        <v>431658</v>
      </c>
      <c r="AC22" s="9">
        <v>10827898</v>
      </c>
    </row>
    <row r="23" spans="1:29" x14ac:dyDescent="0.25">
      <c r="A23" s="8" t="s">
        <v>440</v>
      </c>
      <c r="B23" s="9">
        <v>450604</v>
      </c>
      <c r="C23" s="9">
        <v>376186</v>
      </c>
      <c r="D23" s="9">
        <v>0</v>
      </c>
      <c r="E23" s="9">
        <v>397760</v>
      </c>
      <c r="F23" s="9">
        <v>400400</v>
      </c>
      <c r="G23" s="9">
        <v>429536</v>
      </c>
      <c r="H23" s="9">
        <v>398794</v>
      </c>
      <c r="I23" s="9">
        <v>407388</v>
      </c>
      <c r="J23" s="9">
        <v>396780</v>
      </c>
      <c r="K23" s="9">
        <v>406762</v>
      </c>
      <c r="L23" s="9">
        <v>383458</v>
      </c>
      <c r="M23" s="9">
        <v>406004</v>
      </c>
      <c r="N23" s="9">
        <v>273106</v>
      </c>
      <c r="O23" s="9">
        <v>406736</v>
      </c>
      <c r="P23" s="9">
        <v>400578</v>
      </c>
      <c r="Q23" s="9">
        <v>406854</v>
      </c>
      <c r="R23" s="9">
        <v>390776</v>
      </c>
      <c r="S23" s="9">
        <v>405846</v>
      </c>
      <c r="T23" s="9">
        <v>406854</v>
      </c>
      <c r="U23" s="9">
        <v>175250</v>
      </c>
      <c r="V23" s="9">
        <v>498924</v>
      </c>
      <c r="W23" s="9">
        <v>411170</v>
      </c>
      <c r="X23" s="9">
        <v>408166</v>
      </c>
      <c r="Y23" s="9">
        <v>408492</v>
      </c>
      <c r="Z23" s="9">
        <v>425024</v>
      </c>
      <c r="AA23" s="9">
        <v>389918</v>
      </c>
      <c r="AB23" s="9">
        <v>409560</v>
      </c>
      <c r="AC23" s="9">
        <v>10270926</v>
      </c>
    </row>
    <row r="24" spans="1:29" x14ac:dyDescent="0.25">
      <c r="A24" s="8" t="s">
        <v>441</v>
      </c>
      <c r="B24" s="9">
        <v>429722</v>
      </c>
      <c r="C24" s="9">
        <v>363598</v>
      </c>
      <c r="D24" s="9">
        <v>0</v>
      </c>
      <c r="E24" s="9">
        <v>373378</v>
      </c>
      <c r="F24" s="9">
        <v>375522</v>
      </c>
      <c r="G24" s="9">
        <v>410762</v>
      </c>
      <c r="H24" s="9">
        <v>374008</v>
      </c>
      <c r="I24" s="9">
        <v>383156</v>
      </c>
      <c r="J24" s="9">
        <v>373070</v>
      </c>
      <c r="K24" s="9">
        <v>382592</v>
      </c>
      <c r="L24" s="9">
        <v>359378</v>
      </c>
      <c r="M24" s="9">
        <v>381806</v>
      </c>
      <c r="N24" s="9">
        <v>254652</v>
      </c>
      <c r="O24" s="9">
        <v>382554</v>
      </c>
      <c r="P24" s="9">
        <v>376512</v>
      </c>
      <c r="Q24" s="9">
        <v>382604</v>
      </c>
      <c r="R24" s="9">
        <v>367976</v>
      </c>
      <c r="S24" s="9">
        <v>381584</v>
      </c>
      <c r="T24" s="9">
        <v>382604</v>
      </c>
      <c r="U24" s="9">
        <v>143940</v>
      </c>
      <c r="V24" s="9">
        <v>484202</v>
      </c>
      <c r="W24" s="9">
        <v>387214</v>
      </c>
      <c r="X24" s="9">
        <v>383994</v>
      </c>
      <c r="Y24" s="9">
        <v>385056</v>
      </c>
      <c r="Z24" s="9">
        <v>401120</v>
      </c>
      <c r="AA24" s="9">
        <v>372286</v>
      </c>
      <c r="AB24" s="9">
        <v>385678</v>
      </c>
      <c r="AC24" s="9">
        <v>9678968</v>
      </c>
    </row>
    <row r="25" spans="1:29" x14ac:dyDescent="0.25">
      <c r="A25" s="8" t="s">
        <v>442</v>
      </c>
      <c r="B25" s="9">
        <v>407960</v>
      </c>
      <c r="C25" s="9">
        <v>350258</v>
      </c>
      <c r="D25" s="9">
        <v>0</v>
      </c>
      <c r="E25" s="9">
        <v>348208</v>
      </c>
      <c r="F25" s="9">
        <v>350138</v>
      </c>
      <c r="G25" s="9">
        <v>391566</v>
      </c>
      <c r="H25" s="9">
        <v>348718</v>
      </c>
      <c r="I25" s="9">
        <v>358400</v>
      </c>
      <c r="J25" s="9">
        <v>348624</v>
      </c>
      <c r="K25" s="9">
        <v>357848</v>
      </c>
      <c r="L25" s="9">
        <v>335398</v>
      </c>
      <c r="M25" s="9">
        <v>357034</v>
      </c>
      <c r="N25" s="9">
        <v>235910</v>
      </c>
      <c r="O25" s="9">
        <v>357820</v>
      </c>
      <c r="P25" s="9">
        <v>351880</v>
      </c>
      <c r="Q25" s="9">
        <v>357822</v>
      </c>
      <c r="R25" s="9">
        <v>345410</v>
      </c>
      <c r="S25" s="9">
        <v>356730</v>
      </c>
      <c r="T25" s="9">
        <v>357822</v>
      </c>
      <c r="U25" s="9">
        <v>111776</v>
      </c>
      <c r="V25" s="9">
        <v>468322</v>
      </c>
      <c r="W25" s="9">
        <v>362714</v>
      </c>
      <c r="X25" s="9">
        <v>359286</v>
      </c>
      <c r="Y25" s="9">
        <v>361076</v>
      </c>
      <c r="Z25" s="9">
        <v>376556</v>
      </c>
      <c r="AA25" s="9">
        <v>354832</v>
      </c>
      <c r="AB25" s="9">
        <v>360900</v>
      </c>
      <c r="AC25" s="9">
        <v>9073008</v>
      </c>
    </row>
    <row r="26" spans="1:29" x14ac:dyDescent="0.25">
      <c r="A26" s="8" t="s">
        <v>443</v>
      </c>
      <c r="B26" s="9">
        <v>387046</v>
      </c>
      <c r="C26" s="9">
        <v>337462</v>
      </c>
      <c r="D26" s="9">
        <v>0</v>
      </c>
      <c r="E26" s="9">
        <v>323952</v>
      </c>
      <c r="F26" s="9">
        <v>325984</v>
      </c>
      <c r="G26" s="9">
        <v>372004</v>
      </c>
      <c r="H26" s="9">
        <v>324688</v>
      </c>
      <c r="I26" s="9">
        <v>334916</v>
      </c>
      <c r="J26" s="9">
        <v>325310</v>
      </c>
      <c r="K26" s="9">
        <v>334306</v>
      </c>
      <c r="L26" s="9">
        <v>312944</v>
      </c>
      <c r="M26" s="9">
        <v>333508</v>
      </c>
      <c r="N26" s="9">
        <v>217840</v>
      </c>
      <c r="O26" s="9">
        <v>334304</v>
      </c>
      <c r="P26" s="9">
        <v>328476</v>
      </c>
      <c r="Q26" s="9">
        <v>334290</v>
      </c>
      <c r="R26" s="9">
        <v>324422</v>
      </c>
      <c r="S26" s="9">
        <v>333158</v>
      </c>
      <c r="T26" s="9">
        <v>334290</v>
      </c>
      <c r="U26" s="9">
        <v>81330</v>
      </c>
      <c r="V26" s="9">
        <v>453050</v>
      </c>
      <c r="W26" s="9">
        <v>339456</v>
      </c>
      <c r="X26" s="9">
        <v>335780</v>
      </c>
      <c r="Y26" s="9">
        <v>338420</v>
      </c>
      <c r="Z26" s="9">
        <v>353140</v>
      </c>
      <c r="AA26" s="9">
        <v>337762</v>
      </c>
      <c r="AB26" s="9">
        <v>337184</v>
      </c>
      <c r="AC26" s="9">
        <v>8495022</v>
      </c>
    </row>
    <row r="27" spans="1:29" x14ac:dyDescent="0.25">
      <c r="A27" s="8" t="s">
        <v>444</v>
      </c>
      <c r="B27" s="9">
        <v>368656</v>
      </c>
      <c r="C27" s="9">
        <v>325808</v>
      </c>
      <c r="D27" s="9">
        <v>0</v>
      </c>
      <c r="E27" s="9">
        <v>302858</v>
      </c>
      <c r="F27" s="9">
        <v>305800</v>
      </c>
      <c r="G27" s="9">
        <v>355340</v>
      </c>
      <c r="H27" s="9">
        <v>303774</v>
      </c>
      <c r="I27" s="9">
        <v>314520</v>
      </c>
      <c r="J27" s="9">
        <v>305024</v>
      </c>
      <c r="K27" s="9">
        <v>313868</v>
      </c>
      <c r="L27" s="9">
        <v>293784</v>
      </c>
      <c r="M27" s="9">
        <v>313086</v>
      </c>
      <c r="N27" s="9">
        <v>201536</v>
      </c>
      <c r="O27" s="9">
        <v>313902</v>
      </c>
      <c r="P27" s="9">
        <v>308182</v>
      </c>
      <c r="Q27" s="9">
        <v>313868</v>
      </c>
      <c r="R27" s="9">
        <v>306930</v>
      </c>
      <c r="S27" s="9">
        <v>312680</v>
      </c>
      <c r="T27" s="9">
        <v>313868</v>
      </c>
      <c r="U27" s="9">
        <v>54396</v>
      </c>
      <c r="V27" s="9">
        <v>440214</v>
      </c>
      <c r="W27" s="9">
        <v>319282</v>
      </c>
      <c r="X27" s="9">
        <v>315418</v>
      </c>
      <c r="Y27" s="9">
        <v>318904</v>
      </c>
      <c r="Z27" s="9">
        <v>332890</v>
      </c>
      <c r="AA27" s="9">
        <v>322330</v>
      </c>
      <c r="AB27" s="9">
        <v>316404</v>
      </c>
      <c r="AC27" s="9">
        <v>7993322</v>
      </c>
    </row>
    <row r="28" spans="1:29" x14ac:dyDescent="0.25">
      <c r="A28" s="8" t="s">
        <v>445</v>
      </c>
      <c r="B28" s="9">
        <v>352908</v>
      </c>
      <c r="C28" s="9">
        <v>314194</v>
      </c>
      <c r="D28" s="9">
        <v>0</v>
      </c>
      <c r="E28" s="9">
        <v>284552</v>
      </c>
      <c r="F28" s="9">
        <v>288762</v>
      </c>
      <c r="G28" s="9">
        <v>340432</v>
      </c>
      <c r="H28" s="9">
        <v>285808</v>
      </c>
      <c r="I28" s="9">
        <v>297016</v>
      </c>
      <c r="J28" s="9">
        <v>287618</v>
      </c>
      <c r="K28" s="9">
        <v>296344</v>
      </c>
      <c r="L28" s="9">
        <v>277370</v>
      </c>
      <c r="M28" s="9">
        <v>295580</v>
      </c>
      <c r="N28" s="9">
        <v>186706</v>
      </c>
      <c r="O28" s="9">
        <v>296426</v>
      </c>
      <c r="P28" s="9">
        <v>290794</v>
      </c>
      <c r="Q28" s="9">
        <v>296356</v>
      </c>
      <c r="R28" s="9">
        <v>292786</v>
      </c>
      <c r="S28" s="9">
        <v>295156</v>
      </c>
      <c r="T28" s="9">
        <v>296356</v>
      </c>
      <c r="U28" s="9">
        <v>29964</v>
      </c>
      <c r="V28" s="9">
        <v>429960</v>
      </c>
      <c r="W28" s="9">
        <v>302046</v>
      </c>
      <c r="X28" s="9">
        <v>297964</v>
      </c>
      <c r="Y28" s="9">
        <v>302340</v>
      </c>
      <c r="Z28" s="9">
        <v>315806</v>
      </c>
      <c r="AA28" s="9">
        <v>310132</v>
      </c>
      <c r="AB28" s="9">
        <v>298528</v>
      </c>
      <c r="AC28" s="9">
        <v>7561904</v>
      </c>
    </row>
    <row r="29" spans="1:29" x14ac:dyDescent="0.25">
      <c r="A29" s="8" t="s">
        <v>446</v>
      </c>
      <c r="B29" s="9">
        <v>338094</v>
      </c>
      <c r="C29" s="9">
        <v>301328</v>
      </c>
      <c r="D29" s="9">
        <v>0</v>
      </c>
      <c r="E29" s="9">
        <v>267458</v>
      </c>
      <c r="F29" s="9">
        <v>273024</v>
      </c>
      <c r="G29" s="9">
        <v>326632</v>
      </c>
      <c r="H29" s="9">
        <v>269084</v>
      </c>
      <c r="I29" s="9">
        <v>280748</v>
      </c>
      <c r="J29" s="9">
        <v>271394</v>
      </c>
      <c r="K29" s="9">
        <v>280050</v>
      </c>
      <c r="L29" s="9">
        <v>261848</v>
      </c>
      <c r="M29" s="9">
        <v>279322</v>
      </c>
      <c r="N29" s="9">
        <v>172010</v>
      </c>
      <c r="O29" s="9">
        <v>280150</v>
      </c>
      <c r="P29" s="9">
        <v>274586</v>
      </c>
      <c r="Q29" s="9">
        <v>280082</v>
      </c>
      <c r="R29" s="9">
        <v>280204</v>
      </c>
      <c r="S29" s="9">
        <v>278826</v>
      </c>
      <c r="T29" s="9">
        <v>280082</v>
      </c>
      <c r="U29" s="9">
        <v>8004</v>
      </c>
      <c r="V29" s="9">
        <v>420298</v>
      </c>
      <c r="W29" s="9">
        <v>286032</v>
      </c>
      <c r="X29" s="9">
        <v>281758</v>
      </c>
      <c r="Y29" s="9">
        <v>287136</v>
      </c>
      <c r="Z29" s="9">
        <v>300106</v>
      </c>
      <c r="AA29" s="9">
        <v>297846</v>
      </c>
      <c r="AB29" s="9">
        <v>281862</v>
      </c>
      <c r="AC29" s="9">
        <v>7157964</v>
      </c>
    </row>
    <row r="30" spans="1:29" x14ac:dyDescent="0.25">
      <c r="A30" s="8" t="s">
        <v>447</v>
      </c>
      <c r="B30" s="9">
        <v>324954</v>
      </c>
      <c r="C30" s="9">
        <v>287630</v>
      </c>
      <c r="D30" s="9">
        <v>0</v>
      </c>
      <c r="E30" s="9">
        <v>252536</v>
      </c>
      <c r="F30" s="9">
        <v>259454</v>
      </c>
      <c r="G30" s="9">
        <v>314056</v>
      </c>
      <c r="H30" s="9">
        <v>254474</v>
      </c>
      <c r="I30" s="9">
        <v>266550</v>
      </c>
      <c r="J30" s="9">
        <v>257228</v>
      </c>
      <c r="K30" s="9">
        <v>265842</v>
      </c>
      <c r="L30" s="9">
        <v>247924</v>
      </c>
      <c r="M30" s="9">
        <v>265110</v>
      </c>
      <c r="N30" s="9">
        <v>159856</v>
      </c>
      <c r="O30" s="9">
        <v>265944</v>
      </c>
      <c r="P30" s="9">
        <v>260486</v>
      </c>
      <c r="Q30" s="9">
        <v>265868</v>
      </c>
      <c r="R30" s="9">
        <v>269506</v>
      </c>
      <c r="S30" s="9">
        <v>264580</v>
      </c>
      <c r="T30" s="9">
        <v>265868</v>
      </c>
      <c r="U30" s="9">
        <v>-11204</v>
      </c>
      <c r="V30" s="9">
        <v>410668</v>
      </c>
      <c r="W30" s="9">
        <v>272098</v>
      </c>
      <c r="X30" s="9">
        <v>267614</v>
      </c>
      <c r="Y30" s="9">
        <v>273954</v>
      </c>
      <c r="Z30" s="9">
        <v>286520</v>
      </c>
      <c r="AA30" s="9">
        <v>287038</v>
      </c>
      <c r="AB30" s="9">
        <v>267304</v>
      </c>
      <c r="AC30" s="9">
        <v>6801858</v>
      </c>
    </row>
    <row r="31" spans="1:29" x14ac:dyDescent="0.25">
      <c r="A31" s="8" t="s">
        <v>448</v>
      </c>
      <c r="B31" s="9">
        <v>312218</v>
      </c>
      <c r="C31" s="9">
        <v>272782</v>
      </c>
      <c r="D31" s="9">
        <v>0</v>
      </c>
      <c r="E31" s="9">
        <v>237922</v>
      </c>
      <c r="F31" s="9">
        <v>246072</v>
      </c>
      <c r="G31" s="9">
        <v>300878</v>
      </c>
      <c r="H31" s="9">
        <v>240220</v>
      </c>
      <c r="I31" s="9">
        <v>252740</v>
      </c>
      <c r="J31" s="9">
        <v>243296</v>
      </c>
      <c r="K31" s="9">
        <v>251976</v>
      </c>
      <c r="L31" s="9">
        <v>235034</v>
      </c>
      <c r="M31" s="9">
        <v>251262</v>
      </c>
      <c r="N31" s="9">
        <v>147706</v>
      </c>
      <c r="O31" s="9">
        <v>252102</v>
      </c>
      <c r="P31" s="9">
        <v>246706</v>
      </c>
      <c r="Q31" s="9">
        <v>251996</v>
      </c>
      <c r="R31" s="9">
        <v>259028</v>
      </c>
      <c r="S31" s="9">
        <v>250652</v>
      </c>
      <c r="T31" s="9">
        <v>251996</v>
      </c>
      <c r="U31" s="9">
        <v>-28144</v>
      </c>
      <c r="V31" s="9">
        <v>400492</v>
      </c>
      <c r="W31" s="9">
        <v>258490</v>
      </c>
      <c r="X31" s="9">
        <v>253802</v>
      </c>
      <c r="Y31" s="9">
        <v>261024</v>
      </c>
      <c r="Z31" s="9">
        <v>273320</v>
      </c>
      <c r="AA31" s="9">
        <v>277520</v>
      </c>
      <c r="AB31" s="9">
        <v>253094</v>
      </c>
      <c r="AC31" s="9">
        <v>6454184</v>
      </c>
    </row>
    <row r="32" spans="1:29" x14ac:dyDescent="0.25">
      <c r="A32" s="8" t="s">
        <v>449</v>
      </c>
      <c r="B32" s="9">
        <v>301982</v>
      </c>
      <c r="C32" s="9">
        <v>259980</v>
      </c>
      <c r="D32" s="9">
        <v>0</v>
      </c>
      <c r="E32" s="9">
        <v>225558</v>
      </c>
      <c r="F32" s="9">
        <v>234792</v>
      </c>
      <c r="G32" s="9">
        <v>290954</v>
      </c>
      <c r="H32" s="9">
        <v>228148</v>
      </c>
      <c r="I32" s="9">
        <v>241432</v>
      </c>
      <c r="J32" s="9">
        <v>231436</v>
      </c>
      <c r="K32" s="9">
        <v>240676</v>
      </c>
      <c r="L32" s="9">
        <v>223406</v>
      </c>
      <c r="M32" s="9">
        <v>239936</v>
      </c>
      <c r="N32" s="9">
        <v>136390</v>
      </c>
      <c r="O32" s="9">
        <v>240798</v>
      </c>
      <c r="P32" s="9">
        <v>235030</v>
      </c>
      <c r="Q32" s="9">
        <v>240674</v>
      </c>
      <c r="R32" s="9">
        <v>250396</v>
      </c>
      <c r="S32" s="9">
        <v>238854</v>
      </c>
      <c r="T32" s="9">
        <v>240674</v>
      </c>
      <c r="U32" s="9">
        <v>-41872</v>
      </c>
      <c r="V32" s="9">
        <v>392122</v>
      </c>
      <c r="W32" s="9">
        <v>247420</v>
      </c>
      <c r="X32" s="9">
        <v>242536</v>
      </c>
      <c r="Y32" s="9">
        <v>250270</v>
      </c>
      <c r="Z32" s="9">
        <v>262436</v>
      </c>
      <c r="AA32" s="9">
        <v>270844</v>
      </c>
      <c r="AB32" s="9">
        <v>241466</v>
      </c>
      <c r="AC32" s="9">
        <v>6166338</v>
      </c>
    </row>
    <row r="33" spans="1:29" x14ac:dyDescent="0.25">
      <c r="A33" s="8" t="s">
        <v>450</v>
      </c>
      <c r="B33" s="9">
        <v>297140</v>
      </c>
      <c r="C33" s="9">
        <v>252490</v>
      </c>
      <c r="D33" s="9">
        <v>0</v>
      </c>
      <c r="E33" s="9">
        <v>219006</v>
      </c>
      <c r="F33" s="9">
        <v>229172</v>
      </c>
      <c r="G33" s="9">
        <v>284938</v>
      </c>
      <c r="H33" s="9">
        <v>221862</v>
      </c>
      <c r="I33" s="9">
        <v>235524</v>
      </c>
      <c r="J33" s="9">
        <v>225322</v>
      </c>
      <c r="K33" s="9">
        <v>234724</v>
      </c>
      <c r="L33" s="9">
        <v>217988</v>
      </c>
      <c r="M33" s="9">
        <v>234014</v>
      </c>
      <c r="N33" s="9">
        <v>131494</v>
      </c>
      <c r="O33" s="9">
        <v>234848</v>
      </c>
      <c r="P33" s="9">
        <v>229120</v>
      </c>
      <c r="Q33" s="9">
        <v>234720</v>
      </c>
      <c r="R33" s="9">
        <v>246944</v>
      </c>
      <c r="S33" s="9">
        <v>232874</v>
      </c>
      <c r="T33" s="9">
        <v>234720</v>
      </c>
      <c r="U33" s="9">
        <v>-49602</v>
      </c>
      <c r="V33" s="9">
        <v>387426</v>
      </c>
      <c r="W33" s="9">
        <v>241766</v>
      </c>
      <c r="X33" s="9">
        <v>236634</v>
      </c>
      <c r="Y33" s="9">
        <v>245232</v>
      </c>
      <c r="Z33" s="9">
        <v>257256</v>
      </c>
      <c r="AA33" s="9">
        <v>265152</v>
      </c>
      <c r="AB33" s="9">
        <v>235292</v>
      </c>
      <c r="AC33" s="9">
        <v>6016056</v>
      </c>
    </row>
    <row r="34" spans="1:29" x14ac:dyDescent="0.25">
      <c r="A34" s="8" t="s">
        <v>451</v>
      </c>
      <c r="B34" s="9">
        <v>294290</v>
      </c>
      <c r="C34" s="9">
        <v>247106</v>
      </c>
      <c r="D34" s="9">
        <v>0</v>
      </c>
      <c r="E34" s="9">
        <v>214562</v>
      </c>
      <c r="F34" s="9">
        <v>225546</v>
      </c>
      <c r="G34" s="9">
        <v>282302</v>
      </c>
      <c r="H34" s="9">
        <v>217608</v>
      </c>
      <c r="I34" s="9">
        <v>231520</v>
      </c>
      <c r="J34" s="9">
        <v>221218</v>
      </c>
      <c r="K34" s="9">
        <v>230692</v>
      </c>
      <c r="L34" s="9">
        <v>214044</v>
      </c>
      <c r="M34" s="9">
        <v>230014</v>
      </c>
      <c r="N34" s="9">
        <v>127554</v>
      </c>
      <c r="O34" s="9">
        <v>230822</v>
      </c>
      <c r="P34" s="9">
        <v>225234</v>
      </c>
      <c r="Q34" s="9">
        <v>230694</v>
      </c>
      <c r="R34" s="9">
        <v>245012</v>
      </c>
      <c r="S34" s="9">
        <v>228904</v>
      </c>
      <c r="T34" s="9">
        <v>230694</v>
      </c>
      <c r="U34" s="9">
        <v>-54444</v>
      </c>
      <c r="V34" s="9">
        <v>384200</v>
      </c>
      <c r="W34" s="9">
        <v>237992</v>
      </c>
      <c r="X34" s="9">
        <v>232642</v>
      </c>
      <c r="Y34" s="9">
        <v>242216</v>
      </c>
      <c r="Z34" s="9">
        <v>254354</v>
      </c>
      <c r="AA34" s="9">
        <v>260106</v>
      </c>
      <c r="AB34" s="9">
        <v>231088</v>
      </c>
      <c r="AC34" s="9">
        <v>5915970</v>
      </c>
    </row>
    <row r="35" spans="1:29" x14ac:dyDescent="0.25">
      <c r="A35" s="8" t="s">
        <v>452</v>
      </c>
      <c r="B35" s="9">
        <v>293658</v>
      </c>
      <c r="C35" s="9">
        <v>243744</v>
      </c>
      <c r="D35" s="9">
        <v>0</v>
      </c>
      <c r="E35" s="9">
        <v>212238</v>
      </c>
      <c r="F35" s="9">
        <v>224056</v>
      </c>
      <c r="G35" s="9">
        <v>280240</v>
      </c>
      <c r="H35" s="9">
        <v>215588</v>
      </c>
      <c r="I35" s="9">
        <v>229716</v>
      </c>
      <c r="J35" s="9">
        <v>219348</v>
      </c>
      <c r="K35" s="9">
        <v>228872</v>
      </c>
      <c r="L35" s="9">
        <v>212230</v>
      </c>
      <c r="M35" s="9">
        <v>228206</v>
      </c>
      <c r="N35" s="9">
        <v>125974</v>
      </c>
      <c r="O35" s="9">
        <v>229018</v>
      </c>
      <c r="P35" s="9">
        <v>223528</v>
      </c>
      <c r="Q35" s="9">
        <v>228874</v>
      </c>
      <c r="R35" s="9">
        <v>245260</v>
      </c>
      <c r="S35" s="9">
        <v>227126</v>
      </c>
      <c r="T35" s="9">
        <v>228874</v>
      </c>
      <c r="U35" s="9">
        <v>-56344</v>
      </c>
      <c r="V35" s="9">
        <v>382690</v>
      </c>
      <c r="W35" s="9">
        <v>236458</v>
      </c>
      <c r="X35" s="9">
        <v>230910</v>
      </c>
      <c r="Y35" s="9">
        <v>241314</v>
      </c>
      <c r="Z35" s="9">
        <v>253590</v>
      </c>
      <c r="AA35" s="9">
        <v>255290</v>
      </c>
      <c r="AB35" s="9">
        <v>229146</v>
      </c>
      <c r="AC35" s="9">
        <v>5869604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843-8991-4891-9C21-89B0D46B87CA}">
  <dimension ref="A1:AH1205"/>
  <sheetViews>
    <sheetView workbookViewId="0">
      <selection sqref="A1:AH1162"/>
    </sheetView>
  </sheetViews>
  <sheetFormatPr defaultRowHeight="15" x14ac:dyDescent="0.25"/>
  <cols>
    <col min="1" max="1" width="70.42578125" bestFit="1" customWidth="1"/>
    <col min="2" max="2" width="57.28515625" bestFit="1" customWidth="1"/>
    <col min="3" max="3" width="255.7109375" bestFit="1" customWidth="1"/>
  </cols>
  <sheetData>
    <row r="1" spans="1:34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383</v>
      </c>
      <c r="B2" t="s">
        <v>381</v>
      </c>
      <c r="C2" t="s">
        <v>382</v>
      </c>
      <c r="D2">
        <v>0</v>
      </c>
      <c r="E2">
        <v>59</v>
      </c>
      <c r="F2">
        <v>948</v>
      </c>
      <c r="G2">
        <v>28319</v>
      </c>
      <c r="H2">
        <v>56094</v>
      </c>
      <c r="I2">
        <v>81419</v>
      </c>
      <c r="J2">
        <v>107385</v>
      </c>
      <c r="K2">
        <v>133033</v>
      </c>
      <c r="L2">
        <v>157778</v>
      </c>
      <c r="M2">
        <v>182204</v>
      </c>
      <c r="N2">
        <v>202109</v>
      </c>
      <c r="O2">
        <v>212125</v>
      </c>
      <c r="P2">
        <v>215861</v>
      </c>
      <c r="Q2">
        <v>219360</v>
      </c>
      <c r="R2">
        <v>222082</v>
      </c>
      <c r="S2">
        <v>223197</v>
      </c>
      <c r="T2">
        <v>223030</v>
      </c>
      <c r="U2">
        <v>214832</v>
      </c>
      <c r="V2">
        <v>203427</v>
      </c>
      <c r="W2">
        <v>191302</v>
      </c>
      <c r="X2">
        <v>178911</v>
      </c>
      <c r="Y2">
        <v>167145</v>
      </c>
      <c r="Z2">
        <v>156934</v>
      </c>
      <c r="AA2">
        <v>148178</v>
      </c>
      <c r="AB2">
        <v>140041</v>
      </c>
      <c r="AC2">
        <v>132934</v>
      </c>
      <c r="AD2">
        <v>125998</v>
      </c>
      <c r="AE2">
        <v>120337</v>
      </c>
      <c r="AF2">
        <v>117360</v>
      </c>
      <c r="AG2">
        <v>115347</v>
      </c>
      <c r="AH2">
        <v>114437</v>
      </c>
    </row>
    <row r="3" spans="1:34" x14ac:dyDescent="0.25">
      <c r="A3" t="s">
        <v>473</v>
      </c>
      <c r="B3" t="s">
        <v>381</v>
      </c>
      <c r="C3" t="s">
        <v>382</v>
      </c>
      <c r="D3">
        <v>0</v>
      </c>
      <c r="E3">
        <v>8</v>
      </c>
      <c r="F3">
        <v>19</v>
      </c>
      <c r="G3">
        <v>720</v>
      </c>
      <c r="H3">
        <v>1809</v>
      </c>
      <c r="I3">
        <v>3611</v>
      </c>
      <c r="J3">
        <v>6348</v>
      </c>
      <c r="K3">
        <v>9701</v>
      </c>
      <c r="L3">
        <v>12979</v>
      </c>
      <c r="M3">
        <v>15914</v>
      </c>
      <c r="N3">
        <v>18363</v>
      </c>
      <c r="O3">
        <v>19628</v>
      </c>
      <c r="P3">
        <v>20223</v>
      </c>
      <c r="Q3">
        <v>20472</v>
      </c>
      <c r="R3">
        <v>20481</v>
      </c>
      <c r="S3">
        <v>20240</v>
      </c>
      <c r="T3">
        <v>20134</v>
      </c>
      <c r="U3">
        <v>19850</v>
      </c>
      <c r="V3">
        <v>19468</v>
      </c>
      <c r="W3">
        <v>18903</v>
      </c>
      <c r="X3">
        <v>18251</v>
      </c>
      <c r="Y3">
        <v>17546</v>
      </c>
      <c r="Z3">
        <v>16820</v>
      </c>
      <c r="AA3">
        <v>16114</v>
      </c>
      <c r="AB3">
        <v>15509</v>
      </c>
      <c r="AC3">
        <v>15061</v>
      </c>
      <c r="AD3">
        <v>14771</v>
      </c>
      <c r="AE3">
        <v>14404</v>
      </c>
      <c r="AF3">
        <v>14094</v>
      </c>
      <c r="AG3">
        <v>13795</v>
      </c>
      <c r="AH3">
        <v>13538</v>
      </c>
    </row>
    <row r="4" spans="1:34" x14ac:dyDescent="0.25">
      <c r="A4" t="s">
        <v>474</v>
      </c>
      <c r="B4" t="s">
        <v>381</v>
      </c>
      <c r="C4" t="s">
        <v>382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475</v>
      </c>
      <c r="B5" t="s">
        <v>381</v>
      </c>
      <c r="C5" t="s">
        <v>382</v>
      </c>
      <c r="D5">
        <v>0</v>
      </c>
      <c r="E5">
        <v>-2</v>
      </c>
      <c r="F5">
        <v>-9</v>
      </c>
      <c r="G5">
        <v>-60</v>
      </c>
      <c r="H5">
        <v>-167</v>
      </c>
      <c r="I5">
        <v>-351</v>
      </c>
      <c r="J5">
        <v>-572</v>
      </c>
      <c r="K5">
        <v>-905</v>
      </c>
      <c r="L5">
        <v>-1305</v>
      </c>
      <c r="M5">
        <v>-1760</v>
      </c>
      <c r="N5">
        <v>-2252</v>
      </c>
      <c r="O5">
        <v>-2751</v>
      </c>
      <c r="P5">
        <v>-3210</v>
      </c>
      <c r="Q5">
        <v>-3670</v>
      </c>
      <c r="R5">
        <v>-4090</v>
      </c>
      <c r="S5">
        <v>-4538</v>
      </c>
      <c r="T5">
        <v>-4993</v>
      </c>
      <c r="U5">
        <v>-5438</v>
      </c>
      <c r="V5">
        <v>-5820</v>
      </c>
      <c r="W5">
        <v>-6101</v>
      </c>
      <c r="X5">
        <v>-6383</v>
      </c>
      <c r="Y5">
        <v>-6568</v>
      </c>
      <c r="Z5">
        <v>-6649</v>
      </c>
      <c r="AA5">
        <v>-6755</v>
      </c>
      <c r="AB5">
        <v>-6838</v>
      </c>
      <c r="AC5">
        <v>-6848</v>
      </c>
      <c r="AD5">
        <v>-6885</v>
      </c>
      <c r="AE5">
        <v>-6854</v>
      </c>
      <c r="AF5">
        <v>-6812</v>
      </c>
      <c r="AG5">
        <v>-6791</v>
      </c>
      <c r="AH5">
        <v>-6738</v>
      </c>
    </row>
    <row r="6" spans="1:34" x14ac:dyDescent="0.25">
      <c r="A6" t="s">
        <v>476</v>
      </c>
      <c r="B6" t="s">
        <v>381</v>
      </c>
      <c r="C6" t="s">
        <v>382</v>
      </c>
      <c r="D6">
        <v>0</v>
      </c>
      <c r="E6">
        <v>0</v>
      </c>
      <c r="F6">
        <v>0</v>
      </c>
      <c r="G6">
        <v>18</v>
      </c>
      <c r="H6">
        <v>25</v>
      </c>
      <c r="I6">
        <v>25</v>
      </c>
      <c r="J6">
        <v>21</v>
      </c>
      <c r="K6">
        <v>19</v>
      </c>
      <c r="L6">
        <v>18</v>
      </c>
      <c r="M6">
        <v>17</v>
      </c>
      <c r="N6">
        <v>14</v>
      </c>
      <c r="O6">
        <v>13</v>
      </c>
      <c r="P6">
        <v>11</v>
      </c>
      <c r="Q6">
        <v>9</v>
      </c>
      <c r="R6">
        <v>8</v>
      </c>
      <c r="S6">
        <v>9</v>
      </c>
      <c r="T6">
        <v>8</v>
      </c>
      <c r="U6">
        <v>2</v>
      </c>
      <c r="V6">
        <v>-4</v>
      </c>
      <c r="W6">
        <v>-13</v>
      </c>
      <c r="X6">
        <v>-18</v>
      </c>
      <c r="Y6">
        <v>-22</v>
      </c>
      <c r="Z6">
        <v>-26</v>
      </c>
      <c r="AA6">
        <v>-28</v>
      </c>
      <c r="AB6">
        <v>-31</v>
      </c>
      <c r="AC6">
        <v>-34</v>
      </c>
      <c r="AD6">
        <v>-36</v>
      </c>
      <c r="AE6">
        <v>-37</v>
      </c>
      <c r="AF6">
        <v>-36</v>
      </c>
      <c r="AG6">
        <v>-34</v>
      </c>
      <c r="AH6">
        <v>-34</v>
      </c>
    </row>
    <row r="7" spans="1:34" x14ac:dyDescent="0.25">
      <c r="A7" t="s">
        <v>477</v>
      </c>
      <c r="B7" t="s">
        <v>381</v>
      </c>
      <c r="C7" t="s">
        <v>382</v>
      </c>
      <c r="D7">
        <v>0</v>
      </c>
      <c r="E7">
        <v>0</v>
      </c>
      <c r="F7">
        <v>0</v>
      </c>
      <c r="G7">
        <v>-4</v>
      </c>
      <c r="H7">
        <v>-14</v>
      </c>
      <c r="I7">
        <v>-29</v>
      </c>
      <c r="J7">
        <v>-47</v>
      </c>
      <c r="K7">
        <v>-75</v>
      </c>
      <c r="L7">
        <v>-109</v>
      </c>
      <c r="M7">
        <v>-147</v>
      </c>
      <c r="N7">
        <v>-189</v>
      </c>
      <c r="O7">
        <v>-231</v>
      </c>
      <c r="P7">
        <v>-270</v>
      </c>
      <c r="Q7">
        <v>-309</v>
      </c>
      <c r="R7">
        <v>-343</v>
      </c>
      <c r="S7">
        <v>-381</v>
      </c>
      <c r="T7">
        <v>-420</v>
      </c>
      <c r="U7">
        <v>-457</v>
      </c>
      <c r="V7">
        <v>-490</v>
      </c>
      <c r="W7">
        <v>-513</v>
      </c>
      <c r="X7">
        <v>-537</v>
      </c>
      <c r="Y7">
        <v>-552</v>
      </c>
      <c r="Z7">
        <v>-559</v>
      </c>
      <c r="AA7">
        <v>-568</v>
      </c>
      <c r="AB7">
        <v>-575</v>
      </c>
      <c r="AC7">
        <v>-575</v>
      </c>
      <c r="AD7">
        <v>-579</v>
      </c>
      <c r="AE7">
        <v>-577</v>
      </c>
      <c r="AF7">
        <v>-573</v>
      </c>
      <c r="AG7">
        <v>-571</v>
      </c>
      <c r="AH7">
        <v>-567</v>
      </c>
    </row>
    <row r="8" spans="1:34" x14ac:dyDescent="0.25">
      <c r="A8" t="s">
        <v>478</v>
      </c>
      <c r="B8" t="s">
        <v>381</v>
      </c>
      <c r="C8" t="s">
        <v>382</v>
      </c>
      <c r="D8">
        <v>0</v>
      </c>
      <c r="E8">
        <v>-1</v>
      </c>
      <c r="F8">
        <v>1</v>
      </c>
      <c r="G8">
        <v>298</v>
      </c>
      <c r="H8">
        <v>815</v>
      </c>
      <c r="I8">
        <v>1588</v>
      </c>
      <c r="J8">
        <v>2507</v>
      </c>
      <c r="K8">
        <v>3554</v>
      </c>
      <c r="L8">
        <v>4658</v>
      </c>
      <c r="M8">
        <v>5768</v>
      </c>
      <c r="N8">
        <v>6773</v>
      </c>
      <c r="O8">
        <v>7527</v>
      </c>
      <c r="P8">
        <v>7975</v>
      </c>
      <c r="Q8">
        <v>8214</v>
      </c>
      <c r="R8">
        <v>8325</v>
      </c>
      <c r="S8">
        <v>8342</v>
      </c>
      <c r="T8">
        <v>8288</v>
      </c>
      <c r="U8">
        <v>8173</v>
      </c>
      <c r="V8">
        <v>7964</v>
      </c>
      <c r="W8">
        <v>7664</v>
      </c>
      <c r="X8">
        <v>7299</v>
      </c>
      <c r="Y8">
        <v>6900</v>
      </c>
      <c r="Z8">
        <v>6499</v>
      </c>
      <c r="AA8">
        <v>6115</v>
      </c>
      <c r="AB8">
        <v>5764</v>
      </c>
      <c r="AC8">
        <v>5463</v>
      </c>
      <c r="AD8">
        <v>5206</v>
      </c>
      <c r="AE8">
        <v>4975</v>
      </c>
      <c r="AF8">
        <v>4766</v>
      </c>
      <c r="AG8">
        <v>4586</v>
      </c>
      <c r="AH8">
        <v>4431</v>
      </c>
    </row>
    <row r="9" spans="1:34" x14ac:dyDescent="0.25">
      <c r="A9" t="s">
        <v>479</v>
      </c>
      <c r="B9" t="s">
        <v>381</v>
      </c>
      <c r="C9" t="s">
        <v>382</v>
      </c>
      <c r="D9">
        <v>0</v>
      </c>
      <c r="E9">
        <v>-2</v>
      </c>
      <c r="F9">
        <v>-1</v>
      </c>
      <c r="G9">
        <v>174</v>
      </c>
      <c r="H9">
        <v>728</v>
      </c>
      <c r="I9">
        <v>1620</v>
      </c>
      <c r="J9">
        <v>2575</v>
      </c>
      <c r="K9">
        <v>3457</v>
      </c>
      <c r="L9">
        <v>4273</v>
      </c>
      <c r="M9">
        <v>5066</v>
      </c>
      <c r="N9">
        <v>5766</v>
      </c>
      <c r="O9">
        <v>6269</v>
      </c>
      <c r="P9">
        <v>6544</v>
      </c>
      <c r="Q9">
        <v>6646</v>
      </c>
      <c r="R9">
        <v>6645</v>
      </c>
      <c r="S9">
        <v>6560</v>
      </c>
      <c r="T9">
        <v>6402</v>
      </c>
      <c r="U9">
        <v>6173</v>
      </c>
      <c r="V9">
        <v>5856</v>
      </c>
      <c r="W9">
        <v>5453</v>
      </c>
      <c r="X9">
        <v>5004</v>
      </c>
      <c r="Y9">
        <v>4534</v>
      </c>
      <c r="Z9">
        <v>4080</v>
      </c>
      <c r="AA9">
        <v>3668</v>
      </c>
      <c r="AB9">
        <v>3296</v>
      </c>
      <c r="AC9">
        <v>2965</v>
      </c>
      <c r="AD9">
        <v>2676</v>
      </c>
      <c r="AE9">
        <v>2418</v>
      </c>
      <c r="AF9">
        <v>2193</v>
      </c>
      <c r="AG9">
        <v>2002</v>
      </c>
      <c r="AH9">
        <v>1841</v>
      </c>
    </row>
    <row r="10" spans="1:34" x14ac:dyDescent="0.25">
      <c r="A10" t="s">
        <v>480</v>
      </c>
      <c r="B10" t="s">
        <v>381</v>
      </c>
      <c r="C10" t="s">
        <v>382</v>
      </c>
      <c r="D10">
        <v>0</v>
      </c>
      <c r="E10">
        <v>0</v>
      </c>
      <c r="F10">
        <v>3</v>
      </c>
      <c r="G10">
        <v>89</v>
      </c>
      <c r="H10">
        <v>147</v>
      </c>
      <c r="I10">
        <v>174</v>
      </c>
      <c r="J10">
        <v>198</v>
      </c>
      <c r="K10">
        <v>223</v>
      </c>
      <c r="L10">
        <v>246</v>
      </c>
      <c r="M10">
        <v>269</v>
      </c>
      <c r="N10">
        <v>289</v>
      </c>
      <c r="O10">
        <v>301</v>
      </c>
      <c r="P10">
        <v>304</v>
      </c>
      <c r="Q10">
        <v>312</v>
      </c>
      <c r="R10">
        <v>319</v>
      </c>
      <c r="S10">
        <v>323</v>
      </c>
      <c r="T10">
        <v>323</v>
      </c>
      <c r="U10">
        <v>303</v>
      </c>
      <c r="V10">
        <v>274</v>
      </c>
      <c r="W10">
        <v>244</v>
      </c>
      <c r="X10">
        <v>216</v>
      </c>
      <c r="Y10">
        <v>192</v>
      </c>
      <c r="Z10">
        <v>169</v>
      </c>
      <c r="AA10">
        <v>149</v>
      </c>
      <c r="AB10">
        <v>131</v>
      </c>
      <c r="AC10">
        <v>114</v>
      </c>
      <c r="AD10">
        <v>100</v>
      </c>
      <c r="AE10">
        <v>91</v>
      </c>
      <c r="AF10">
        <v>85</v>
      </c>
      <c r="AG10">
        <v>85</v>
      </c>
      <c r="AH10">
        <v>84</v>
      </c>
    </row>
    <row r="11" spans="1:34" x14ac:dyDescent="0.25">
      <c r="A11" t="s">
        <v>481</v>
      </c>
      <c r="B11" t="s">
        <v>381</v>
      </c>
      <c r="C11" t="s">
        <v>382</v>
      </c>
      <c r="D11">
        <v>0</v>
      </c>
      <c r="E11">
        <v>0</v>
      </c>
      <c r="F11">
        <v>2</v>
      </c>
      <c r="G11">
        <v>110</v>
      </c>
      <c r="H11">
        <v>244</v>
      </c>
      <c r="I11">
        <v>377</v>
      </c>
      <c r="J11">
        <v>505</v>
      </c>
      <c r="K11">
        <v>630</v>
      </c>
      <c r="L11">
        <v>752</v>
      </c>
      <c r="M11">
        <v>876</v>
      </c>
      <c r="N11">
        <v>982</v>
      </c>
      <c r="O11">
        <v>1055</v>
      </c>
      <c r="P11">
        <v>1087</v>
      </c>
      <c r="Q11">
        <v>1098</v>
      </c>
      <c r="R11">
        <v>1103</v>
      </c>
      <c r="S11">
        <v>1096</v>
      </c>
      <c r="T11">
        <v>1080</v>
      </c>
      <c r="U11">
        <v>1038</v>
      </c>
      <c r="V11">
        <v>975</v>
      </c>
      <c r="W11">
        <v>904</v>
      </c>
      <c r="X11">
        <v>830</v>
      </c>
      <c r="Y11">
        <v>760</v>
      </c>
      <c r="Z11">
        <v>694</v>
      </c>
      <c r="AA11">
        <v>636</v>
      </c>
      <c r="AB11">
        <v>584</v>
      </c>
      <c r="AC11">
        <v>538</v>
      </c>
      <c r="AD11">
        <v>498</v>
      </c>
      <c r="AE11">
        <v>462</v>
      </c>
      <c r="AF11">
        <v>436</v>
      </c>
      <c r="AG11">
        <v>416</v>
      </c>
      <c r="AH11">
        <v>400</v>
      </c>
    </row>
    <row r="12" spans="1:34" x14ac:dyDescent="0.25">
      <c r="A12" t="s">
        <v>482</v>
      </c>
      <c r="B12" t="s">
        <v>381</v>
      </c>
      <c r="C12" t="s">
        <v>382</v>
      </c>
      <c r="D12">
        <v>0</v>
      </c>
      <c r="E12">
        <v>1</v>
      </c>
      <c r="F12">
        <v>1</v>
      </c>
      <c r="G12">
        <v>-173</v>
      </c>
      <c r="H12">
        <v>-371</v>
      </c>
      <c r="I12">
        <v>-536</v>
      </c>
      <c r="J12">
        <v>-810</v>
      </c>
      <c r="K12">
        <v>-1126</v>
      </c>
      <c r="L12">
        <v>-1464</v>
      </c>
      <c r="M12">
        <v>-1822</v>
      </c>
      <c r="N12">
        <v>-2180</v>
      </c>
      <c r="O12">
        <v>-2477</v>
      </c>
      <c r="P12">
        <v>-2738</v>
      </c>
      <c r="Q12">
        <v>-2962</v>
      </c>
      <c r="R12">
        <v>-3171</v>
      </c>
      <c r="S12">
        <v>-3376</v>
      </c>
      <c r="T12">
        <v>-3557</v>
      </c>
      <c r="U12">
        <v>-3686</v>
      </c>
      <c r="V12">
        <v>-3696</v>
      </c>
      <c r="W12">
        <v>-3679</v>
      </c>
      <c r="X12">
        <v>-3601</v>
      </c>
      <c r="Y12">
        <v>-3473</v>
      </c>
      <c r="Z12">
        <v>-3367</v>
      </c>
      <c r="AA12">
        <v>-3248</v>
      </c>
      <c r="AB12">
        <v>-3126</v>
      </c>
      <c r="AC12">
        <v>-3013</v>
      </c>
      <c r="AD12">
        <v>-2904</v>
      </c>
      <c r="AE12">
        <v>-2788</v>
      </c>
      <c r="AF12">
        <v>-2681</v>
      </c>
      <c r="AG12">
        <v>-2591</v>
      </c>
      <c r="AH12">
        <v>-2521</v>
      </c>
    </row>
    <row r="13" spans="1:34" x14ac:dyDescent="0.25">
      <c r="A13" t="s">
        <v>483</v>
      </c>
      <c r="B13" t="s">
        <v>381</v>
      </c>
      <c r="C13" t="s">
        <v>382</v>
      </c>
      <c r="D13">
        <v>0</v>
      </c>
      <c r="E13">
        <v>0</v>
      </c>
      <c r="F13">
        <v>2</v>
      </c>
      <c r="G13">
        <v>99</v>
      </c>
      <c r="H13">
        <v>153</v>
      </c>
      <c r="I13">
        <v>171</v>
      </c>
      <c r="J13">
        <v>115</v>
      </c>
      <c r="K13">
        <v>65</v>
      </c>
      <c r="L13">
        <v>20</v>
      </c>
      <c r="M13">
        <v>-23</v>
      </c>
      <c r="N13">
        <v>-68</v>
      </c>
      <c r="O13">
        <v>-122</v>
      </c>
      <c r="P13">
        <v>-181</v>
      </c>
      <c r="Q13">
        <v>-246</v>
      </c>
      <c r="R13">
        <v>-307</v>
      </c>
      <c r="S13">
        <v>-370</v>
      </c>
      <c r="T13">
        <v>-426</v>
      </c>
      <c r="U13">
        <v>-493</v>
      </c>
      <c r="V13">
        <v>-561</v>
      </c>
      <c r="W13">
        <v>-623</v>
      </c>
      <c r="X13">
        <v>-678</v>
      </c>
      <c r="Y13">
        <v>-714</v>
      </c>
      <c r="Z13">
        <v>-738</v>
      </c>
      <c r="AA13">
        <v>-754</v>
      </c>
      <c r="AB13">
        <v>-766</v>
      </c>
      <c r="AC13">
        <v>-767</v>
      </c>
      <c r="AD13">
        <v>-762</v>
      </c>
      <c r="AE13">
        <v>-753</v>
      </c>
      <c r="AF13">
        <v>-734</v>
      </c>
      <c r="AG13">
        <v>-714</v>
      </c>
      <c r="AH13">
        <v>-688</v>
      </c>
    </row>
    <row r="14" spans="1:34" x14ac:dyDescent="0.25">
      <c r="A14" t="s">
        <v>484</v>
      </c>
      <c r="B14" t="s">
        <v>381</v>
      </c>
      <c r="C14" t="s">
        <v>382</v>
      </c>
      <c r="D14">
        <v>0</v>
      </c>
      <c r="E14">
        <v>0</v>
      </c>
      <c r="F14">
        <v>0</v>
      </c>
      <c r="G14">
        <v>20</v>
      </c>
      <c r="H14">
        <v>64</v>
      </c>
      <c r="I14">
        <v>110</v>
      </c>
      <c r="J14">
        <v>150</v>
      </c>
      <c r="K14">
        <v>190</v>
      </c>
      <c r="L14">
        <v>231</v>
      </c>
      <c r="M14">
        <v>277</v>
      </c>
      <c r="N14">
        <v>312</v>
      </c>
      <c r="O14">
        <v>333</v>
      </c>
      <c r="P14">
        <v>346</v>
      </c>
      <c r="Q14">
        <v>355</v>
      </c>
      <c r="R14">
        <v>360</v>
      </c>
      <c r="S14">
        <v>361</v>
      </c>
      <c r="T14">
        <v>358</v>
      </c>
      <c r="U14">
        <v>353</v>
      </c>
      <c r="V14">
        <v>340</v>
      </c>
      <c r="W14">
        <v>324</v>
      </c>
      <c r="X14">
        <v>304</v>
      </c>
      <c r="Y14">
        <v>283</v>
      </c>
      <c r="Z14">
        <v>263</v>
      </c>
      <c r="AA14">
        <v>246</v>
      </c>
      <c r="AB14">
        <v>229</v>
      </c>
      <c r="AC14">
        <v>215</v>
      </c>
      <c r="AD14">
        <v>201</v>
      </c>
      <c r="AE14">
        <v>188</v>
      </c>
      <c r="AF14">
        <v>177</v>
      </c>
      <c r="AG14">
        <v>167</v>
      </c>
      <c r="AH14">
        <v>158</v>
      </c>
    </row>
    <row r="15" spans="1:34" x14ac:dyDescent="0.25">
      <c r="A15" t="s">
        <v>485</v>
      </c>
      <c r="B15" t="s">
        <v>381</v>
      </c>
      <c r="C15" t="s">
        <v>382</v>
      </c>
      <c r="D15">
        <v>0</v>
      </c>
      <c r="E15">
        <v>0</v>
      </c>
      <c r="F15">
        <v>4</v>
      </c>
      <c r="G15">
        <v>110</v>
      </c>
      <c r="H15">
        <v>190</v>
      </c>
      <c r="I15">
        <v>235</v>
      </c>
      <c r="J15">
        <v>273</v>
      </c>
      <c r="K15">
        <v>311</v>
      </c>
      <c r="L15">
        <v>345</v>
      </c>
      <c r="M15">
        <v>380</v>
      </c>
      <c r="N15">
        <v>412</v>
      </c>
      <c r="O15">
        <v>445</v>
      </c>
      <c r="P15">
        <v>466</v>
      </c>
      <c r="Q15">
        <v>484</v>
      </c>
      <c r="R15">
        <v>500</v>
      </c>
      <c r="S15">
        <v>509</v>
      </c>
      <c r="T15">
        <v>509</v>
      </c>
      <c r="U15">
        <v>478</v>
      </c>
      <c r="V15">
        <v>429</v>
      </c>
      <c r="W15">
        <v>377</v>
      </c>
      <c r="X15">
        <v>326</v>
      </c>
      <c r="Y15">
        <v>277</v>
      </c>
      <c r="Z15">
        <v>232</v>
      </c>
      <c r="AA15">
        <v>194</v>
      </c>
      <c r="AB15">
        <v>156</v>
      </c>
      <c r="AC15">
        <v>122</v>
      </c>
      <c r="AD15">
        <v>98</v>
      </c>
      <c r="AE15">
        <v>81</v>
      </c>
      <c r="AF15">
        <v>72</v>
      </c>
      <c r="AG15">
        <v>67</v>
      </c>
      <c r="AH15">
        <v>67</v>
      </c>
    </row>
    <row r="16" spans="1:34" x14ac:dyDescent="0.25">
      <c r="A16" t="s">
        <v>486</v>
      </c>
      <c r="B16" t="s">
        <v>381</v>
      </c>
      <c r="C16" t="s">
        <v>382</v>
      </c>
      <c r="D16">
        <v>0</v>
      </c>
      <c r="E16">
        <v>0</v>
      </c>
      <c r="F16">
        <v>4</v>
      </c>
      <c r="G16">
        <v>67</v>
      </c>
      <c r="H16">
        <v>86</v>
      </c>
      <c r="I16">
        <v>81</v>
      </c>
      <c r="J16">
        <v>66</v>
      </c>
      <c r="K16">
        <v>51</v>
      </c>
      <c r="L16">
        <v>38</v>
      </c>
      <c r="M16">
        <v>28</v>
      </c>
      <c r="N16">
        <v>22</v>
      </c>
      <c r="O16">
        <v>22</v>
      </c>
      <c r="P16">
        <v>21</v>
      </c>
      <c r="Q16">
        <v>26</v>
      </c>
      <c r="R16">
        <v>36</v>
      </c>
      <c r="S16">
        <v>46</v>
      </c>
      <c r="T16">
        <v>52</v>
      </c>
      <c r="U16">
        <v>31</v>
      </c>
      <c r="V16">
        <v>4</v>
      </c>
      <c r="W16">
        <v>-22</v>
      </c>
      <c r="X16">
        <v>-42</v>
      </c>
      <c r="Y16">
        <v>-57</v>
      </c>
      <c r="Z16">
        <v>-69</v>
      </c>
      <c r="AA16">
        <v>-81</v>
      </c>
      <c r="AB16">
        <v>-91</v>
      </c>
      <c r="AC16">
        <v>-100</v>
      </c>
      <c r="AD16">
        <v>-105</v>
      </c>
      <c r="AE16">
        <v>-105</v>
      </c>
      <c r="AF16">
        <v>-99</v>
      </c>
      <c r="AG16">
        <v>-93</v>
      </c>
      <c r="AH16">
        <v>-86</v>
      </c>
    </row>
    <row r="17" spans="1:34" x14ac:dyDescent="0.25">
      <c r="A17" t="s">
        <v>487</v>
      </c>
      <c r="B17" t="s">
        <v>381</v>
      </c>
      <c r="C17" t="s">
        <v>382</v>
      </c>
      <c r="D17">
        <v>0</v>
      </c>
      <c r="E17">
        <v>0</v>
      </c>
      <c r="F17">
        <v>6</v>
      </c>
      <c r="G17">
        <v>137</v>
      </c>
      <c r="H17">
        <v>163</v>
      </c>
      <c r="I17">
        <v>32</v>
      </c>
      <c r="J17">
        <v>-172</v>
      </c>
      <c r="K17">
        <v>-343</v>
      </c>
      <c r="L17">
        <v>-489</v>
      </c>
      <c r="M17">
        <v>-609</v>
      </c>
      <c r="N17">
        <v>-710</v>
      </c>
      <c r="O17">
        <v>-801</v>
      </c>
      <c r="P17">
        <v>-883</v>
      </c>
      <c r="Q17">
        <v>-953</v>
      </c>
      <c r="R17">
        <v>-1007</v>
      </c>
      <c r="S17">
        <v>-1053</v>
      </c>
      <c r="T17">
        <v>-1099</v>
      </c>
      <c r="U17">
        <v>-1168</v>
      </c>
      <c r="V17">
        <v>-1258</v>
      </c>
      <c r="W17">
        <v>-1342</v>
      </c>
      <c r="X17">
        <v>-1414</v>
      </c>
      <c r="Y17">
        <v>-1469</v>
      </c>
      <c r="Z17">
        <v>-1517</v>
      </c>
      <c r="AA17">
        <v>-1557</v>
      </c>
      <c r="AB17">
        <v>-1592</v>
      </c>
      <c r="AC17">
        <v>-1622</v>
      </c>
      <c r="AD17">
        <v>-1645</v>
      </c>
      <c r="AE17">
        <v>-1660</v>
      </c>
      <c r="AF17">
        <v>-1663</v>
      </c>
      <c r="AG17">
        <v>-1662</v>
      </c>
      <c r="AH17">
        <v>-1657</v>
      </c>
    </row>
    <row r="18" spans="1:34" x14ac:dyDescent="0.25">
      <c r="A18" t="s">
        <v>488</v>
      </c>
      <c r="B18" t="s">
        <v>381</v>
      </c>
      <c r="C18" t="s">
        <v>382</v>
      </c>
      <c r="D18">
        <v>0</v>
      </c>
      <c r="E18">
        <v>0</v>
      </c>
      <c r="F18">
        <v>3</v>
      </c>
      <c r="G18">
        <v>37</v>
      </c>
      <c r="H18">
        <v>42</v>
      </c>
      <c r="I18">
        <v>24</v>
      </c>
      <c r="J18">
        <v>6</v>
      </c>
      <c r="K18">
        <v>-14</v>
      </c>
      <c r="L18">
        <v>-35</v>
      </c>
      <c r="M18">
        <v>-55</v>
      </c>
      <c r="N18">
        <v>-74</v>
      </c>
      <c r="O18">
        <v>-84</v>
      </c>
      <c r="P18">
        <v>-91</v>
      </c>
      <c r="Q18">
        <v>-94</v>
      </c>
      <c r="R18">
        <v>-95</v>
      </c>
      <c r="S18">
        <v>-96</v>
      </c>
      <c r="T18">
        <v>-101</v>
      </c>
      <c r="U18">
        <v>-122</v>
      </c>
      <c r="V18">
        <v>-149</v>
      </c>
      <c r="W18">
        <v>-172</v>
      </c>
      <c r="X18">
        <v>-192</v>
      </c>
      <c r="Y18">
        <v>-213</v>
      </c>
      <c r="Z18">
        <v>-229</v>
      </c>
      <c r="AA18">
        <v>-244</v>
      </c>
      <c r="AB18">
        <v>-259</v>
      </c>
      <c r="AC18">
        <v>-273</v>
      </c>
      <c r="AD18">
        <v>-282</v>
      </c>
      <c r="AE18">
        <v>-287</v>
      </c>
      <c r="AF18">
        <v>-289</v>
      </c>
      <c r="AG18">
        <v>-289</v>
      </c>
      <c r="AH18">
        <v>-287</v>
      </c>
    </row>
    <row r="19" spans="1:34" x14ac:dyDescent="0.25">
      <c r="A19" t="s">
        <v>489</v>
      </c>
      <c r="B19" t="s">
        <v>381</v>
      </c>
      <c r="C19" t="s">
        <v>382</v>
      </c>
      <c r="D19">
        <v>0</v>
      </c>
      <c r="E19">
        <v>0</v>
      </c>
      <c r="F19">
        <v>5</v>
      </c>
      <c r="G19">
        <v>88</v>
      </c>
      <c r="H19">
        <v>129</v>
      </c>
      <c r="I19">
        <v>132</v>
      </c>
      <c r="J19">
        <v>133</v>
      </c>
      <c r="K19">
        <v>136</v>
      </c>
      <c r="L19">
        <v>136</v>
      </c>
      <c r="M19">
        <v>139</v>
      </c>
      <c r="N19">
        <v>143</v>
      </c>
      <c r="O19">
        <v>154</v>
      </c>
      <c r="P19">
        <v>161</v>
      </c>
      <c r="Q19">
        <v>173</v>
      </c>
      <c r="R19">
        <v>190</v>
      </c>
      <c r="S19">
        <v>203</v>
      </c>
      <c r="T19">
        <v>210</v>
      </c>
      <c r="U19">
        <v>192</v>
      </c>
      <c r="V19">
        <v>162</v>
      </c>
      <c r="W19">
        <v>133</v>
      </c>
      <c r="X19">
        <v>108</v>
      </c>
      <c r="Y19">
        <v>85</v>
      </c>
      <c r="Z19">
        <v>63</v>
      </c>
      <c r="AA19">
        <v>43</v>
      </c>
      <c r="AB19">
        <v>26</v>
      </c>
      <c r="AC19">
        <v>7</v>
      </c>
      <c r="AD19">
        <v>-6</v>
      </c>
      <c r="AE19">
        <v>-13</v>
      </c>
      <c r="AF19">
        <v>-16</v>
      </c>
      <c r="AG19">
        <v>-16</v>
      </c>
      <c r="AH19">
        <v>-13</v>
      </c>
    </row>
    <row r="20" spans="1:34" x14ac:dyDescent="0.25">
      <c r="A20" t="s">
        <v>490</v>
      </c>
      <c r="B20" t="s">
        <v>381</v>
      </c>
      <c r="C20" t="s">
        <v>382</v>
      </c>
      <c r="D20">
        <v>0</v>
      </c>
      <c r="E20">
        <v>2</v>
      </c>
      <c r="F20">
        <v>83</v>
      </c>
      <c r="G20">
        <v>1293</v>
      </c>
      <c r="H20">
        <v>1868</v>
      </c>
      <c r="I20">
        <v>1991</v>
      </c>
      <c r="J20">
        <v>2154</v>
      </c>
      <c r="K20">
        <v>2298</v>
      </c>
      <c r="L20">
        <v>2398</v>
      </c>
      <c r="M20">
        <v>2512</v>
      </c>
      <c r="N20">
        <v>2600</v>
      </c>
      <c r="O20">
        <v>2667</v>
      </c>
      <c r="P20">
        <v>2667</v>
      </c>
      <c r="Q20">
        <v>2784</v>
      </c>
      <c r="R20">
        <v>2951</v>
      </c>
      <c r="S20">
        <v>3054</v>
      </c>
      <c r="T20">
        <v>3044</v>
      </c>
      <c r="U20">
        <v>2624</v>
      </c>
      <c r="V20">
        <v>2116</v>
      </c>
      <c r="W20">
        <v>1651</v>
      </c>
      <c r="X20">
        <v>1223</v>
      </c>
      <c r="Y20">
        <v>829</v>
      </c>
      <c r="Z20">
        <v>476</v>
      </c>
      <c r="AA20">
        <v>154</v>
      </c>
      <c r="AB20">
        <v>-150</v>
      </c>
      <c r="AC20">
        <v>-419</v>
      </c>
      <c r="AD20">
        <v>-629</v>
      </c>
      <c r="AE20">
        <v>-761</v>
      </c>
      <c r="AF20">
        <v>-793</v>
      </c>
      <c r="AG20">
        <v>-790</v>
      </c>
      <c r="AH20">
        <v>-763</v>
      </c>
    </row>
    <row r="21" spans="1:34" x14ac:dyDescent="0.25">
      <c r="A21" t="s">
        <v>491</v>
      </c>
      <c r="B21" t="s">
        <v>381</v>
      </c>
      <c r="C21" t="s">
        <v>382</v>
      </c>
      <c r="D21">
        <v>0</v>
      </c>
      <c r="E21">
        <v>28</v>
      </c>
      <c r="F21">
        <v>219</v>
      </c>
      <c r="G21">
        <v>627</v>
      </c>
      <c r="H21">
        <v>1186</v>
      </c>
      <c r="I21">
        <v>1751</v>
      </c>
      <c r="J21">
        <v>2526</v>
      </c>
      <c r="K21">
        <v>3272</v>
      </c>
      <c r="L21">
        <v>4059</v>
      </c>
      <c r="M21">
        <v>4981</v>
      </c>
      <c r="N21">
        <v>5829</v>
      </c>
      <c r="O21">
        <v>6494</v>
      </c>
      <c r="P21">
        <v>6883</v>
      </c>
      <c r="Q21">
        <v>7560</v>
      </c>
      <c r="R21">
        <v>8233</v>
      </c>
      <c r="S21">
        <v>8708</v>
      </c>
      <c r="T21">
        <v>8889</v>
      </c>
      <c r="U21">
        <v>8217</v>
      </c>
      <c r="V21">
        <v>7550</v>
      </c>
      <c r="W21">
        <v>6949</v>
      </c>
      <c r="X21">
        <v>6345</v>
      </c>
      <c r="Y21">
        <v>5738</v>
      </c>
      <c r="Z21">
        <v>5131</v>
      </c>
      <c r="AA21">
        <v>4522</v>
      </c>
      <c r="AB21">
        <v>3978</v>
      </c>
      <c r="AC21">
        <v>3484</v>
      </c>
      <c r="AD21">
        <v>3053</v>
      </c>
      <c r="AE21">
        <v>2760</v>
      </c>
      <c r="AF21">
        <v>2659</v>
      </c>
      <c r="AG21">
        <v>2598</v>
      </c>
      <c r="AH21">
        <v>2556</v>
      </c>
    </row>
    <row r="22" spans="1:34" x14ac:dyDescent="0.25">
      <c r="A22" t="s">
        <v>492</v>
      </c>
      <c r="B22" t="s">
        <v>381</v>
      </c>
      <c r="C22" t="s">
        <v>382</v>
      </c>
      <c r="D22">
        <v>0</v>
      </c>
      <c r="E22">
        <v>0</v>
      </c>
      <c r="F22">
        <v>115</v>
      </c>
      <c r="G22">
        <v>2547</v>
      </c>
      <c r="H22">
        <v>2778</v>
      </c>
      <c r="I22">
        <v>2825</v>
      </c>
      <c r="J22">
        <v>3092</v>
      </c>
      <c r="K22">
        <v>3313</v>
      </c>
      <c r="L22">
        <v>3534</v>
      </c>
      <c r="M22">
        <v>3853</v>
      </c>
      <c r="N22">
        <v>4084</v>
      </c>
      <c r="O22">
        <v>4233</v>
      </c>
      <c r="P22">
        <v>4204</v>
      </c>
      <c r="Q22">
        <v>4376</v>
      </c>
      <c r="R22">
        <v>4579</v>
      </c>
      <c r="S22">
        <v>4670</v>
      </c>
      <c r="T22">
        <v>4689</v>
      </c>
      <c r="U22">
        <v>4216</v>
      </c>
      <c r="V22">
        <v>3800</v>
      </c>
      <c r="W22">
        <v>3466</v>
      </c>
      <c r="X22">
        <v>3160</v>
      </c>
      <c r="Y22">
        <v>2865</v>
      </c>
      <c r="Z22">
        <v>2609</v>
      </c>
      <c r="AA22">
        <v>2347</v>
      </c>
      <c r="AB22">
        <v>2120</v>
      </c>
      <c r="AC22">
        <v>1910</v>
      </c>
      <c r="AD22">
        <v>1736</v>
      </c>
      <c r="AE22">
        <v>1604</v>
      </c>
      <c r="AF22">
        <v>1582</v>
      </c>
      <c r="AG22">
        <v>1570</v>
      </c>
      <c r="AH22">
        <v>1559</v>
      </c>
    </row>
    <row r="23" spans="1:34" x14ac:dyDescent="0.25">
      <c r="A23" t="s">
        <v>493</v>
      </c>
      <c r="B23" t="s">
        <v>381</v>
      </c>
      <c r="C23" t="s">
        <v>382</v>
      </c>
      <c r="D23">
        <v>0</v>
      </c>
      <c r="E23">
        <v>8</v>
      </c>
      <c r="F23">
        <v>97</v>
      </c>
      <c r="G23">
        <v>1593</v>
      </c>
      <c r="H23">
        <v>1732</v>
      </c>
      <c r="I23">
        <v>1749</v>
      </c>
      <c r="J23">
        <v>1943</v>
      </c>
      <c r="K23">
        <v>2161</v>
      </c>
      <c r="L23">
        <v>2390</v>
      </c>
      <c r="M23">
        <v>2674</v>
      </c>
      <c r="N23">
        <v>2898</v>
      </c>
      <c r="O23">
        <v>2936</v>
      </c>
      <c r="P23">
        <v>2991</v>
      </c>
      <c r="Q23">
        <v>3189</v>
      </c>
      <c r="R23">
        <v>3426</v>
      </c>
      <c r="S23">
        <v>3554</v>
      </c>
      <c r="T23">
        <v>3569</v>
      </c>
      <c r="U23">
        <v>3124</v>
      </c>
      <c r="V23">
        <v>2744</v>
      </c>
      <c r="W23">
        <v>2413</v>
      </c>
      <c r="X23">
        <v>2106</v>
      </c>
      <c r="Y23">
        <v>1833</v>
      </c>
      <c r="Z23">
        <v>1546</v>
      </c>
      <c r="AA23">
        <v>1260</v>
      </c>
      <c r="AB23">
        <v>1010</v>
      </c>
      <c r="AC23">
        <v>756</v>
      </c>
      <c r="AD23">
        <v>598</v>
      </c>
      <c r="AE23">
        <v>454</v>
      </c>
      <c r="AF23">
        <v>436</v>
      </c>
      <c r="AG23">
        <v>425</v>
      </c>
      <c r="AH23">
        <v>421</v>
      </c>
    </row>
    <row r="24" spans="1:34" x14ac:dyDescent="0.25">
      <c r="A24" t="s">
        <v>494</v>
      </c>
      <c r="B24" t="s">
        <v>381</v>
      </c>
      <c r="C24" t="s">
        <v>382</v>
      </c>
      <c r="D24">
        <v>0</v>
      </c>
      <c r="E24">
        <v>0</v>
      </c>
      <c r="F24">
        <v>0</v>
      </c>
      <c r="G24">
        <v>-695</v>
      </c>
      <c r="H24">
        <v>-1456</v>
      </c>
      <c r="I24">
        <v>-2404</v>
      </c>
      <c r="J24">
        <v>-3288</v>
      </c>
      <c r="K24">
        <v>-4276</v>
      </c>
      <c r="L24">
        <v>-5286</v>
      </c>
      <c r="M24">
        <v>-6275</v>
      </c>
      <c r="N24">
        <v>-7017</v>
      </c>
      <c r="O24">
        <v>-7041</v>
      </c>
      <c r="P24">
        <v>-6975</v>
      </c>
      <c r="Q24">
        <v>-6886</v>
      </c>
      <c r="R24">
        <v>-6770</v>
      </c>
      <c r="S24">
        <v>-6638</v>
      </c>
      <c r="T24">
        <v>-6509</v>
      </c>
      <c r="U24">
        <v>-6386</v>
      </c>
      <c r="V24">
        <v>-6286</v>
      </c>
      <c r="W24">
        <v>-6189</v>
      </c>
      <c r="X24">
        <v>-6093</v>
      </c>
      <c r="Y24">
        <v>-6002</v>
      </c>
      <c r="Z24">
        <v>-5909</v>
      </c>
      <c r="AA24">
        <v>-5843</v>
      </c>
      <c r="AB24">
        <v>-5783</v>
      </c>
      <c r="AC24">
        <v>-5721</v>
      </c>
      <c r="AD24">
        <v>-5580</v>
      </c>
      <c r="AE24">
        <v>-5437</v>
      </c>
      <c r="AF24">
        <v>-5296</v>
      </c>
      <c r="AG24">
        <v>-5153</v>
      </c>
      <c r="AH24">
        <v>-5012</v>
      </c>
    </row>
    <row r="25" spans="1:34" x14ac:dyDescent="0.25">
      <c r="A25" t="s">
        <v>495</v>
      </c>
      <c r="B25" t="s">
        <v>381</v>
      </c>
      <c r="C25" t="s">
        <v>382</v>
      </c>
      <c r="D25">
        <v>0</v>
      </c>
      <c r="E25">
        <v>0</v>
      </c>
      <c r="F25">
        <v>0</v>
      </c>
      <c r="G25">
        <v>696</v>
      </c>
      <c r="H25">
        <v>1498</v>
      </c>
      <c r="I25">
        <v>2279</v>
      </c>
      <c r="J25">
        <v>2983</v>
      </c>
      <c r="K25">
        <v>3816</v>
      </c>
      <c r="L25">
        <v>4507</v>
      </c>
      <c r="M25">
        <v>4939</v>
      </c>
      <c r="N25">
        <v>5453</v>
      </c>
      <c r="O25">
        <v>5573</v>
      </c>
      <c r="P25">
        <v>5778</v>
      </c>
      <c r="Q25">
        <v>5856</v>
      </c>
      <c r="R25">
        <v>5742</v>
      </c>
      <c r="S25">
        <v>5730</v>
      </c>
      <c r="T25">
        <v>5852</v>
      </c>
      <c r="U25">
        <v>5699</v>
      </c>
      <c r="V25">
        <v>5774</v>
      </c>
      <c r="W25">
        <v>5579</v>
      </c>
      <c r="X25">
        <v>5631</v>
      </c>
      <c r="Y25">
        <v>5482</v>
      </c>
      <c r="Z25">
        <v>5406</v>
      </c>
      <c r="AA25">
        <v>5563</v>
      </c>
      <c r="AB25">
        <v>5328</v>
      </c>
      <c r="AC25">
        <v>5242</v>
      </c>
      <c r="AD25">
        <v>5227</v>
      </c>
      <c r="AE25">
        <v>5124</v>
      </c>
      <c r="AF25">
        <v>4997</v>
      </c>
      <c r="AG25">
        <v>4759</v>
      </c>
      <c r="AH25">
        <v>4739</v>
      </c>
    </row>
    <row r="26" spans="1:34" x14ac:dyDescent="0.25">
      <c r="A26" t="s">
        <v>496</v>
      </c>
      <c r="B26" t="s">
        <v>381</v>
      </c>
      <c r="C26" t="s">
        <v>382</v>
      </c>
      <c r="D26">
        <v>0</v>
      </c>
      <c r="E26">
        <v>-34</v>
      </c>
      <c r="F26">
        <v>-55</v>
      </c>
      <c r="G26">
        <v>444</v>
      </c>
      <c r="H26">
        <v>1076</v>
      </c>
      <c r="I26">
        <v>1688</v>
      </c>
      <c r="J26">
        <v>2239</v>
      </c>
      <c r="K26">
        <v>2714</v>
      </c>
      <c r="L26">
        <v>3111</v>
      </c>
      <c r="M26">
        <v>3495</v>
      </c>
      <c r="N26">
        <v>3811</v>
      </c>
      <c r="O26">
        <v>4050</v>
      </c>
      <c r="P26">
        <v>4046</v>
      </c>
      <c r="Q26">
        <v>3914</v>
      </c>
      <c r="R26">
        <v>3840</v>
      </c>
      <c r="S26">
        <v>3903</v>
      </c>
      <c r="T26">
        <v>3960</v>
      </c>
      <c r="U26">
        <v>3901</v>
      </c>
      <c r="V26">
        <v>3697</v>
      </c>
      <c r="W26">
        <v>3460</v>
      </c>
      <c r="X26">
        <v>3236</v>
      </c>
      <c r="Y26">
        <v>3035</v>
      </c>
      <c r="Z26">
        <v>2864</v>
      </c>
      <c r="AA26">
        <v>2724</v>
      </c>
      <c r="AB26">
        <v>2589</v>
      </c>
      <c r="AC26">
        <v>2446</v>
      </c>
      <c r="AD26">
        <v>2330</v>
      </c>
      <c r="AE26">
        <v>2231</v>
      </c>
      <c r="AF26">
        <v>2166</v>
      </c>
      <c r="AG26">
        <v>2126</v>
      </c>
      <c r="AH26">
        <v>2095</v>
      </c>
    </row>
    <row r="27" spans="1:34" x14ac:dyDescent="0.25">
      <c r="A27" t="s">
        <v>497</v>
      </c>
      <c r="B27" t="s">
        <v>381</v>
      </c>
      <c r="C27" t="s">
        <v>382</v>
      </c>
      <c r="D27">
        <v>0</v>
      </c>
      <c r="E27">
        <v>151</v>
      </c>
      <c r="F27">
        <v>52</v>
      </c>
      <c r="G27">
        <v>505</v>
      </c>
      <c r="H27">
        <v>2048</v>
      </c>
      <c r="I27">
        <v>3211</v>
      </c>
      <c r="J27">
        <v>3945</v>
      </c>
      <c r="K27">
        <v>5384</v>
      </c>
      <c r="L27">
        <v>6741</v>
      </c>
      <c r="M27">
        <v>7710</v>
      </c>
      <c r="N27">
        <v>8913</v>
      </c>
      <c r="O27">
        <v>9848</v>
      </c>
      <c r="P27">
        <v>11017</v>
      </c>
      <c r="Q27">
        <v>11299</v>
      </c>
      <c r="R27">
        <v>12014</v>
      </c>
      <c r="S27">
        <v>13004</v>
      </c>
      <c r="T27">
        <v>14017</v>
      </c>
      <c r="U27">
        <v>14970</v>
      </c>
      <c r="V27">
        <v>14672</v>
      </c>
      <c r="W27">
        <v>14205</v>
      </c>
      <c r="X27">
        <v>13877</v>
      </c>
      <c r="Y27">
        <v>13477</v>
      </c>
      <c r="Z27">
        <v>13062</v>
      </c>
      <c r="AA27">
        <v>12734</v>
      </c>
      <c r="AB27">
        <v>12363</v>
      </c>
      <c r="AC27">
        <v>11961</v>
      </c>
      <c r="AD27">
        <v>11635</v>
      </c>
      <c r="AE27">
        <v>11340</v>
      </c>
      <c r="AF27">
        <v>11160</v>
      </c>
      <c r="AG27">
        <v>11222</v>
      </c>
      <c r="AH27">
        <v>11306</v>
      </c>
    </row>
    <row r="28" spans="1:34" x14ac:dyDescent="0.25">
      <c r="A28" t="s">
        <v>498</v>
      </c>
      <c r="B28" t="s">
        <v>381</v>
      </c>
      <c r="C28" t="s">
        <v>382</v>
      </c>
      <c r="D28">
        <v>0</v>
      </c>
      <c r="E28">
        <v>-111</v>
      </c>
      <c r="F28">
        <v>-233</v>
      </c>
      <c r="G28">
        <v>1011</v>
      </c>
      <c r="H28">
        <v>3546</v>
      </c>
      <c r="I28">
        <v>4034</v>
      </c>
      <c r="J28">
        <v>4486</v>
      </c>
      <c r="K28">
        <v>4634</v>
      </c>
      <c r="L28">
        <v>4394</v>
      </c>
      <c r="M28">
        <v>3967</v>
      </c>
      <c r="N28">
        <v>3359</v>
      </c>
      <c r="O28">
        <v>2933</v>
      </c>
      <c r="P28">
        <v>2030</v>
      </c>
      <c r="Q28">
        <v>1181</v>
      </c>
      <c r="R28">
        <v>542</v>
      </c>
      <c r="S28">
        <v>199</v>
      </c>
      <c r="T28">
        <v>143</v>
      </c>
      <c r="U28">
        <v>-190</v>
      </c>
      <c r="V28">
        <v>-569</v>
      </c>
      <c r="W28">
        <v>-972</v>
      </c>
      <c r="X28">
        <v>-1314</v>
      </c>
      <c r="Y28">
        <v>-1575</v>
      </c>
      <c r="Z28">
        <v>-1674</v>
      </c>
      <c r="AA28">
        <v>-1744</v>
      </c>
      <c r="AB28">
        <v>-1763</v>
      </c>
      <c r="AC28">
        <v>-2006</v>
      </c>
      <c r="AD28">
        <v>-2108</v>
      </c>
      <c r="AE28">
        <v>-2264</v>
      </c>
      <c r="AF28">
        <v>-2440</v>
      </c>
      <c r="AG28">
        <v>-2623</v>
      </c>
      <c r="AH28">
        <v>-2786</v>
      </c>
    </row>
    <row r="29" spans="1:34" x14ac:dyDescent="0.25">
      <c r="A29" t="s">
        <v>499</v>
      </c>
      <c r="B29" t="s">
        <v>381</v>
      </c>
      <c r="C29" t="s">
        <v>382</v>
      </c>
      <c r="D29">
        <v>0</v>
      </c>
      <c r="E29">
        <v>13</v>
      </c>
      <c r="F29">
        <v>14</v>
      </c>
      <c r="G29">
        <v>324</v>
      </c>
      <c r="H29">
        <v>692</v>
      </c>
      <c r="I29">
        <v>1118</v>
      </c>
      <c r="J29">
        <v>1436</v>
      </c>
      <c r="K29">
        <v>1762</v>
      </c>
      <c r="L29">
        <v>2117</v>
      </c>
      <c r="M29">
        <v>2407</v>
      </c>
      <c r="N29">
        <v>2652</v>
      </c>
      <c r="O29">
        <v>2852</v>
      </c>
      <c r="P29">
        <v>2999</v>
      </c>
      <c r="Q29">
        <v>3050</v>
      </c>
      <c r="R29">
        <v>3052</v>
      </c>
      <c r="S29">
        <v>3111</v>
      </c>
      <c r="T29">
        <v>3212</v>
      </c>
      <c r="U29">
        <v>3276</v>
      </c>
      <c r="V29">
        <v>3188</v>
      </c>
      <c r="W29">
        <v>2961</v>
      </c>
      <c r="X29">
        <v>2726</v>
      </c>
      <c r="Y29">
        <v>2507</v>
      </c>
      <c r="Z29">
        <v>2308</v>
      </c>
      <c r="AA29">
        <v>2132</v>
      </c>
      <c r="AB29">
        <v>1973</v>
      </c>
      <c r="AC29">
        <v>1828</v>
      </c>
      <c r="AD29">
        <v>1699</v>
      </c>
      <c r="AE29">
        <v>1577</v>
      </c>
      <c r="AF29">
        <v>1492</v>
      </c>
      <c r="AG29">
        <v>1446</v>
      </c>
      <c r="AH29">
        <v>1436</v>
      </c>
    </row>
    <row r="30" spans="1:34" x14ac:dyDescent="0.25">
      <c r="A30" t="s">
        <v>500</v>
      </c>
      <c r="B30" t="s">
        <v>381</v>
      </c>
      <c r="C30" t="s">
        <v>382</v>
      </c>
      <c r="D30">
        <v>0</v>
      </c>
      <c r="E30">
        <v>37</v>
      </c>
      <c r="F30">
        <v>252</v>
      </c>
      <c r="G30">
        <v>4965</v>
      </c>
      <c r="H30">
        <v>5489</v>
      </c>
      <c r="I30">
        <v>6172</v>
      </c>
      <c r="J30">
        <v>7275</v>
      </c>
      <c r="K30">
        <v>8310</v>
      </c>
      <c r="L30">
        <v>9525</v>
      </c>
      <c r="M30">
        <v>11011</v>
      </c>
      <c r="N30">
        <v>12169</v>
      </c>
      <c r="O30">
        <v>12943</v>
      </c>
      <c r="P30">
        <v>13528</v>
      </c>
      <c r="Q30">
        <v>15194</v>
      </c>
      <c r="R30">
        <v>16487</v>
      </c>
      <c r="S30">
        <v>17463</v>
      </c>
      <c r="T30">
        <v>18165</v>
      </c>
      <c r="U30">
        <v>17210</v>
      </c>
      <c r="V30">
        <v>16298</v>
      </c>
      <c r="W30">
        <v>15420</v>
      </c>
      <c r="X30">
        <v>14560</v>
      </c>
      <c r="Y30">
        <v>13773</v>
      </c>
      <c r="Z30">
        <v>12865</v>
      </c>
      <c r="AA30">
        <v>11888</v>
      </c>
      <c r="AB30">
        <v>11029</v>
      </c>
      <c r="AC30">
        <v>10179</v>
      </c>
      <c r="AD30">
        <v>9495</v>
      </c>
      <c r="AE30">
        <v>9088</v>
      </c>
      <c r="AF30">
        <v>9341</v>
      </c>
      <c r="AG30">
        <v>9671</v>
      </c>
      <c r="AH30">
        <v>10077</v>
      </c>
    </row>
    <row r="31" spans="1:34" x14ac:dyDescent="0.25">
      <c r="A31" t="s">
        <v>501</v>
      </c>
      <c r="B31" t="s">
        <v>381</v>
      </c>
      <c r="C31" t="s">
        <v>382</v>
      </c>
      <c r="D31">
        <v>0</v>
      </c>
      <c r="E31">
        <v>-6</v>
      </c>
      <c r="F31">
        <v>0</v>
      </c>
      <c r="G31">
        <v>739</v>
      </c>
      <c r="H31">
        <v>2363</v>
      </c>
      <c r="I31">
        <v>3895</v>
      </c>
      <c r="J31">
        <v>5021</v>
      </c>
      <c r="K31">
        <v>5830</v>
      </c>
      <c r="L31">
        <v>6528</v>
      </c>
      <c r="M31">
        <v>7222</v>
      </c>
      <c r="N31">
        <v>7510</v>
      </c>
      <c r="O31">
        <v>7352</v>
      </c>
      <c r="P31">
        <v>6760</v>
      </c>
      <c r="Q31">
        <v>6107</v>
      </c>
      <c r="R31">
        <v>5426</v>
      </c>
      <c r="S31">
        <v>4690</v>
      </c>
      <c r="T31">
        <v>4050</v>
      </c>
      <c r="U31">
        <v>3809</v>
      </c>
      <c r="V31">
        <v>3579</v>
      </c>
      <c r="W31">
        <v>3574</v>
      </c>
      <c r="X31">
        <v>3702</v>
      </c>
      <c r="Y31">
        <v>4134</v>
      </c>
      <c r="Z31">
        <v>4931</v>
      </c>
      <c r="AA31">
        <v>5951</v>
      </c>
      <c r="AB31">
        <v>6944</v>
      </c>
      <c r="AC31">
        <v>7972</v>
      </c>
      <c r="AD31">
        <v>8854</v>
      </c>
      <c r="AE31">
        <v>9712</v>
      </c>
      <c r="AF31">
        <v>10600</v>
      </c>
      <c r="AG31">
        <v>11513</v>
      </c>
      <c r="AH31">
        <v>12447</v>
      </c>
    </row>
    <row r="32" spans="1:34" x14ac:dyDescent="0.25">
      <c r="A32" t="s">
        <v>502</v>
      </c>
      <c r="B32" t="s">
        <v>381</v>
      </c>
      <c r="C32" t="s">
        <v>382</v>
      </c>
      <c r="D32">
        <v>0</v>
      </c>
      <c r="E32">
        <v>3</v>
      </c>
      <c r="F32">
        <v>43</v>
      </c>
      <c r="G32">
        <v>4550</v>
      </c>
      <c r="H32">
        <v>9368</v>
      </c>
      <c r="I32">
        <v>13955</v>
      </c>
      <c r="J32">
        <v>18412</v>
      </c>
      <c r="K32">
        <v>22725</v>
      </c>
      <c r="L32">
        <v>26826</v>
      </c>
      <c r="M32">
        <v>30818</v>
      </c>
      <c r="N32">
        <v>34426</v>
      </c>
      <c r="O32">
        <v>34480</v>
      </c>
      <c r="P32">
        <v>34359</v>
      </c>
      <c r="Q32">
        <v>34396</v>
      </c>
      <c r="R32">
        <v>34293</v>
      </c>
      <c r="S32">
        <v>34004</v>
      </c>
      <c r="T32">
        <v>33616</v>
      </c>
      <c r="U32">
        <v>33117</v>
      </c>
      <c r="V32">
        <v>32957</v>
      </c>
      <c r="W32">
        <v>32894</v>
      </c>
      <c r="X32">
        <v>32850</v>
      </c>
      <c r="Y32">
        <v>32940</v>
      </c>
      <c r="Z32">
        <v>33156</v>
      </c>
      <c r="AA32">
        <v>33500</v>
      </c>
      <c r="AB32">
        <v>33910</v>
      </c>
      <c r="AC32">
        <v>34264</v>
      </c>
      <c r="AD32">
        <v>33927</v>
      </c>
      <c r="AE32">
        <v>33664</v>
      </c>
      <c r="AF32">
        <v>33400</v>
      </c>
      <c r="AG32">
        <v>33065</v>
      </c>
      <c r="AH32">
        <v>32738</v>
      </c>
    </row>
    <row r="33" spans="1:34" x14ac:dyDescent="0.25">
      <c r="A33" t="s">
        <v>503</v>
      </c>
      <c r="B33" t="s">
        <v>381</v>
      </c>
      <c r="C33" t="s">
        <v>382</v>
      </c>
      <c r="D33">
        <v>0</v>
      </c>
      <c r="E33">
        <v>-8</v>
      </c>
      <c r="F33">
        <v>-1</v>
      </c>
      <c r="G33">
        <v>924</v>
      </c>
      <c r="H33">
        <v>2976</v>
      </c>
      <c r="I33">
        <v>5232</v>
      </c>
      <c r="J33">
        <v>7419</v>
      </c>
      <c r="K33">
        <v>9560</v>
      </c>
      <c r="L33">
        <v>11773</v>
      </c>
      <c r="M33">
        <v>14090</v>
      </c>
      <c r="N33">
        <v>15993</v>
      </c>
      <c r="O33">
        <v>17332</v>
      </c>
      <c r="P33">
        <v>18128</v>
      </c>
      <c r="Q33">
        <v>18736</v>
      </c>
      <c r="R33">
        <v>19221</v>
      </c>
      <c r="S33">
        <v>19570</v>
      </c>
      <c r="T33">
        <v>19753</v>
      </c>
      <c r="U33">
        <v>19688</v>
      </c>
      <c r="V33">
        <v>19143</v>
      </c>
      <c r="W33">
        <v>18416</v>
      </c>
      <c r="X33">
        <v>17459</v>
      </c>
      <c r="Y33">
        <v>16453</v>
      </c>
      <c r="Z33">
        <v>15516</v>
      </c>
      <c r="AA33">
        <v>14684</v>
      </c>
      <c r="AB33">
        <v>13918</v>
      </c>
      <c r="AC33">
        <v>13253</v>
      </c>
      <c r="AD33">
        <v>12537</v>
      </c>
      <c r="AE33">
        <v>11885</v>
      </c>
      <c r="AF33">
        <v>11355</v>
      </c>
      <c r="AG33">
        <v>10932</v>
      </c>
      <c r="AH33">
        <v>10585</v>
      </c>
    </row>
    <row r="34" spans="1:34" x14ac:dyDescent="0.25">
      <c r="A34" t="s">
        <v>504</v>
      </c>
      <c r="B34" t="s">
        <v>381</v>
      </c>
      <c r="C34" t="s">
        <v>382</v>
      </c>
      <c r="D34">
        <v>0</v>
      </c>
      <c r="E34">
        <v>-1</v>
      </c>
      <c r="F34">
        <v>0</v>
      </c>
      <c r="G34">
        <v>109</v>
      </c>
      <c r="H34">
        <v>410</v>
      </c>
      <c r="I34">
        <v>747</v>
      </c>
      <c r="J34">
        <v>1044</v>
      </c>
      <c r="K34">
        <v>1300</v>
      </c>
      <c r="L34">
        <v>1550</v>
      </c>
      <c r="M34">
        <v>1796</v>
      </c>
      <c r="N34">
        <v>1965</v>
      </c>
      <c r="O34">
        <v>2047</v>
      </c>
      <c r="P34">
        <v>2059</v>
      </c>
      <c r="Q34">
        <v>2044</v>
      </c>
      <c r="R34">
        <v>2008</v>
      </c>
      <c r="S34">
        <v>1951</v>
      </c>
      <c r="T34">
        <v>1873</v>
      </c>
      <c r="U34">
        <v>1785</v>
      </c>
      <c r="V34">
        <v>1665</v>
      </c>
      <c r="W34">
        <v>1536</v>
      </c>
      <c r="X34">
        <v>1393</v>
      </c>
      <c r="Y34">
        <v>1255</v>
      </c>
      <c r="Z34">
        <v>1129</v>
      </c>
      <c r="AA34">
        <v>1018</v>
      </c>
      <c r="AB34">
        <v>918</v>
      </c>
      <c r="AC34">
        <v>836</v>
      </c>
      <c r="AD34">
        <v>754</v>
      </c>
      <c r="AE34">
        <v>683</v>
      </c>
      <c r="AF34">
        <v>621</v>
      </c>
      <c r="AG34">
        <v>568</v>
      </c>
      <c r="AH34">
        <v>522</v>
      </c>
    </row>
    <row r="35" spans="1:34" x14ac:dyDescent="0.25">
      <c r="A35" t="s">
        <v>505</v>
      </c>
      <c r="B35" t="s">
        <v>381</v>
      </c>
      <c r="C35" t="s">
        <v>382</v>
      </c>
      <c r="D35">
        <v>0</v>
      </c>
      <c r="E35">
        <v>0</v>
      </c>
      <c r="F35">
        <v>0</v>
      </c>
      <c r="G35">
        <v>14</v>
      </c>
      <c r="H35">
        <v>39</v>
      </c>
      <c r="I35">
        <v>63</v>
      </c>
      <c r="J35">
        <v>84</v>
      </c>
      <c r="K35">
        <v>101</v>
      </c>
      <c r="L35">
        <v>117</v>
      </c>
      <c r="M35">
        <v>132</v>
      </c>
      <c r="N35">
        <v>142</v>
      </c>
      <c r="O35">
        <v>144</v>
      </c>
      <c r="P35">
        <v>142</v>
      </c>
      <c r="Q35">
        <v>138</v>
      </c>
      <c r="R35">
        <v>134</v>
      </c>
      <c r="S35">
        <v>129</v>
      </c>
      <c r="T35">
        <v>123</v>
      </c>
      <c r="U35">
        <v>115</v>
      </c>
      <c r="V35">
        <v>105</v>
      </c>
      <c r="W35">
        <v>94</v>
      </c>
      <c r="X35">
        <v>84</v>
      </c>
      <c r="Y35">
        <v>74</v>
      </c>
      <c r="Z35">
        <v>66</v>
      </c>
      <c r="AA35">
        <v>60</v>
      </c>
      <c r="AB35">
        <v>53</v>
      </c>
      <c r="AC35">
        <v>47</v>
      </c>
      <c r="AD35">
        <v>42</v>
      </c>
      <c r="AE35">
        <v>37</v>
      </c>
      <c r="AF35">
        <v>34</v>
      </c>
      <c r="AG35">
        <v>31</v>
      </c>
      <c r="AH35">
        <v>28</v>
      </c>
    </row>
    <row r="36" spans="1:34" x14ac:dyDescent="0.25">
      <c r="A36" t="s">
        <v>506</v>
      </c>
      <c r="B36" t="s">
        <v>381</v>
      </c>
      <c r="C36" t="s">
        <v>382</v>
      </c>
      <c r="D36">
        <v>0</v>
      </c>
      <c r="E36">
        <v>-1</v>
      </c>
      <c r="F36">
        <v>-2</v>
      </c>
      <c r="G36">
        <v>107</v>
      </c>
      <c r="H36">
        <v>290</v>
      </c>
      <c r="I36">
        <v>449</v>
      </c>
      <c r="J36">
        <v>583</v>
      </c>
      <c r="K36">
        <v>688</v>
      </c>
      <c r="L36">
        <v>775</v>
      </c>
      <c r="M36">
        <v>850</v>
      </c>
      <c r="N36">
        <v>882</v>
      </c>
      <c r="O36">
        <v>889</v>
      </c>
      <c r="P36">
        <v>855</v>
      </c>
      <c r="Q36">
        <v>816</v>
      </c>
      <c r="R36">
        <v>776</v>
      </c>
      <c r="S36">
        <v>735</v>
      </c>
      <c r="T36">
        <v>694</v>
      </c>
      <c r="U36">
        <v>635</v>
      </c>
      <c r="V36">
        <v>563</v>
      </c>
      <c r="W36">
        <v>491</v>
      </c>
      <c r="X36">
        <v>420</v>
      </c>
      <c r="Y36">
        <v>355</v>
      </c>
      <c r="Z36">
        <v>303</v>
      </c>
      <c r="AA36">
        <v>260</v>
      </c>
      <c r="AB36">
        <v>221</v>
      </c>
      <c r="AC36">
        <v>190</v>
      </c>
      <c r="AD36">
        <v>159</v>
      </c>
      <c r="AE36">
        <v>134</v>
      </c>
      <c r="AF36">
        <v>115</v>
      </c>
      <c r="AG36">
        <v>100</v>
      </c>
      <c r="AH36">
        <v>88</v>
      </c>
    </row>
    <row r="37" spans="1:34" x14ac:dyDescent="0.25">
      <c r="A37" t="s">
        <v>507</v>
      </c>
      <c r="B37" t="s">
        <v>381</v>
      </c>
      <c r="C37" t="s">
        <v>382</v>
      </c>
      <c r="D37">
        <v>0</v>
      </c>
      <c r="E37">
        <v>-4</v>
      </c>
      <c r="F37">
        <v>2</v>
      </c>
      <c r="G37">
        <v>476</v>
      </c>
      <c r="H37">
        <v>868</v>
      </c>
      <c r="I37">
        <v>1011</v>
      </c>
      <c r="J37">
        <v>1008</v>
      </c>
      <c r="K37">
        <v>837</v>
      </c>
      <c r="L37">
        <v>506</v>
      </c>
      <c r="M37">
        <v>53</v>
      </c>
      <c r="N37">
        <v>-617</v>
      </c>
      <c r="O37">
        <v>-1451</v>
      </c>
      <c r="P37">
        <v>-2405</v>
      </c>
      <c r="Q37">
        <v>-3367</v>
      </c>
      <c r="R37">
        <v>-4310</v>
      </c>
      <c r="S37">
        <v>-5252</v>
      </c>
      <c r="T37">
        <v>-6107</v>
      </c>
      <c r="U37">
        <v>-6966</v>
      </c>
      <c r="V37">
        <v>-7799</v>
      </c>
      <c r="W37">
        <v>-8538</v>
      </c>
      <c r="X37">
        <v>-9193</v>
      </c>
      <c r="Y37">
        <v>-9728</v>
      </c>
      <c r="Z37">
        <v>-10118</v>
      </c>
      <c r="AA37">
        <v>-10392</v>
      </c>
      <c r="AB37">
        <v>-10634</v>
      </c>
      <c r="AC37">
        <v>-10855</v>
      </c>
      <c r="AD37">
        <v>-11054</v>
      </c>
      <c r="AE37">
        <v>-11203</v>
      </c>
      <c r="AF37">
        <v>-11296</v>
      </c>
      <c r="AG37">
        <v>-11348</v>
      </c>
      <c r="AH37">
        <v>-11358</v>
      </c>
    </row>
    <row r="38" spans="1:34" x14ac:dyDescent="0.25">
      <c r="A38" t="s">
        <v>508</v>
      </c>
      <c r="B38" t="s">
        <v>381</v>
      </c>
      <c r="C38" t="s">
        <v>382</v>
      </c>
      <c r="D38">
        <v>0</v>
      </c>
      <c r="E38">
        <v>-1</v>
      </c>
      <c r="F38">
        <v>2</v>
      </c>
      <c r="G38">
        <v>196</v>
      </c>
      <c r="H38">
        <v>530</v>
      </c>
      <c r="I38">
        <v>898</v>
      </c>
      <c r="J38">
        <v>1268</v>
      </c>
      <c r="K38">
        <v>1629</v>
      </c>
      <c r="L38">
        <v>1999</v>
      </c>
      <c r="M38">
        <v>2381</v>
      </c>
      <c r="N38">
        <v>2693</v>
      </c>
      <c r="O38">
        <v>2883</v>
      </c>
      <c r="P38">
        <v>2988</v>
      </c>
      <c r="Q38">
        <v>3067</v>
      </c>
      <c r="R38">
        <v>3118</v>
      </c>
      <c r="S38">
        <v>3139</v>
      </c>
      <c r="T38">
        <v>3134</v>
      </c>
      <c r="U38">
        <v>3086</v>
      </c>
      <c r="V38">
        <v>2982</v>
      </c>
      <c r="W38">
        <v>2854</v>
      </c>
      <c r="X38">
        <v>2697</v>
      </c>
      <c r="Y38">
        <v>2535</v>
      </c>
      <c r="Z38">
        <v>2384</v>
      </c>
      <c r="AA38">
        <v>2250</v>
      </c>
      <c r="AB38">
        <v>2126</v>
      </c>
      <c r="AC38">
        <v>2023</v>
      </c>
      <c r="AD38">
        <v>1917</v>
      </c>
      <c r="AE38">
        <v>1822</v>
      </c>
      <c r="AF38">
        <v>1746</v>
      </c>
      <c r="AG38">
        <v>1682</v>
      </c>
      <c r="AH38">
        <v>1631</v>
      </c>
    </row>
    <row r="39" spans="1:34" x14ac:dyDescent="0.25">
      <c r="A39" t="s">
        <v>509</v>
      </c>
      <c r="B39" t="s">
        <v>381</v>
      </c>
      <c r="C39" t="s">
        <v>382</v>
      </c>
      <c r="D39">
        <v>0</v>
      </c>
      <c r="E39">
        <v>-3</v>
      </c>
      <c r="F39">
        <v>270</v>
      </c>
      <c r="G39">
        <v>4722</v>
      </c>
      <c r="H39">
        <v>9368</v>
      </c>
      <c r="I39">
        <v>13321</v>
      </c>
      <c r="J39">
        <v>17456</v>
      </c>
      <c r="K39">
        <v>21333</v>
      </c>
      <c r="L39">
        <v>25023</v>
      </c>
      <c r="M39">
        <v>28778</v>
      </c>
      <c r="N39">
        <v>31510</v>
      </c>
      <c r="O39">
        <v>32795</v>
      </c>
      <c r="P39">
        <v>32734</v>
      </c>
      <c r="Q39">
        <v>32833</v>
      </c>
      <c r="R39">
        <v>32986</v>
      </c>
      <c r="S39">
        <v>32826</v>
      </c>
      <c r="T39">
        <v>32478</v>
      </c>
      <c r="U39">
        <v>29913</v>
      </c>
      <c r="V39">
        <v>26844</v>
      </c>
      <c r="W39">
        <v>23875</v>
      </c>
      <c r="X39">
        <v>20888</v>
      </c>
      <c r="Y39">
        <v>18131</v>
      </c>
      <c r="Z39">
        <v>15803</v>
      </c>
      <c r="AA39">
        <v>13710</v>
      </c>
      <c r="AB39">
        <v>11779</v>
      </c>
      <c r="AC39">
        <v>10080</v>
      </c>
      <c r="AD39">
        <v>8477</v>
      </c>
      <c r="AE39">
        <v>7218</v>
      </c>
      <c r="AF39">
        <v>6581</v>
      </c>
      <c r="AG39">
        <v>6117</v>
      </c>
      <c r="AH39">
        <v>5872</v>
      </c>
    </row>
    <row r="40" spans="1:34" x14ac:dyDescent="0.25">
      <c r="A40" t="s">
        <v>510</v>
      </c>
      <c r="B40" t="s">
        <v>381</v>
      </c>
      <c r="C40" t="s">
        <v>382</v>
      </c>
      <c r="D40">
        <v>0</v>
      </c>
      <c r="E40">
        <v>6</v>
      </c>
      <c r="F40">
        <v>59</v>
      </c>
      <c r="G40">
        <v>260</v>
      </c>
      <c r="H40">
        <v>573</v>
      </c>
      <c r="I40">
        <v>850</v>
      </c>
      <c r="J40">
        <v>1213</v>
      </c>
      <c r="K40">
        <v>1569</v>
      </c>
      <c r="L40">
        <v>1934</v>
      </c>
      <c r="M40">
        <v>2340</v>
      </c>
      <c r="N40">
        <v>2716</v>
      </c>
      <c r="O40">
        <v>2965</v>
      </c>
      <c r="P40">
        <v>3098</v>
      </c>
      <c r="Q40">
        <v>3340</v>
      </c>
      <c r="R40">
        <v>3615</v>
      </c>
      <c r="S40">
        <v>3812</v>
      </c>
      <c r="T40">
        <v>3915</v>
      </c>
      <c r="U40">
        <v>3625</v>
      </c>
      <c r="V40">
        <v>3323</v>
      </c>
      <c r="W40">
        <v>3059</v>
      </c>
      <c r="X40">
        <v>2795</v>
      </c>
      <c r="Y40">
        <v>2534</v>
      </c>
      <c r="Z40">
        <v>2275</v>
      </c>
      <c r="AA40">
        <v>2010</v>
      </c>
      <c r="AB40">
        <v>1778</v>
      </c>
      <c r="AC40">
        <v>1571</v>
      </c>
      <c r="AD40">
        <v>1369</v>
      </c>
      <c r="AE40">
        <v>1230</v>
      </c>
      <c r="AF40">
        <v>1204</v>
      </c>
      <c r="AG40">
        <v>1203</v>
      </c>
      <c r="AH40">
        <v>1210</v>
      </c>
    </row>
    <row r="41" spans="1:34" x14ac:dyDescent="0.25">
      <c r="A41" t="s">
        <v>511</v>
      </c>
      <c r="B41" t="s">
        <v>381</v>
      </c>
      <c r="C41" t="s">
        <v>382</v>
      </c>
      <c r="D41">
        <v>0</v>
      </c>
      <c r="E41">
        <v>-3</v>
      </c>
      <c r="F41">
        <v>2</v>
      </c>
      <c r="G41">
        <v>236</v>
      </c>
      <c r="H41">
        <v>949</v>
      </c>
      <c r="I41">
        <v>1813</v>
      </c>
      <c r="J41">
        <v>2662</v>
      </c>
      <c r="K41">
        <v>3506</v>
      </c>
      <c r="L41">
        <v>4416</v>
      </c>
      <c r="M41">
        <v>5404</v>
      </c>
      <c r="N41">
        <v>6248</v>
      </c>
      <c r="O41">
        <v>6865</v>
      </c>
      <c r="P41">
        <v>7285</v>
      </c>
      <c r="Q41">
        <v>7640</v>
      </c>
      <c r="R41">
        <v>7916</v>
      </c>
      <c r="S41">
        <v>8107</v>
      </c>
      <c r="T41">
        <v>8213</v>
      </c>
      <c r="U41">
        <v>8260</v>
      </c>
      <c r="V41">
        <v>8135</v>
      </c>
      <c r="W41">
        <v>7924</v>
      </c>
      <c r="X41">
        <v>7599</v>
      </c>
      <c r="Y41">
        <v>7236</v>
      </c>
      <c r="Z41">
        <v>6880</v>
      </c>
      <c r="AA41">
        <v>6552</v>
      </c>
      <c r="AB41">
        <v>6251</v>
      </c>
      <c r="AC41">
        <v>5994</v>
      </c>
      <c r="AD41">
        <v>5723</v>
      </c>
      <c r="AE41">
        <v>5473</v>
      </c>
      <c r="AF41">
        <v>5256</v>
      </c>
      <c r="AG41">
        <v>5077</v>
      </c>
      <c r="AH41">
        <v>4923</v>
      </c>
    </row>
    <row r="42" spans="1:34" x14ac:dyDescent="0.25">
      <c r="A42" t="s">
        <v>512</v>
      </c>
      <c r="B42" t="s">
        <v>381</v>
      </c>
      <c r="C42" t="s">
        <v>382</v>
      </c>
      <c r="D42">
        <v>0</v>
      </c>
      <c r="E42">
        <v>-18</v>
      </c>
      <c r="F42">
        <v>-11</v>
      </c>
      <c r="G42">
        <v>715</v>
      </c>
      <c r="H42">
        <v>2963</v>
      </c>
      <c r="I42">
        <v>5787</v>
      </c>
      <c r="J42">
        <v>8592</v>
      </c>
      <c r="K42">
        <v>11353</v>
      </c>
      <c r="L42">
        <v>14337</v>
      </c>
      <c r="M42">
        <v>17594</v>
      </c>
      <c r="N42">
        <v>20335</v>
      </c>
      <c r="O42">
        <v>22500</v>
      </c>
      <c r="P42">
        <v>23961</v>
      </c>
      <c r="Q42">
        <v>25226</v>
      </c>
      <c r="R42">
        <v>26261</v>
      </c>
      <c r="S42">
        <v>27063</v>
      </c>
      <c r="T42">
        <v>27580</v>
      </c>
      <c r="U42">
        <v>27910</v>
      </c>
      <c r="V42">
        <v>27604</v>
      </c>
      <c r="W42">
        <v>26994</v>
      </c>
      <c r="X42">
        <v>25953</v>
      </c>
      <c r="Y42">
        <v>24771</v>
      </c>
      <c r="Z42">
        <v>23618</v>
      </c>
      <c r="AA42">
        <v>22581</v>
      </c>
      <c r="AB42">
        <v>21626</v>
      </c>
      <c r="AC42">
        <v>20846</v>
      </c>
      <c r="AD42">
        <v>19954</v>
      </c>
      <c r="AE42">
        <v>19125</v>
      </c>
      <c r="AF42">
        <v>18428</v>
      </c>
      <c r="AG42">
        <v>17873</v>
      </c>
      <c r="AH42">
        <v>17409</v>
      </c>
    </row>
    <row r="43" spans="1:34" x14ac:dyDescent="0.25">
      <c r="A43" t="s">
        <v>513</v>
      </c>
      <c r="B43" t="s">
        <v>381</v>
      </c>
      <c r="C43" t="s">
        <v>382</v>
      </c>
      <c r="D43">
        <v>0</v>
      </c>
      <c r="E43">
        <v>-3</v>
      </c>
      <c r="F43">
        <v>0</v>
      </c>
      <c r="G43">
        <v>231</v>
      </c>
      <c r="H43">
        <v>897</v>
      </c>
      <c r="I43">
        <v>1720</v>
      </c>
      <c r="J43">
        <v>2536</v>
      </c>
      <c r="K43">
        <v>3340</v>
      </c>
      <c r="L43">
        <v>4210</v>
      </c>
      <c r="M43">
        <v>5154</v>
      </c>
      <c r="N43">
        <v>5952</v>
      </c>
      <c r="O43">
        <v>6555</v>
      </c>
      <c r="P43">
        <v>6964</v>
      </c>
      <c r="Q43">
        <v>7312</v>
      </c>
      <c r="R43">
        <v>7588</v>
      </c>
      <c r="S43">
        <v>7790</v>
      </c>
      <c r="T43">
        <v>7909</v>
      </c>
      <c r="U43">
        <v>7965</v>
      </c>
      <c r="V43">
        <v>7848</v>
      </c>
      <c r="W43">
        <v>7649</v>
      </c>
      <c r="X43">
        <v>7334</v>
      </c>
      <c r="Y43">
        <v>6984</v>
      </c>
      <c r="Z43">
        <v>6641</v>
      </c>
      <c r="AA43">
        <v>6327</v>
      </c>
      <c r="AB43">
        <v>6040</v>
      </c>
      <c r="AC43">
        <v>5800</v>
      </c>
      <c r="AD43">
        <v>5537</v>
      </c>
      <c r="AE43">
        <v>5296</v>
      </c>
      <c r="AF43">
        <v>5092</v>
      </c>
      <c r="AG43">
        <v>4926</v>
      </c>
      <c r="AH43">
        <v>4786</v>
      </c>
    </row>
    <row r="44" spans="1:34" x14ac:dyDescent="0.25">
      <c r="A44" t="s">
        <v>514</v>
      </c>
      <c r="B44" t="s">
        <v>381</v>
      </c>
      <c r="C44" t="s">
        <v>382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383</v>
      </c>
      <c r="B45" t="s">
        <v>384</v>
      </c>
      <c r="C45" t="s">
        <v>522</v>
      </c>
      <c r="D45">
        <v>0</v>
      </c>
      <c r="E45">
        <v>59</v>
      </c>
      <c r="F45">
        <v>948</v>
      </c>
      <c r="G45">
        <v>27603</v>
      </c>
      <c r="H45">
        <v>51763</v>
      </c>
      <c r="I45">
        <v>72058</v>
      </c>
      <c r="J45">
        <v>91962</v>
      </c>
      <c r="K45">
        <v>111555</v>
      </c>
      <c r="L45">
        <v>132038</v>
      </c>
      <c r="M45">
        <v>151001</v>
      </c>
      <c r="N45">
        <v>168257</v>
      </c>
      <c r="O45">
        <v>177174</v>
      </c>
      <c r="P45">
        <v>180244</v>
      </c>
      <c r="Q45">
        <v>184241</v>
      </c>
      <c r="R45">
        <v>188608</v>
      </c>
      <c r="S45">
        <v>192123</v>
      </c>
      <c r="T45">
        <v>195992</v>
      </c>
      <c r="U45">
        <v>193306</v>
      </c>
      <c r="V45">
        <v>188093</v>
      </c>
      <c r="W45">
        <v>181799</v>
      </c>
      <c r="X45">
        <v>175129</v>
      </c>
      <c r="Y45">
        <v>168731</v>
      </c>
      <c r="Z45">
        <v>162904</v>
      </c>
      <c r="AA45">
        <v>157097</v>
      </c>
      <c r="AB45">
        <v>150664</v>
      </c>
      <c r="AC45">
        <v>143815</v>
      </c>
      <c r="AD45">
        <v>136391</v>
      </c>
      <c r="AE45">
        <v>129990</v>
      </c>
      <c r="AF45">
        <v>126245</v>
      </c>
      <c r="AG45">
        <v>123553</v>
      </c>
      <c r="AH45">
        <v>121872</v>
      </c>
    </row>
    <row r="46" spans="1:34" x14ac:dyDescent="0.25">
      <c r="A46" t="s">
        <v>473</v>
      </c>
      <c r="B46" t="s">
        <v>384</v>
      </c>
      <c r="C46" t="s">
        <v>522</v>
      </c>
      <c r="D46">
        <v>0</v>
      </c>
      <c r="E46">
        <v>8</v>
      </c>
      <c r="F46">
        <v>19</v>
      </c>
      <c r="G46">
        <v>703</v>
      </c>
      <c r="H46">
        <v>1667</v>
      </c>
      <c r="I46">
        <v>3160</v>
      </c>
      <c r="J46">
        <v>5418</v>
      </c>
      <c r="K46">
        <v>8162</v>
      </c>
      <c r="L46">
        <v>10713</v>
      </c>
      <c r="M46">
        <v>12918</v>
      </c>
      <c r="N46">
        <v>14727</v>
      </c>
      <c r="O46">
        <v>15456</v>
      </c>
      <c r="P46">
        <v>15668</v>
      </c>
      <c r="Q46">
        <v>15664</v>
      </c>
      <c r="R46">
        <v>15510</v>
      </c>
      <c r="S46">
        <v>15251</v>
      </c>
      <c r="T46">
        <v>15190</v>
      </c>
      <c r="U46">
        <v>15041</v>
      </c>
      <c r="V46">
        <v>14901</v>
      </c>
      <c r="W46">
        <v>14649</v>
      </c>
      <c r="X46">
        <v>14352</v>
      </c>
      <c r="Y46">
        <v>14042</v>
      </c>
      <c r="Z46">
        <v>13726</v>
      </c>
      <c r="AA46">
        <v>13415</v>
      </c>
      <c r="AB46">
        <v>13158</v>
      </c>
      <c r="AC46">
        <v>12999</v>
      </c>
      <c r="AD46">
        <v>12929</v>
      </c>
      <c r="AE46">
        <v>12729</v>
      </c>
      <c r="AF46">
        <v>12548</v>
      </c>
      <c r="AG46">
        <v>12353</v>
      </c>
      <c r="AH46">
        <v>12189</v>
      </c>
    </row>
    <row r="47" spans="1:34" x14ac:dyDescent="0.25">
      <c r="A47" t="s">
        <v>474</v>
      </c>
      <c r="B47" t="s">
        <v>384</v>
      </c>
      <c r="C47" t="s">
        <v>522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475</v>
      </c>
      <c r="B48" t="s">
        <v>384</v>
      </c>
      <c r="C48" t="s">
        <v>522</v>
      </c>
      <c r="D48">
        <v>0</v>
      </c>
      <c r="E48">
        <v>-2</v>
      </c>
      <c r="F48">
        <v>-9</v>
      </c>
      <c r="G48">
        <v>-58</v>
      </c>
      <c r="H48">
        <v>-140</v>
      </c>
      <c r="I48">
        <v>-264</v>
      </c>
      <c r="J48">
        <v>-399</v>
      </c>
      <c r="K48">
        <v>-622</v>
      </c>
      <c r="L48">
        <v>-899</v>
      </c>
      <c r="M48">
        <v>-1213</v>
      </c>
      <c r="N48">
        <v>-1560</v>
      </c>
      <c r="O48">
        <v>-1910</v>
      </c>
      <c r="P48">
        <v>-2216</v>
      </c>
      <c r="Q48">
        <v>-2534</v>
      </c>
      <c r="R48">
        <v>-2827</v>
      </c>
      <c r="S48">
        <v>-3129</v>
      </c>
      <c r="T48">
        <v>-3428</v>
      </c>
      <c r="U48">
        <v>-3727</v>
      </c>
      <c r="V48">
        <v>-4013</v>
      </c>
      <c r="W48">
        <v>-4250</v>
      </c>
      <c r="X48">
        <v>-4502</v>
      </c>
      <c r="Y48">
        <v>-4708</v>
      </c>
      <c r="Z48">
        <v>-4857</v>
      </c>
      <c r="AA48">
        <v>-5045</v>
      </c>
      <c r="AB48">
        <v>-5218</v>
      </c>
      <c r="AC48">
        <v>-5327</v>
      </c>
      <c r="AD48">
        <v>-5444</v>
      </c>
      <c r="AE48">
        <v>-5492</v>
      </c>
      <c r="AF48">
        <v>-5522</v>
      </c>
      <c r="AG48">
        <v>-5568</v>
      </c>
      <c r="AH48">
        <v>-5583</v>
      </c>
    </row>
    <row r="49" spans="1:34" x14ac:dyDescent="0.25">
      <c r="A49" t="s">
        <v>476</v>
      </c>
      <c r="B49" t="s">
        <v>384</v>
      </c>
      <c r="C49" t="s">
        <v>522</v>
      </c>
      <c r="D49">
        <v>0</v>
      </c>
      <c r="E49">
        <v>0</v>
      </c>
      <c r="F49">
        <v>0</v>
      </c>
      <c r="G49">
        <v>18</v>
      </c>
      <c r="H49">
        <v>24</v>
      </c>
      <c r="I49">
        <v>24</v>
      </c>
      <c r="J49">
        <v>20</v>
      </c>
      <c r="K49">
        <v>18</v>
      </c>
      <c r="L49">
        <v>16</v>
      </c>
      <c r="M49">
        <v>15</v>
      </c>
      <c r="N49">
        <v>14</v>
      </c>
      <c r="O49">
        <v>13</v>
      </c>
      <c r="P49">
        <v>10</v>
      </c>
      <c r="Q49">
        <v>8</v>
      </c>
      <c r="R49">
        <v>8</v>
      </c>
      <c r="S49">
        <v>9</v>
      </c>
      <c r="T49">
        <v>8</v>
      </c>
      <c r="U49">
        <v>5</v>
      </c>
      <c r="V49">
        <v>1</v>
      </c>
      <c r="W49">
        <v>-6</v>
      </c>
      <c r="X49">
        <v>-11</v>
      </c>
      <c r="Y49">
        <v>-14</v>
      </c>
      <c r="Z49">
        <v>-16</v>
      </c>
      <c r="AA49">
        <v>-19</v>
      </c>
      <c r="AB49">
        <v>-22</v>
      </c>
      <c r="AC49">
        <v>-25</v>
      </c>
      <c r="AD49">
        <v>-28</v>
      </c>
      <c r="AE49">
        <v>-29</v>
      </c>
      <c r="AF49">
        <v>-30</v>
      </c>
      <c r="AG49">
        <v>-30</v>
      </c>
      <c r="AH49">
        <v>-29</v>
      </c>
    </row>
    <row r="50" spans="1:34" x14ac:dyDescent="0.25">
      <c r="A50" t="s">
        <v>477</v>
      </c>
      <c r="B50" t="s">
        <v>384</v>
      </c>
      <c r="C50" t="s">
        <v>522</v>
      </c>
      <c r="D50">
        <v>0</v>
      </c>
      <c r="E50">
        <v>0</v>
      </c>
      <c r="F50">
        <v>0</v>
      </c>
      <c r="G50">
        <v>-4</v>
      </c>
      <c r="H50">
        <v>-11</v>
      </c>
      <c r="I50">
        <v>-22</v>
      </c>
      <c r="J50">
        <v>-33</v>
      </c>
      <c r="K50">
        <v>-52</v>
      </c>
      <c r="L50">
        <v>-75</v>
      </c>
      <c r="M50">
        <v>-101</v>
      </c>
      <c r="N50">
        <v>-131</v>
      </c>
      <c r="O50">
        <v>-160</v>
      </c>
      <c r="P50">
        <v>-187</v>
      </c>
      <c r="Q50">
        <v>-213</v>
      </c>
      <c r="R50">
        <v>-237</v>
      </c>
      <c r="S50">
        <v>-262</v>
      </c>
      <c r="T50">
        <v>-288</v>
      </c>
      <c r="U50">
        <v>-313</v>
      </c>
      <c r="V50">
        <v>-337</v>
      </c>
      <c r="W50">
        <v>-357</v>
      </c>
      <c r="X50">
        <v>-378</v>
      </c>
      <c r="Y50">
        <v>-396</v>
      </c>
      <c r="Z50">
        <v>-408</v>
      </c>
      <c r="AA50">
        <v>-424</v>
      </c>
      <c r="AB50">
        <v>-438</v>
      </c>
      <c r="AC50">
        <v>-448</v>
      </c>
      <c r="AD50">
        <v>-457</v>
      </c>
      <c r="AE50">
        <v>-461</v>
      </c>
      <c r="AF50">
        <v>-464</v>
      </c>
      <c r="AG50">
        <v>-467</v>
      </c>
      <c r="AH50">
        <v>-469</v>
      </c>
    </row>
    <row r="51" spans="1:34" x14ac:dyDescent="0.25">
      <c r="A51" t="s">
        <v>478</v>
      </c>
      <c r="B51" t="s">
        <v>384</v>
      </c>
      <c r="C51" t="s">
        <v>522</v>
      </c>
      <c r="D51">
        <v>0</v>
      </c>
      <c r="E51">
        <v>-1</v>
      </c>
      <c r="F51">
        <v>1</v>
      </c>
      <c r="G51">
        <v>284</v>
      </c>
      <c r="H51">
        <v>712</v>
      </c>
      <c r="I51">
        <v>1294</v>
      </c>
      <c r="J51">
        <v>1946</v>
      </c>
      <c r="K51">
        <v>2673</v>
      </c>
      <c r="L51">
        <v>3434</v>
      </c>
      <c r="M51">
        <v>4175</v>
      </c>
      <c r="N51">
        <v>4860</v>
      </c>
      <c r="O51">
        <v>5385</v>
      </c>
      <c r="P51">
        <v>5676</v>
      </c>
      <c r="Q51">
        <v>5809</v>
      </c>
      <c r="R51">
        <v>5863</v>
      </c>
      <c r="S51">
        <v>5869</v>
      </c>
      <c r="T51">
        <v>5856</v>
      </c>
      <c r="U51">
        <v>5837</v>
      </c>
      <c r="V51">
        <v>5772</v>
      </c>
      <c r="W51">
        <v>5644</v>
      </c>
      <c r="X51">
        <v>5470</v>
      </c>
      <c r="Y51">
        <v>5274</v>
      </c>
      <c r="Z51">
        <v>5079</v>
      </c>
      <c r="AA51">
        <v>4887</v>
      </c>
      <c r="AB51">
        <v>4698</v>
      </c>
      <c r="AC51">
        <v>4525</v>
      </c>
      <c r="AD51">
        <v>4365</v>
      </c>
      <c r="AE51">
        <v>4205</v>
      </c>
      <c r="AF51">
        <v>4052</v>
      </c>
      <c r="AG51">
        <v>3918</v>
      </c>
      <c r="AH51">
        <v>3802</v>
      </c>
    </row>
    <row r="52" spans="1:34" x14ac:dyDescent="0.25">
      <c r="A52" t="s">
        <v>479</v>
      </c>
      <c r="B52" t="s">
        <v>384</v>
      </c>
      <c r="C52" t="s">
        <v>522</v>
      </c>
      <c r="D52">
        <v>0</v>
      </c>
      <c r="E52">
        <v>-2</v>
      </c>
      <c r="F52">
        <v>-1</v>
      </c>
      <c r="G52">
        <v>150</v>
      </c>
      <c r="H52">
        <v>560</v>
      </c>
      <c r="I52">
        <v>1181</v>
      </c>
      <c r="J52">
        <v>1810</v>
      </c>
      <c r="K52">
        <v>2356</v>
      </c>
      <c r="L52">
        <v>2864</v>
      </c>
      <c r="M52">
        <v>3356</v>
      </c>
      <c r="N52">
        <v>3819</v>
      </c>
      <c r="O52">
        <v>4211</v>
      </c>
      <c r="P52">
        <v>4442</v>
      </c>
      <c r="Q52">
        <v>4541</v>
      </c>
      <c r="R52">
        <v>4573</v>
      </c>
      <c r="S52">
        <v>4556</v>
      </c>
      <c r="T52">
        <v>4501</v>
      </c>
      <c r="U52">
        <v>4422</v>
      </c>
      <c r="V52">
        <v>4287</v>
      </c>
      <c r="W52">
        <v>4079</v>
      </c>
      <c r="X52">
        <v>3825</v>
      </c>
      <c r="Y52">
        <v>3551</v>
      </c>
      <c r="Z52">
        <v>3281</v>
      </c>
      <c r="AA52">
        <v>3026</v>
      </c>
      <c r="AB52">
        <v>2779</v>
      </c>
      <c r="AC52">
        <v>2542</v>
      </c>
      <c r="AD52">
        <v>2315</v>
      </c>
      <c r="AE52">
        <v>2100</v>
      </c>
      <c r="AF52">
        <v>1909</v>
      </c>
      <c r="AG52">
        <v>1748</v>
      </c>
      <c r="AH52">
        <v>1613</v>
      </c>
    </row>
    <row r="53" spans="1:34" x14ac:dyDescent="0.25">
      <c r="A53" t="s">
        <v>480</v>
      </c>
      <c r="B53" t="s">
        <v>384</v>
      </c>
      <c r="C53" t="s">
        <v>522</v>
      </c>
      <c r="D53">
        <v>0</v>
      </c>
      <c r="E53">
        <v>0</v>
      </c>
      <c r="F53">
        <v>3</v>
      </c>
      <c r="G53">
        <v>87</v>
      </c>
      <c r="H53">
        <v>142</v>
      </c>
      <c r="I53">
        <v>163</v>
      </c>
      <c r="J53">
        <v>180</v>
      </c>
      <c r="K53">
        <v>199</v>
      </c>
      <c r="L53">
        <v>222</v>
      </c>
      <c r="M53">
        <v>245</v>
      </c>
      <c r="N53">
        <v>262</v>
      </c>
      <c r="O53">
        <v>274</v>
      </c>
      <c r="P53">
        <v>275</v>
      </c>
      <c r="Q53">
        <v>283</v>
      </c>
      <c r="R53">
        <v>292</v>
      </c>
      <c r="S53">
        <v>299</v>
      </c>
      <c r="T53">
        <v>302</v>
      </c>
      <c r="U53">
        <v>289</v>
      </c>
      <c r="V53">
        <v>268</v>
      </c>
      <c r="W53">
        <v>246</v>
      </c>
      <c r="X53">
        <v>227</v>
      </c>
      <c r="Y53">
        <v>210</v>
      </c>
      <c r="Z53">
        <v>193</v>
      </c>
      <c r="AA53">
        <v>176</v>
      </c>
      <c r="AB53">
        <v>160</v>
      </c>
      <c r="AC53">
        <v>143</v>
      </c>
      <c r="AD53">
        <v>127</v>
      </c>
      <c r="AE53">
        <v>115</v>
      </c>
      <c r="AF53">
        <v>110</v>
      </c>
      <c r="AG53">
        <v>106</v>
      </c>
      <c r="AH53">
        <v>105</v>
      </c>
    </row>
    <row r="54" spans="1:34" x14ac:dyDescent="0.25">
      <c r="A54" t="s">
        <v>481</v>
      </c>
      <c r="B54" t="s">
        <v>384</v>
      </c>
      <c r="C54" t="s">
        <v>522</v>
      </c>
      <c r="D54">
        <v>0</v>
      </c>
      <c r="E54">
        <v>0</v>
      </c>
      <c r="F54">
        <v>2</v>
      </c>
      <c r="G54">
        <v>107</v>
      </c>
      <c r="H54">
        <v>222</v>
      </c>
      <c r="I54">
        <v>327</v>
      </c>
      <c r="J54">
        <v>416</v>
      </c>
      <c r="K54">
        <v>500</v>
      </c>
      <c r="L54">
        <v>589</v>
      </c>
      <c r="M54">
        <v>677</v>
      </c>
      <c r="N54">
        <v>758</v>
      </c>
      <c r="O54">
        <v>816</v>
      </c>
      <c r="P54">
        <v>841</v>
      </c>
      <c r="Q54">
        <v>851</v>
      </c>
      <c r="R54">
        <v>858</v>
      </c>
      <c r="S54">
        <v>861</v>
      </c>
      <c r="T54">
        <v>861</v>
      </c>
      <c r="U54">
        <v>842</v>
      </c>
      <c r="V54">
        <v>807</v>
      </c>
      <c r="W54">
        <v>765</v>
      </c>
      <c r="X54">
        <v>720</v>
      </c>
      <c r="Y54">
        <v>676</v>
      </c>
      <c r="Z54">
        <v>636</v>
      </c>
      <c r="AA54">
        <v>597</v>
      </c>
      <c r="AB54">
        <v>559</v>
      </c>
      <c r="AC54">
        <v>522</v>
      </c>
      <c r="AD54">
        <v>484</v>
      </c>
      <c r="AE54">
        <v>450</v>
      </c>
      <c r="AF54">
        <v>424</v>
      </c>
      <c r="AG54">
        <v>403</v>
      </c>
      <c r="AH54">
        <v>387</v>
      </c>
    </row>
    <row r="55" spans="1:34" x14ac:dyDescent="0.25">
      <c r="A55" t="s">
        <v>482</v>
      </c>
      <c r="B55" t="s">
        <v>384</v>
      </c>
      <c r="C55" t="s">
        <v>522</v>
      </c>
      <c r="D55">
        <v>0</v>
      </c>
      <c r="E55">
        <v>1</v>
      </c>
      <c r="F55">
        <v>1</v>
      </c>
      <c r="G55">
        <v>-160</v>
      </c>
      <c r="H55">
        <v>-293</v>
      </c>
      <c r="I55">
        <v>-380</v>
      </c>
      <c r="J55">
        <v>-553</v>
      </c>
      <c r="K55">
        <v>-759</v>
      </c>
      <c r="L55">
        <v>-989</v>
      </c>
      <c r="M55">
        <v>-1240</v>
      </c>
      <c r="N55">
        <v>-1497</v>
      </c>
      <c r="O55">
        <v>-1701</v>
      </c>
      <c r="P55">
        <v>-1883</v>
      </c>
      <c r="Q55">
        <v>-2055</v>
      </c>
      <c r="R55">
        <v>-2215</v>
      </c>
      <c r="S55">
        <v>-2373</v>
      </c>
      <c r="T55">
        <v>-2520</v>
      </c>
      <c r="U55">
        <v>-2648</v>
      </c>
      <c r="V55">
        <v>-2719</v>
      </c>
      <c r="W55">
        <v>-2759</v>
      </c>
      <c r="X55">
        <v>-2773</v>
      </c>
      <c r="Y55">
        <v>-2753</v>
      </c>
      <c r="Z55">
        <v>-2724</v>
      </c>
      <c r="AA55">
        <v>-2696</v>
      </c>
      <c r="AB55">
        <v>-2657</v>
      </c>
      <c r="AC55">
        <v>-2603</v>
      </c>
      <c r="AD55">
        <v>-2552</v>
      </c>
      <c r="AE55">
        <v>-2488</v>
      </c>
      <c r="AF55">
        <v>-2419</v>
      </c>
      <c r="AG55">
        <v>-2367</v>
      </c>
      <c r="AH55">
        <v>-2319</v>
      </c>
    </row>
    <row r="56" spans="1:34" x14ac:dyDescent="0.25">
      <c r="A56" t="s">
        <v>483</v>
      </c>
      <c r="B56" t="s">
        <v>384</v>
      </c>
      <c r="C56" t="s">
        <v>522</v>
      </c>
      <c r="D56">
        <v>0</v>
      </c>
      <c r="E56">
        <v>0</v>
      </c>
      <c r="F56">
        <v>2</v>
      </c>
      <c r="G56">
        <v>98</v>
      </c>
      <c r="H56">
        <v>147</v>
      </c>
      <c r="I56">
        <v>155</v>
      </c>
      <c r="J56">
        <v>89</v>
      </c>
      <c r="K56">
        <v>26</v>
      </c>
      <c r="L56">
        <v>-28</v>
      </c>
      <c r="M56">
        <v>-81</v>
      </c>
      <c r="N56">
        <v>-131</v>
      </c>
      <c r="O56">
        <v>-182</v>
      </c>
      <c r="P56">
        <v>-238</v>
      </c>
      <c r="Q56">
        <v>-298</v>
      </c>
      <c r="R56">
        <v>-349</v>
      </c>
      <c r="S56">
        <v>-396</v>
      </c>
      <c r="T56">
        <v>-435</v>
      </c>
      <c r="U56">
        <v>-484</v>
      </c>
      <c r="V56">
        <v>-536</v>
      </c>
      <c r="W56">
        <v>-585</v>
      </c>
      <c r="X56">
        <v>-627</v>
      </c>
      <c r="Y56">
        <v>-655</v>
      </c>
      <c r="Z56">
        <v>-672</v>
      </c>
      <c r="AA56">
        <v>-685</v>
      </c>
      <c r="AB56">
        <v>-698</v>
      </c>
      <c r="AC56">
        <v>-701</v>
      </c>
      <c r="AD56">
        <v>-700</v>
      </c>
      <c r="AE56">
        <v>-695</v>
      </c>
      <c r="AF56">
        <v>-683</v>
      </c>
      <c r="AG56">
        <v>-666</v>
      </c>
      <c r="AH56">
        <v>-645</v>
      </c>
    </row>
    <row r="57" spans="1:34" x14ac:dyDescent="0.25">
      <c r="A57" t="s">
        <v>484</v>
      </c>
      <c r="B57" t="s">
        <v>384</v>
      </c>
      <c r="C57" t="s">
        <v>522</v>
      </c>
      <c r="D57">
        <v>0</v>
      </c>
      <c r="E57">
        <v>0</v>
      </c>
      <c r="F57">
        <v>0</v>
      </c>
      <c r="G57">
        <v>18</v>
      </c>
      <c r="H57">
        <v>50</v>
      </c>
      <c r="I57">
        <v>82</v>
      </c>
      <c r="J57">
        <v>104</v>
      </c>
      <c r="K57">
        <v>128</v>
      </c>
      <c r="L57">
        <v>153</v>
      </c>
      <c r="M57">
        <v>179</v>
      </c>
      <c r="N57">
        <v>202</v>
      </c>
      <c r="O57">
        <v>219</v>
      </c>
      <c r="P57">
        <v>229</v>
      </c>
      <c r="Q57">
        <v>235</v>
      </c>
      <c r="R57">
        <v>241</v>
      </c>
      <c r="S57">
        <v>243</v>
      </c>
      <c r="T57">
        <v>245</v>
      </c>
      <c r="U57">
        <v>246</v>
      </c>
      <c r="V57">
        <v>243</v>
      </c>
      <c r="W57">
        <v>237</v>
      </c>
      <c r="X57">
        <v>227</v>
      </c>
      <c r="Y57">
        <v>217</v>
      </c>
      <c r="Z57">
        <v>206</v>
      </c>
      <c r="AA57">
        <v>197</v>
      </c>
      <c r="AB57">
        <v>187</v>
      </c>
      <c r="AC57">
        <v>177</v>
      </c>
      <c r="AD57">
        <v>166</v>
      </c>
      <c r="AE57">
        <v>156</v>
      </c>
      <c r="AF57">
        <v>146</v>
      </c>
      <c r="AG57">
        <v>137</v>
      </c>
      <c r="AH57">
        <v>130</v>
      </c>
    </row>
    <row r="58" spans="1:34" x14ac:dyDescent="0.25">
      <c r="A58" t="s">
        <v>485</v>
      </c>
      <c r="B58" t="s">
        <v>384</v>
      </c>
      <c r="C58" t="s">
        <v>522</v>
      </c>
      <c r="D58">
        <v>0</v>
      </c>
      <c r="E58">
        <v>0</v>
      </c>
      <c r="F58">
        <v>4</v>
      </c>
      <c r="G58">
        <v>107</v>
      </c>
      <c r="H58">
        <v>178</v>
      </c>
      <c r="I58">
        <v>210</v>
      </c>
      <c r="J58">
        <v>241</v>
      </c>
      <c r="K58">
        <v>276</v>
      </c>
      <c r="L58">
        <v>321</v>
      </c>
      <c r="M58">
        <v>362</v>
      </c>
      <c r="N58">
        <v>398</v>
      </c>
      <c r="O58">
        <v>432</v>
      </c>
      <c r="P58">
        <v>451</v>
      </c>
      <c r="Q58">
        <v>468</v>
      </c>
      <c r="R58">
        <v>487</v>
      </c>
      <c r="S58">
        <v>501</v>
      </c>
      <c r="T58">
        <v>508</v>
      </c>
      <c r="U58">
        <v>485</v>
      </c>
      <c r="V58">
        <v>448</v>
      </c>
      <c r="W58">
        <v>407</v>
      </c>
      <c r="X58">
        <v>369</v>
      </c>
      <c r="Y58">
        <v>333</v>
      </c>
      <c r="Z58">
        <v>299</v>
      </c>
      <c r="AA58">
        <v>268</v>
      </c>
      <c r="AB58">
        <v>235</v>
      </c>
      <c r="AC58">
        <v>203</v>
      </c>
      <c r="AD58">
        <v>176</v>
      </c>
      <c r="AE58">
        <v>153</v>
      </c>
      <c r="AF58">
        <v>140</v>
      </c>
      <c r="AG58">
        <v>133</v>
      </c>
      <c r="AH58">
        <v>129</v>
      </c>
    </row>
    <row r="59" spans="1:34" x14ac:dyDescent="0.25">
      <c r="A59" t="s">
        <v>486</v>
      </c>
      <c r="B59" t="s">
        <v>384</v>
      </c>
      <c r="C59" t="s">
        <v>522</v>
      </c>
      <c r="D59">
        <v>0</v>
      </c>
      <c r="E59">
        <v>0</v>
      </c>
      <c r="F59">
        <v>4</v>
      </c>
      <c r="G59">
        <v>67</v>
      </c>
      <c r="H59">
        <v>83</v>
      </c>
      <c r="I59">
        <v>75</v>
      </c>
      <c r="J59">
        <v>58</v>
      </c>
      <c r="K59">
        <v>45</v>
      </c>
      <c r="L59">
        <v>42</v>
      </c>
      <c r="M59">
        <v>39</v>
      </c>
      <c r="N59">
        <v>39</v>
      </c>
      <c r="O59">
        <v>39</v>
      </c>
      <c r="P59">
        <v>37</v>
      </c>
      <c r="Q59">
        <v>43</v>
      </c>
      <c r="R59">
        <v>52</v>
      </c>
      <c r="S59">
        <v>62</v>
      </c>
      <c r="T59">
        <v>69</v>
      </c>
      <c r="U59">
        <v>49</v>
      </c>
      <c r="V59">
        <v>25</v>
      </c>
      <c r="W59">
        <v>2</v>
      </c>
      <c r="X59">
        <v>-14</v>
      </c>
      <c r="Y59">
        <v>-26</v>
      </c>
      <c r="Z59">
        <v>-37</v>
      </c>
      <c r="AA59">
        <v>-48</v>
      </c>
      <c r="AB59">
        <v>-58</v>
      </c>
      <c r="AC59">
        <v>-68</v>
      </c>
      <c r="AD59">
        <v>-76</v>
      </c>
      <c r="AE59">
        <v>-79</v>
      </c>
      <c r="AF59">
        <v>-76</v>
      </c>
      <c r="AG59">
        <v>-72</v>
      </c>
      <c r="AH59">
        <v>-66</v>
      </c>
    </row>
    <row r="60" spans="1:34" x14ac:dyDescent="0.25">
      <c r="A60" t="s">
        <v>487</v>
      </c>
      <c r="B60" t="s">
        <v>384</v>
      </c>
      <c r="C60" t="s">
        <v>522</v>
      </c>
      <c r="D60">
        <v>0</v>
      </c>
      <c r="E60">
        <v>0</v>
      </c>
      <c r="F60">
        <v>6</v>
      </c>
      <c r="G60">
        <v>137</v>
      </c>
      <c r="H60">
        <v>160</v>
      </c>
      <c r="I60">
        <v>26</v>
      </c>
      <c r="J60">
        <v>-185</v>
      </c>
      <c r="K60">
        <v>-359</v>
      </c>
      <c r="L60">
        <v>-495</v>
      </c>
      <c r="M60">
        <v>-609</v>
      </c>
      <c r="N60">
        <v>-704</v>
      </c>
      <c r="O60">
        <v>-792</v>
      </c>
      <c r="P60">
        <v>-872</v>
      </c>
      <c r="Q60">
        <v>-938</v>
      </c>
      <c r="R60">
        <v>-986</v>
      </c>
      <c r="S60">
        <v>-1027</v>
      </c>
      <c r="T60">
        <v>-1064</v>
      </c>
      <c r="U60">
        <v>-1122</v>
      </c>
      <c r="V60">
        <v>-1201</v>
      </c>
      <c r="W60">
        <v>-1276</v>
      </c>
      <c r="X60">
        <v>-1340</v>
      </c>
      <c r="Y60">
        <v>-1391</v>
      </c>
      <c r="Z60">
        <v>-1436</v>
      </c>
      <c r="AA60">
        <v>-1477</v>
      </c>
      <c r="AB60">
        <v>-1517</v>
      </c>
      <c r="AC60">
        <v>-1551</v>
      </c>
      <c r="AD60">
        <v>-1579</v>
      </c>
      <c r="AE60">
        <v>-1601</v>
      </c>
      <c r="AF60">
        <v>-1610</v>
      </c>
      <c r="AG60">
        <v>-1613</v>
      </c>
      <c r="AH60">
        <v>-1613</v>
      </c>
    </row>
    <row r="61" spans="1:34" x14ac:dyDescent="0.25">
      <c r="A61" t="s">
        <v>488</v>
      </c>
      <c r="B61" t="s">
        <v>384</v>
      </c>
      <c r="C61" t="s">
        <v>522</v>
      </c>
      <c r="D61">
        <v>0</v>
      </c>
      <c r="E61">
        <v>0</v>
      </c>
      <c r="F61">
        <v>3</v>
      </c>
      <c r="G61">
        <v>36</v>
      </c>
      <c r="H61">
        <v>41</v>
      </c>
      <c r="I61">
        <v>24</v>
      </c>
      <c r="J61">
        <v>10</v>
      </c>
      <c r="K61">
        <v>-1</v>
      </c>
      <c r="L61">
        <v>-8</v>
      </c>
      <c r="M61">
        <v>-14</v>
      </c>
      <c r="N61">
        <v>-24</v>
      </c>
      <c r="O61">
        <v>-29</v>
      </c>
      <c r="P61">
        <v>-35</v>
      </c>
      <c r="Q61">
        <v>-36</v>
      </c>
      <c r="R61">
        <v>-34</v>
      </c>
      <c r="S61">
        <v>-33</v>
      </c>
      <c r="T61">
        <v>-38</v>
      </c>
      <c r="U61">
        <v>-58</v>
      </c>
      <c r="V61">
        <v>-82</v>
      </c>
      <c r="W61">
        <v>-104</v>
      </c>
      <c r="X61">
        <v>-123</v>
      </c>
      <c r="Y61">
        <v>-141</v>
      </c>
      <c r="Z61">
        <v>-159</v>
      </c>
      <c r="AA61">
        <v>-175</v>
      </c>
      <c r="AB61">
        <v>-192</v>
      </c>
      <c r="AC61">
        <v>-210</v>
      </c>
      <c r="AD61">
        <v>-222</v>
      </c>
      <c r="AE61">
        <v>-231</v>
      </c>
      <c r="AF61">
        <v>-236</v>
      </c>
      <c r="AG61">
        <v>-239</v>
      </c>
      <c r="AH61">
        <v>-241</v>
      </c>
    </row>
    <row r="62" spans="1:34" x14ac:dyDescent="0.25">
      <c r="A62" t="s">
        <v>489</v>
      </c>
      <c r="B62" t="s">
        <v>384</v>
      </c>
      <c r="C62" t="s">
        <v>522</v>
      </c>
      <c r="D62">
        <v>0</v>
      </c>
      <c r="E62">
        <v>0</v>
      </c>
      <c r="F62">
        <v>5</v>
      </c>
      <c r="G62">
        <v>87</v>
      </c>
      <c r="H62">
        <v>128</v>
      </c>
      <c r="I62">
        <v>127</v>
      </c>
      <c r="J62">
        <v>128</v>
      </c>
      <c r="K62">
        <v>133</v>
      </c>
      <c r="L62">
        <v>146</v>
      </c>
      <c r="M62">
        <v>160</v>
      </c>
      <c r="N62">
        <v>170</v>
      </c>
      <c r="O62">
        <v>182</v>
      </c>
      <c r="P62">
        <v>188</v>
      </c>
      <c r="Q62">
        <v>201</v>
      </c>
      <c r="R62">
        <v>218</v>
      </c>
      <c r="S62">
        <v>232</v>
      </c>
      <c r="T62">
        <v>239</v>
      </c>
      <c r="U62">
        <v>222</v>
      </c>
      <c r="V62">
        <v>197</v>
      </c>
      <c r="W62">
        <v>173</v>
      </c>
      <c r="X62">
        <v>152</v>
      </c>
      <c r="Y62">
        <v>133</v>
      </c>
      <c r="Z62">
        <v>114</v>
      </c>
      <c r="AA62">
        <v>96</v>
      </c>
      <c r="AB62">
        <v>78</v>
      </c>
      <c r="AC62">
        <v>58</v>
      </c>
      <c r="AD62">
        <v>43</v>
      </c>
      <c r="AE62">
        <v>31</v>
      </c>
      <c r="AF62">
        <v>26</v>
      </c>
      <c r="AG62">
        <v>24</v>
      </c>
      <c r="AH62">
        <v>24</v>
      </c>
    </row>
    <row r="63" spans="1:34" x14ac:dyDescent="0.25">
      <c r="A63" t="s">
        <v>490</v>
      </c>
      <c r="B63" t="s">
        <v>384</v>
      </c>
      <c r="C63" t="s">
        <v>522</v>
      </c>
      <c r="D63">
        <v>0</v>
      </c>
      <c r="E63">
        <v>2</v>
      </c>
      <c r="F63">
        <v>83</v>
      </c>
      <c r="G63">
        <v>1285</v>
      </c>
      <c r="H63">
        <v>1837</v>
      </c>
      <c r="I63">
        <v>1915</v>
      </c>
      <c r="J63">
        <v>2045</v>
      </c>
      <c r="K63">
        <v>2200</v>
      </c>
      <c r="L63">
        <v>2441</v>
      </c>
      <c r="M63">
        <v>2668</v>
      </c>
      <c r="N63">
        <v>2815</v>
      </c>
      <c r="O63">
        <v>2922</v>
      </c>
      <c r="P63">
        <v>2937</v>
      </c>
      <c r="Q63">
        <v>3078</v>
      </c>
      <c r="R63">
        <v>3295</v>
      </c>
      <c r="S63">
        <v>3451</v>
      </c>
      <c r="T63">
        <v>3502</v>
      </c>
      <c r="U63">
        <v>3167</v>
      </c>
      <c r="V63">
        <v>2773</v>
      </c>
      <c r="W63">
        <v>2415</v>
      </c>
      <c r="X63">
        <v>2083</v>
      </c>
      <c r="Y63">
        <v>1765</v>
      </c>
      <c r="Z63">
        <v>1461</v>
      </c>
      <c r="AA63">
        <v>1156</v>
      </c>
      <c r="AB63">
        <v>846</v>
      </c>
      <c r="AC63">
        <v>539</v>
      </c>
      <c r="AD63">
        <v>269</v>
      </c>
      <c r="AE63">
        <v>76</v>
      </c>
      <c r="AF63">
        <v>-14</v>
      </c>
      <c r="AG63">
        <v>-58</v>
      </c>
      <c r="AH63">
        <v>-84</v>
      </c>
    </row>
    <row r="64" spans="1:34" x14ac:dyDescent="0.25">
      <c r="A64" t="s">
        <v>491</v>
      </c>
      <c r="B64" t="s">
        <v>384</v>
      </c>
      <c r="C64" t="s">
        <v>522</v>
      </c>
      <c r="D64">
        <v>0</v>
      </c>
      <c r="E64">
        <v>28</v>
      </c>
      <c r="F64">
        <v>219</v>
      </c>
      <c r="G64">
        <v>617</v>
      </c>
      <c r="H64">
        <v>1103</v>
      </c>
      <c r="I64">
        <v>1457</v>
      </c>
      <c r="J64">
        <v>1967</v>
      </c>
      <c r="K64">
        <v>2492</v>
      </c>
      <c r="L64">
        <v>3232</v>
      </c>
      <c r="M64">
        <v>3971</v>
      </c>
      <c r="N64">
        <v>4607</v>
      </c>
      <c r="O64">
        <v>5117</v>
      </c>
      <c r="P64">
        <v>5375</v>
      </c>
      <c r="Q64">
        <v>5961</v>
      </c>
      <c r="R64">
        <v>6601</v>
      </c>
      <c r="S64">
        <v>7052</v>
      </c>
      <c r="T64">
        <v>7256</v>
      </c>
      <c r="U64">
        <v>6739</v>
      </c>
      <c r="V64">
        <v>6295</v>
      </c>
      <c r="W64">
        <v>5940</v>
      </c>
      <c r="X64">
        <v>5580</v>
      </c>
      <c r="Y64">
        <v>5204</v>
      </c>
      <c r="Z64">
        <v>4806</v>
      </c>
      <c r="AA64">
        <v>4358</v>
      </c>
      <c r="AB64">
        <v>3919</v>
      </c>
      <c r="AC64">
        <v>3481</v>
      </c>
      <c r="AD64">
        <v>3055</v>
      </c>
      <c r="AE64">
        <v>2761</v>
      </c>
      <c r="AF64">
        <v>2650</v>
      </c>
      <c r="AG64">
        <v>2589</v>
      </c>
      <c r="AH64">
        <v>2538</v>
      </c>
    </row>
    <row r="65" spans="1:34" x14ac:dyDescent="0.25">
      <c r="A65" t="s">
        <v>492</v>
      </c>
      <c r="B65" t="s">
        <v>384</v>
      </c>
      <c r="C65" t="s">
        <v>522</v>
      </c>
      <c r="D65">
        <v>0</v>
      </c>
      <c r="E65">
        <v>0</v>
      </c>
      <c r="F65">
        <v>115</v>
      </c>
      <c r="G65">
        <v>2546</v>
      </c>
      <c r="H65">
        <v>2779</v>
      </c>
      <c r="I65">
        <v>2763</v>
      </c>
      <c r="J65">
        <v>2925</v>
      </c>
      <c r="K65">
        <v>3071</v>
      </c>
      <c r="L65">
        <v>3357</v>
      </c>
      <c r="M65">
        <v>3641</v>
      </c>
      <c r="N65">
        <v>3821</v>
      </c>
      <c r="O65">
        <v>3949</v>
      </c>
      <c r="P65">
        <v>3896</v>
      </c>
      <c r="Q65">
        <v>4065</v>
      </c>
      <c r="R65">
        <v>4274</v>
      </c>
      <c r="S65">
        <v>4372</v>
      </c>
      <c r="T65">
        <v>4412</v>
      </c>
      <c r="U65">
        <v>4006</v>
      </c>
      <c r="V65">
        <v>3673</v>
      </c>
      <c r="W65">
        <v>3421</v>
      </c>
      <c r="X65">
        <v>3196</v>
      </c>
      <c r="Y65">
        <v>2970</v>
      </c>
      <c r="Z65">
        <v>2770</v>
      </c>
      <c r="AA65">
        <v>2545</v>
      </c>
      <c r="AB65">
        <v>2336</v>
      </c>
      <c r="AC65">
        <v>2123</v>
      </c>
      <c r="AD65">
        <v>1936</v>
      </c>
      <c r="AE65">
        <v>1790</v>
      </c>
      <c r="AF65">
        <v>1748</v>
      </c>
      <c r="AG65">
        <v>1722</v>
      </c>
      <c r="AH65">
        <v>1694</v>
      </c>
    </row>
    <row r="66" spans="1:34" x14ac:dyDescent="0.25">
      <c r="A66" t="s">
        <v>493</v>
      </c>
      <c r="B66" t="s">
        <v>384</v>
      </c>
      <c r="C66" t="s">
        <v>522</v>
      </c>
      <c r="D66">
        <v>0</v>
      </c>
      <c r="E66">
        <v>8</v>
      </c>
      <c r="F66">
        <v>97</v>
      </c>
      <c r="G66">
        <v>1591</v>
      </c>
      <c r="H66">
        <v>1721</v>
      </c>
      <c r="I66">
        <v>1695</v>
      </c>
      <c r="J66">
        <v>1848</v>
      </c>
      <c r="K66">
        <v>2035</v>
      </c>
      <c r="L66">
        <v>2357</v>
      </c>
      <c r="M66">
        <v>2673</v>
      </c>
      <c r="N66">
        <v>2908</v>
      </c>
      <c r="O66">
        <v>2963</v>
      </c>
      <c r="P66">
        <v>3026</v>
      </c>
      <c r="Q66">
        <v>3231</v>
      </c>
      <c r="R66">
        <v>3505</v>
      </c>
      <c r="S66">
        <v>3701</v>
      </c>
      <c r="T66">
        <v>3764</v>
      </c>
      <c r="U66">
        <v>3404</v>
      </c>
      <c r="V66">
        <v>3108</v>
      </c>
      <c r="W66">
        <v>2854</v>
      </c>
      <c r="X66">
        <v>2613</v>
      </c>
      <c r="Y66">
        <v>2389</v>
      </c>
      <c r="Z66">
        <v>2126</v>
      </c>
      <c r="AA66">
        <v>1836</v>
      </c>
      <c r="AB66">
        <v>1565</v>
      </c>
      <c r="AC66">
        <v>1263</v>
      </c>
      <c r="AD66">
        <v>1085</v>
      </c>
      <c r="AE66">
        <v>906</v>
      </c>
      <c r="AF66">
        <v>848</v>
      </c>
      <c r="AG66">
        <v>801</v>
      </c>
      <c r="AH66">
        <v>761</v>
      </c>
    </row>
    <row r="67" spans="1:34" x14ac:dyDescent="0.25">
      <c r="A67" t="s">
        <v>494</v>
      </c>
      <c r="B67" t="s">
        <v>384</v>
      </c>
      <c r="C67" t="s">
        <v>522</v>
      </c>
      <c r="D67">
        <v>0</v>
      </c>
      <c r="E67">
        <v>0</v>
      </c>
      <c r="F67">
        <v>0</v>
      </c>
      <c r="G67">
        <v>-724</v>
      </c>
      <c r="H67">
        <v>-1489</v>
      </c>
      <c r="I67">
        <v>-2259</v>
      </c>
      <c r="J67">
        <v>-2799</v>
      </c>
      <c r="K67">
        <v>-3335</v>
      </c>
      <c r="L67">
        <v>-3850</v>
      </c>
      <c r="M67">
        <v>-4361</v>
      </c>
      <c r="N67">
        <v>-4843</v>
      </c>
      <c r="O67">
        <v>-4759</v>
      </c>
      <c r="P67">
        <v>-4652</v>
      </c>
      <c r="Q67">
        <v>-4570</v>
      </c>
      <c r="R67">
        <v>-4490</v>
      </c>
      <c r="S67">
        <v>-4415</v>
      </c>
      <c r="T67">
        <v>-4437</v>
      </c>
      <c r="U67">
        <v>-4467</v>
      </c>
      <c r="V67">
        <v>-4513</v>
      </c>
      <c r="W67">
        <v>-4551</v>
      </c>
      <c r="X67">
        <v>-4580</v>
      </c>
      <c r="Y67">
        <v>-4601</v>
      </c>
      <c r="Z67">
        <v>-4613</v>
      </c>
      <c r="AA67">
        <v>-4612</v>
      </c>
      <c r="AB67">
        <v>-4607</v>
      </c>
      <c r="AC67">
        <v>-4600</v>
      </c>
      <c r="AD67">
        <v>-4505</v>
      </c>
      <c r="AE67">
        <v>-4406</v>
      </c>
      <c r="AF67">
        <v>-4307</v>
      </c>
      <c r="AG67">
        <v>-4204</v>
      </c>
      <c r="AH67">
        <v>-4103</v>
      </c>
    </row>
    <row r="68" spans="1:34" x14ac:dyDescent="0.25">
      <c r="A68" t="s">
        <v>495</v>
      </c>
      <c r="B68" t="s">
        <v>384</v>
      </c>
      <c r="C68" t="s">
        <v>522</v>
      </c>
      <c r="D68">
        <v>0</v>
      </c>
      <c r="E68">
        <v>0</v>
      </c>
      <c r="F68">
        <v>0</v>
      </c>
      <c r="G68">
        <v>695</v>
      </c>
      <c r="H68">
        <v>1489</v>
      </c>
      <c r="I68">
        <v>2246</v>
      </c>
      <c r="J68">
        <v>2941</v>
      </c>
      <c r="K68">
        <v>3755</v>
      </c>
      <c r="L68">
        <v>4403</v>
      </c>
      <c r="M68">
        <v>4854</v>
      </c>
      <c r="N68">
        <v>5361</v>
      </c>
      <c r="O68">
        <v>5473</v>
      </c>
      <c r="P68">
        <v>5512</v>
      </c>
      <c r="Q68">
        <v>5718</v>
      </c>
      <c r="R68">
        <v>5625</v>
      </c>
      <c r="S68">
        <v>5624</v>
      </c>
      <c r="T68">
        <v>5745</v>
      </c>
      <c r="U68">
        <v>5575</v>
      </c>
      <c r="V68">
        <v>5679</v>
      </c>
      <c r="W68">
        <v>5495</v>
      </c>
      <c r="X68">
        <v>5559</v>
      </c>
      <c r="Y68">
        <v>5421</v>
      </c>
      <c r="Z68">
        <v>5352</v>
      </c>
      <c r="AA68">
        <v>5521</v>
      </c>
      <c r="AB68">
        <v>5293</v>
      </c>
      <c r="AC68">
        <v>5212</v>
      </c>
      <c r="AD68">
        <v>5178</v>
      </c>
      <c r="AE68">
        <v>4975</v>
      </c>
      <c r="AF68">
        <v>4949</v>
      </c>
      <c r="AG68">
        <v>4730</v>
      </c>
      <c r="AH68">
        <v>4714</v>
      </c>
    </row>
    <row r="69" spans="1:34" x14ac:dyDescent="0.25">
      <c r="A69" t="s">
        <v>496</v>
      </c>
      <c r="B69" t="s">
        <v>384</v>
      </c>
      <c r="C69" t="s">
        <v>522</v>
      </c>
      <c r="D69">
        <v>0</v>
      </c>
      <c r="E69">
        <v>-34</v>
      </c>
      <c r="F69">
        <v>-55</v>
      </c>
      <c r="G69">
        <v>427</v>
      </c>
      <c r="H69">
        <v>990</v>
      </c>
      <c r="I69">
        <v>1467</v>
      </c>
      <c r="J69">
        <v>1855</v>
      </c>
      <c r="K69">
        <v>2109</v>
      </c>
      <c r="L69">
        <v>2360</v>
      </c>
      <c r="M69">
        <v>2595</v>
      </c>
      <c r="N69">
        <v>2811</v>
      </c>
      <c r="O69">
        <v>3018</v>
      </c>
      <c r="P69">
        <v>3016</v>
      </c>
      <c r="Q69">
        <v>2909</v>
      </c>
      <c r="R69">
        <v>2895</v>
      </c>
      <c r="S69">
        <v>3012</v>
      </c>
      <c r="T69">
        <v>3144</v>
      </c>
      <c r="U69">
        <v>3188</v>
      </c>
      <c r="V69">
        <v>3102</v>
      </c>
      <c r="W69">
        <v>2980</v>
      </c>
      <c r="X69">
        <v>2866</v>
      </c>
      <c r="Y69">
        <v>2771</v>
      </c>
      <c r="Z69">
        <v>2687</v>
      </c>
      <c r="AA69">
        <v>2611</v>
      </c>
      <c r="AB69">
        <v>2517</v>
      </c>
      <c r="AC69">
        <v>2387</v>
      </c>
      <c r="AD69">
        <v>2271</v>
      </c>
      <c r="AE69">
        <v>2167</v>
      </c>
      <c r="AF69">
        <v>2093</v>
      </c>
      <c r="AG69">
        <v>2049</v>
      </c>
      <c r="AH69">
        <v>2016</v>
      </c>
    </row>
    <row r="70" spans="1:34" x14ac:dyDescent="0.25">
      <c r="A70" t="s">
        <v>497</v>
      </c>
      <c r="B70" t="s">
        <v>384</v>
      </c>
      <c r="C70" t="s">
        <v>522</v>
      </c>
      <c r="D70">
        <v>0</v>
      </c>
      <c r="E70">
        <v>151</v>
      </c>
      <c r="F70">
        <v>52</v>
      </c>
      <c r="G70">
        <v>488</v>
      </c>
      <c r="H70">
        <v>1848</v>
      </c>
      <c r="I70">
        <v>2812</v>
      </c>
      <c r="J70">
        <v>3237</v>
      </c>
      <c r="K70">
        <v>4349</v>
      </c>
      <c r="L70">
        <v>5041</v>
      </c>
      <c r="M70">
        <v>5864</v>
      </c>
      <c r="N70">
        <v>6714</v>
      </c>
      <c r="O70">
        <v>7300</v>
      </c>
      <c r="P70">
        <v>8244</v>
      </c>
      <c r="Q70">
        <v>8351</v>
      </c>
      <c r="R70">
        <v>8941</v>
      </c>
      <c r="S70">
        <v>9972</v>
      </c>
      <c r="T70">
        <v>10978</v>
      </c>
      <c r="U70">
        <v>12052</v>
      </c>
      <c r="V70">
        <v>11983</v>
      </c>
      <c r="W70">
        <v>11833</v>
      </c>
      <c r="X70">
        <v>11870</v>
      </c>
      <c r="Y70">
        <v>11857</v>
      </c>
      <c r="Z70">
        <v>11828</v>
      </c>
      <c r="AA70">
        <v>11816</v>
      </c>
      <c r="AB70">
        <v>11679</v>
      </c>
      <c r="AC70">
        <v>11396</v>
      </c>
      <c r="AD70">
        <v>11183</v>
      </c>
      <c r="AE70">
        <v>10927</v>
      </c>
      <c r="AF70">
        <v>10802</v>
      </c>
      <c r="AG70">
        <v>10898</v>
      </c>
      <c r="AH70">
        <v>11018</v>
      </c>
    </row>
    <row r="71" spans="1:34" x14ac:dyDescent="0.25">
      <c r="A71" t="s">
        <v>498</v>
      </c>
      <c r="B71" t="s">
        <v>384</v>
      </c>
      <c r="C71" t="s">
        <v>522</v>
      </c>
      <c r="D71">
        <v>0</v>
      </c>
      <c r="E71">
        <v>-111</v>
      </c>
      <c r="F71">
        <v>-233</v>
      </c>
      <c r="G71">
        <v>1000</v>
      </c>
      <c r="H71">
        <v>3545</v>
      </c>
      <c r="I71">
        <v>4059</v>
      </c>
      <c r="J71">
        <v>4563</v>
      </c>
      <c r="K71">
        <v>4593</v>
      </c>
      <c r="L71">
        <v>4428</v>
      </c>
      <c r="M71">
        <v>4082</v>
      </c>
      <c r="N71">
        <v>3623</v>
      </c>
      <c r="O71">
        <v>3357</v>
      </c>
      <c r="P71">
        <v>2629</v>
      </c>
      <c r="Q71">
        <v>1963</v>
      </c>
      <c r="R71">
        <v>1509</v>
      </c>
      <c r="S71">
        <v>1339</v>
      </c>
      <c r="T71">
        <v>1464</v>
      </c>
      <c r="U71">
        <v>1353</v>
      </c>
      <c r="V71">
        <v>1155</v>
      </c>
      <c r="W71">
        <v>885</v>
      </c>
      <c r="X71">
        <v>643</v>
      </c>
      <c r="Y71">
        <v>436</v>
      </c>
      <c r="Z71">
        <v>334</v>
      </c>
      <c r="AA71">
        <v>219</v>
      </c>
      <c r="AB71">
        <v>117</v>
      </c>
      <c r="AC71">
        <v>-244</v>
      </c>
      <c r="AD71">
        <v>-436</v>
      </c>
      <c r="AE71">
        <v>-645</v>
      </c>
      <c r="AF71">
        <v>-897</v>
      </c>
      <c r="AG71">
        <v>-1141</v>
      </c>
      <c r="AH71">
        <v>-1366</v>
      </c>
    </row>
    <row r="72" spans="1:34" x14ac:dyDescent="0.25">
      <c r="A72" t="s">
        <v>499</v>
      </c>
      <c r="B72" t="s">
        <v>384</v>
      </c>
      <c r="C72" t="s">
        <v>522</v>
      </c>
      <c r="D72">
        <v>0</v>
      </c>
      <c r="E72">
        <v>13</v>
      </c>
      <c r="F72">
        <v>14</v>
      </c>
      <c r="G72">
        <v>320</v>
      </c>
      <c r="H72">
        <v>655</v>
      </c>
      <c r="I72">
        <v>1020</v>
      </c>
      <c r="J72">
        <v>1262</v>
      </c>
      <c r="K72">
        <v>1494</v>
      </c>
      <c r="L72">
        <v>1722</v>
      </c>
      <c r="M72">
        <v>1913</v>
      </c>
      <c r="N72">
        <v>2095</v>
      </c>
      <c r="O72">
        <v>2236</v>
      </c>
      <c r="P72">
        <v>2343</v>
      </c>
      <c r="Q72">
        <v>2381</v>
      </c>
      <c r="R72">
        <v>2387</v>
      </c>
      <c r="S72">
        <v>2478</v>
      </c>
      <c r="T72">
        <v>2629</v>
      </c>
      <c r="U72">
        <v>2764</v>
      </c>
      <c r="V72">
        <v>2774</v>
      </c>
      <c r="W72">
        <v>2656</v>
      </c>
      <c r="X72">
        <v>2539</v>
      </c>
      <c r="Y72">
        <v>2438</v>
      </c>
      <c r="Z72">
        <v>2343</v>
      </c>
      <c r="AA72">
        <v>2250</v>
      </c>
      <c r="AB72">
        <v>2148</v>
      </c>
      <c r="AC72">
        <v>2030</v>
      </c>
      <c r="AD72">
        <v>1911</v>
      </c>
      <c r="AE72">
        <v>1788</v>
      </c>
      <c r="AF72">
        <v>1695</v>
      </c>
      <c r="AG72">
        <v>1641</v>
      </c>
      <c r="AH72">
        <v>1620</v>
      </c>
    </row>
    <row r="73" spans="1:34" x14ac:dyDescent="0.25">
      <c r="A73" t="s">
        <v>500</v>
      </c>
      <c r="B73" t="s">
        <v>384</v>
      </c>
      <c r="C73" t="s">
        <v>522</v>
      </c>
      <c r="D73">
        <v>0</v>
      </c>
      <c r="E73">
        <v>37</v>
      </c>
      <c r="F73">
        <v>252</v>
      </c>
      <c r="G73">
        <v>4962</v>
      </c>
      <c r="H73">
        <v>5441</v>
      </c>
      <c r="I73">
        <v>5942</v>
      </c>
      <c r="J73">
        <v>6732</v>
      </c>
      <c r="K73">
        <v>7594</v>
      </c>
      <c r="L73">
        <v>8982</v>
      </c>
      <c r="M73">
        <v>10189</v>
      </c>
      <c r="N73">
        <v>11188</v>
      </c>
      <c r="O73">
        <v>11835</v>
      </c>
      <c r="P73">
        <v>12309</v>
      </c>
      <c r="Q73">
        <v>13836</v>
      </c>
      <c r="R73">
        <v>15155</v>
      </c>
      <c r="S73">
        <v>16170</v>
      </c>
      <c r="T73">
        <v>17071</v>
      </c>
      <c r="U73">
        <v>16491</v>
      </c>
      <c r="V73">
        <v>16044</v>
      </c>
      <c r="W73">
        <v>15654</v>
      </c>
      <c r="X73">
        <v>15287</v>
      </c>
      <c r="Y73">
        <v>14946</v>
      </c>
      <c r="Z73">
        <v>14413</v>
      </c>
      <c r="AA73">
        <v>13702</v>
      </c>
      <c r="AB73">
        <v>12988</v>
      </c>
      <c r="AC73">
        <v>12135</v>
      </c>
      <c r="AD73">
        <v>11411</v>
      </c>
      <c r="AE73">
        <v>10938</v>
      </c>
      <c r="AF73">
        <v>11094</v>
      </c>
      <c r="AG73">
        <v>11334</v>
      </c>
      <c r="AH73">
        <v>11645</v>
      </c>
    </row>
    <row r="74" spans="1:34" x14ac:dyDescent="0.25">
      <c r="A74" t="s">
        <v>501</v>
      </c>
      <c r="B74" t="s">
        <v>384</v>
      </c>
      <c r="C74" t="s">
        <v>522</v>
      </c>
      <c r="D74">
        <v>0</v>
      </c>
      <c r="E74">
        <v>-6</v>
      </c>
      <c r="F74">
        <v>0</v>
      </c>
      <c r="G74">
        <v>708</v>
      </c>
      <c r="H74">
        <v>2233</v>
      </c>
      <c r="I74">
        <v>3871</v>
      </c>
      <c r="J74">
        <v>5221</v>
      </c>
      <c r="K74">
        <v>6453</v>
      </c>
      <c r="L74">
        <v>7779</v>
      </c>
      <c r="M74">
        <v>9097</v>
      </c>
      <c r="N74">
        <v>10479</v>
      </c>
      <c r="O74">
        <v>11518</v>
      </c>
      <c r="P74">
        <v>12058</v>
      </c>
      <c r="Q74">
        <v>12532</v>
      </c>
      <c r="R74">
        <v>13005</v>
      </c>
      <c r="S74">
        <v>13399</v>
      </c>
      <c r="T74">
        <v>13997</v>
      </c>
      <c r="U74">
        <v>14708</v>
      </c>
      <c r="V74">
        <v>15140</v>
      </c>
      <c r="W74">
        <v>15464</v>
      </c>
      <c r="X74">
        <v>15682</v>
      </c>
      <c r="Y74">
        <v>15991</v>
      </c>
      <c r="Z74">
        <v>16416</v>
      </c>
      <c r="AA74">
        <v>16926</v>
      </c>
      <c r="AB74">
        <v>17367</v>
      </c>
      <c r="AC74">
        <v>17778</v>
      </c>
      <c r="AD74">
        <v>18015</v>
      </c>
      <c r="AE74">
        <v>18292</v>
      </c>
      <c r="AF74">
        <v>18642</v>
      </c>
      <c r="AG74">
        <v>19095</v>
      </c>
      <c r="AH74">
        <v>19616</v>
      </c>
    </row>
    <row r="75" spans="1:34" x14ac:dyDescent="0.25">
      <c r="A75" t="s">
        <v>502</v>
      </c>
      <c r="B75" t="s">
        <v>384</v>
      </c>
      <c r="C75" t="s">
        <v>522</v>
      </c>
      <c r="D75">
        <v>0</v>
      </c>
      <c r="E75">
        <v>3</v>
      </c>
      <c r="F75">
        <v>43</v>
      </c>
      <c r="G75">
        <v>4528</v>
      </c>
      <c r="H75">
        <v>9221</v>
      </c>
      <c r="I75">
        <v>13633</v>
      </c>
      <c r="J75">
        <v>17901</v>
      </c>
      <c r="K75">
        <v>22050</v>
      </c>
      <c r="L75">
        <v>26117</v>
      </c>
      <c r="M75">
        <v>29989</v>
      </c>
      <c r="N75">
        <v>33640</v>
      </c>
      <c r="O75">
        <v>33767</v>
      </c>
      <c r="P75">
        <v>33690</v>
      </c>
      <c r="Q75">
        <v>33795</v>
      </c>
      <c r="R75">
        <v>33775</v>
      </c>
      <c r="S75">
        <v>33529</v>
      </c>
      <c r="T75">
        <v>33263</v>
      </c>
      <c r="U75">
        <v>32897</v>
      </c>
      <c r="V75">
        <v>32897</v>
      </c>
      <c r="W75">
        <v>32963</v>
      </c>
      <c r="X75">
        <v>33026</v>
      </c>
      <c r="Y75">
        <v>33212</v>
      </c>
      <c r="Z75">
        <v>33495</v>
      </c>
      <c r="AA75">
        <v>33862</v>
      </c>
      <c r="AB75">
        <v>34281</v>
      </c>
      <c r="AC75">
        <v>34619</v>
      </c>
      <c r="AD75">
        <v>34253</v>
      </c>
      <c r="AE75">
        <v>33986</v>
      </c>
      <c r="AF75">
        <v>33694</v>
      </c>
      <c r="AG75">
        <v>33352</v>
      </c>
      <c r="AH75">
        <v>33008</v>
      </c>
    </row>
    <row r="76" spans="1:34" x14ac:dyDescent="0.25">
      <c r="A76" t="s">
        <v>503</v>
      </c>
      <c r="B76" t="s">
        <v>384</v>
      </c>
      <c r="C76" t="s">
        <v>522</v>
      </c>
      <c r="D76">
        <v>0</v>
      </c>
      <c r="E76">
        <v>-8</v>
      </c>
      <c r="F76">
        <v>-1</v>
      </c>
      <c r="G76">
        <v>831</v>
      </c>
      <c r="H76">
        <v>2391</v>
      </c>
      <c r="I76">
        <v>4014</v>
      </c>
      <c r="J76">
        <v>5430</v>
      </c>
      <c r="K76">
        <v>6748</v>
      </c>
      <c r="L76">
        <v>8157</v>
      </c>
      <c r="M76">
        <v>9541</v>
      </c>
      <c r="N76">
        <v>10943</v>
      </c>
      <c r="O76">
        <v>11960</v>
      </c>
      <c r="P76">
        <v>12491</v>
      </c>
      <c r="Q76">
        <v>12926</v>
      </c>
      <c r="R76">
        <v>13357</v>
      </c>
      <c r="S76">
        <v>13714</v>
      </c>
      <c r="T76">
        <v>14135</v>
      </c>
      <c r="U76">
        <v>14461</v>
      </c>
      <c r="V76">
        <v>14411</v>
      </c>
      <c r="W76">
        <v>14182</v>
      </c>
      <c r="X76">
        <v>13767</v>
      </c>
      <c r="Y76">
        <v>13336</v>
      </c>
      <c r="Z76">
        <v>12925</v>
      </c>
      <c r="AA76">
        <v>12493</v>
      </c>
      <c r="AB76">
        <v>12018</v>
      </c>
      <c r="AC76">
        <v>11526</v>
      </c>
      <c r="AD76">
        <v>10896</v>
      </c>
      <c r="AE76">
        <v>10318</v>
      </c>
      <c r="AF76">
        <v>9830</v>
      </c>
      <c r="AG76">
        <v>9457</v>
      </c>
      <c r="AH76">
        <v>9142</v>
      </c>
    </row>
    <row r="77" spans="1:34" x14ac:dyDescent="0.25">
      <c r="A77" t="s">
        <v>504</v>
      </c>
      <c r="B77" t="s">
        <v>384</v>
      </c>
      <c r="C77" t="s">
        <v>522</v>
      </c>
      <c r="D77">
        <v>0</v>
      </c>
      <c r="E77">
        <v>-1</v>
      </c>
      <c r="F77">
        <v>0</v>
      </c>
      <c r="G77">
        <v>91</v>
      </c>
      <c r="H77">
        <v>301</v>
      </c>
      <c r="I77">
        <v>534</v>
      </c>
      <c r="J77">
        <v>712</v>
      </c>
      <c r="K77">
        <v>858</v>
      </c>
      <c r="L77">
        <v>1009</v>
      </c>
      <c r="M77">
        <v>1143</v>
      </c>
      <c r="N77">
        <v>1271</v>
      </c>
      <c r="O77">
        <v>1343</v>
      </c>
      <c r="P77">
        <v>1354</v>
      </c>
      <c r="Q77">
        <v>1350</v>
      </c>
      <c r="R77">
        <v>1337</v>
      </c>
      <c r="S77">
        <v>1308</v>
      </c>
      <c r="T77">
        <v>1280</v>
      </c>
      <c r="U77">
        <v>1253</v>
      </c>
      <c r="V77">
        <v>1198</v>
      </c>
      <c r="W77">
        <v>1130</v>
      </c>
      <c r="X77">
        <v>1046</v>
      </c>
      <c r="Y77">
        <v>967</v>
      </c>
      <c r="Z77">
        <v>893</v>
      </c>
      <c r="AA77">
        <v>821</v>
      </c>
      <c r="AB77">
        <v>753</v>
      </c>
      <c r="AC77">
        <v>690</v>
      </c>
      <c r="AD77">
        <v>625</v>
      </c>
      <c r="AE77">
        <v>566</v>
      </c>
      <c r="AF77">
        <v>514</v>
      </c>
      <c r="AG77">
        <v>471</v>
      </c>
      <c r="AH77">
        <v>433</v>
      </c>
    </row>
    <row r="78" spans="1:34" x14ac:dyDescent="0.25">
      <c r="A78" t="s">
        <v>505</v>
      </c>
      <c r="B78" t="s">
        <v>384</v>
      </c>
      <c r="C78" t="s">
        <v>522</v>
      </c>
      <c r="D78">
        <v>0</v>
      </c>
      <c r="E78">
        <v>0</v>
      </c>
      <c r="F78">
        <v>0</v>
      </c>
      <c r="G78">
        <v>13</v>
      </c>
      <c r="H78">
        <v>32</v>
      </c>
      <c r="I78">
        <v>49</v>
      </c>
      <c r="J78">
        <v>63</v>
      </c>
      <c r="K78">
        <v>74</v>
      </c>
      <c r="L78">
        <v>84</v>
      </c>
      <c r="M78">
        <v>92</v>
      </c>
      <c r="N78">
        <v>100</v>
      </c>
      <c r="O78">
        <v>102</v>
      </c>
      <c r="P78">
        <v>101</v>
      </c>
      <c r="Q78">
        <v>99</v>
      </c>
      <c r="R78">
        <v>97</v>
      </c>
      <c r="S78">
        <v>93</v>
      </c>
      <c r="T78">
        <v>90</v>
      </c>
      <c r="U78">
        <v>87</v>
      </c>
      <c r="V78">
        <v>82</v>
      </c>
      <c r="W78">
        <v>75</v>
      </c>
      <c r="X78">
        <v>69</v>
      </c>
      <c r="Y78">
        <v>64</v>
      </c>
      <c r="Z78">
        <v>58</v>
      </c>
      <c r="AA78">
        <v>53</v>
      </c>
      <c r="AB78">
        <v>47</v>
      </c>
      <c r="AC78">
        <v>43</v>
      </c>
      <c r="AD78">
        <v>38</v>
      </c>
      <c r="AE78">
        <v>34</v>
      </c>
      <c r="AF78">
        <v>30</v>
      </c>
      <c r="AG78">
        <v>27</v>
      </c>
      <c r="AH78">
        <v>26</v>
      </c>
    </row>
    <row r="79" spans="1:34" x14ac:dyDescent="0.25">
      <c r="A79" t="s">
        <v>506</v>
      </c>
      <c r="B79" t="s">
        <v>384</v>
      </c>
      <c r="C79" t="s">
        <v>522</v>
      </c>
      <c r="D79">
        <v>0</v>
      </c>
      <c r="E79">
        <v>-1</v>
      </c>
      <c r="F79">
        <v>-2</v>
      </c>
      <c r="G79">
        <v>99</v>
      </c>
      <c r="H79">
        <v>245</v>
      </c>
      <c r="I79">
        <v>358</v>
      </c>
      <c r="J79">
        <v>444</v>
      </c>
      <c r="K79">
        <v>503</v>
      </c>
      <c r="L79">
        <v>554</v>
      </c>
      <c r="M79">
        <v>591</v>
      </c>
      <c r="N79">
        <v>617</v>
      </c>
      <c r="O79">
        <v>628</v>
      </c>
      <c r="P79">
        <v>601</v>
      </c>
      <c r="Q79">
        <v>574</v>
      </c>
      <c r="R79">
        <v>552</v>
      </c>
      <c r="S79">
        <v>533</v>
      </c>
      <c r="T79">
        <v>521</v>
      </c>
      <c r="U79">
        <v>496</v>
      </c>
      <c r="V79">
        <v>457</v>
      </c>
      <c r="W79">
        <v>414</v>
      </c>
      <c r="X79">
        <v>367</v>
      </c>
      <c r="Y79">
        <v>327</v>
      </c>
      <c r="Z79">
        <v>291</v>
      </c>
      <c r="AA79">
        <v>257</v>
      </c>
      <c r="AB79">
        <v>223</v>
      </c>
      <c r="AC79">
        <v>193</v>
      </c>
      <c r="AD79">
        <v>162</v>
      </c>
      <c r="AE79">
        <v>134</v>
      </c>
      <c r="AF79">
        <v>113</v>
      </c>
      <c r="AG79">
        <v>97</v>
      </c>
      <c r="AH79">
        <v>84</v>
      </c>
    </row>
    <row r="80" spans="1:34" x14ac:dyDescent="0.25">
      <c r="A80" t="s">
        <v>507</v>
      </c>
      <c r="B80" t="s">
        <v>384</v>
      </c>
      <c r="C80" t="s">
        <v>522</v>
      </c>
      <c r="D80">
        <v>0</v>
      </c>
      <c r="E80">
        <v>-4</v>
      </c>
      <c r="F80">
        <v>2</v>
      </c>
      <c r="G80">
        <v>458</v>
      </c>
      <c r="H80">
        <v>757</v>
      </c>
      <c r="I80">
        <v>770</v>
      </c>
      <c r="J80">
        <v>613</v>
      </c>
      <c r="K80">
        <v>286</v>
      </c>
      <c r="L80">
        <v>-160</v>
      </c>
      <c r="M80">
        <v>-733</v>
      </c>
      <c r="N80">
        <v>-1440</v>
      </c>
      <c r="O80">
        <v>-2264</v>
      </c>
      <c r="P80">
        <v>-3195</v>
      </c>
      <c r="Q80">
        <v>-4123</v>
      </c>
      <c r="R80">
        <v>-5006</v>
      </c>
      <c r="S80">
        <v>-5874</v>
      </c>
      <c r="T80">
        <v>-6617</v>
      </c>
      <c r="U80">
        <v>-7342</v>
      </c>
      <c r="V80">
        <v>-8036</v>
      </c>
      <c r="W80">
        <v>-8659</v>
      </c>
      <c r="X80">
        <v>-9205</v>
      </c>
      <c r="Y80">
        <v>-9645</v>
      </c>
      <c r="Z80">
        <v>-9970</v>
      </c>
      <c r="AA80">
        <v>-10213</v>
      </c>
      <c r="AB80">
        <v>-10452</v>
      </c>
      <c r="AC80">
        <v>-10698</v>
      </c>
      <c r="AD80">
        <v>-10931</v>
      </c>
      <c r="AE80">
        <v>-11112</v>
      </c>
      <c r="AF80">
        <v>-11241</v>
      </c>
      <c r="AG80">
        <v>-11327</v>
      </c>
      <c r="AH80">
        <v>-11370</v>
      </c>
    </row>
    <row r="81" spans="1:34" x14ac:dyDescent="0.25">
      <c r="A81" t="s">
        <v>508</v>
      </c>
      <c r="B81" t="s">
        <v>384</v>
      </c>
      <c r="C81" t="s">
        <v>522</v>
      </c>
      <c r="D81">
        <v>0</v>
      </c>
      <c r="E81">
        <v>-1</v>
      </c>
      <c r="F81">
        <v>2</v>
      </c>
      <c r="G81">
        <v>182</v>
      </c>
      <c r="H81">
        <v>441</v>
      </c>
      <c r="I81">
        <v>713</v>
      </c>
      <c r="J81">
        <v>966</v>
      </c>
      <c r="K81">
        <v>1206</v>
      </c>
      <c r="L81">
        <v>1460</v>
      </c>
      <c r="M81">
        <v>1706</v>
      </c>
      <c r="N81">
        <v>1947</v>
      </c>
      <c r="O81">
        <v>2097</v>
      </c>
      <c r="P81">
        <v>2170</v>
      </c>
      <c r="Q81">
        <v>2232</v>
      </c>
      <c r="R81">
        <v>2285</v>
      </c>
      <c r="S81">
        <v>2317</v>
      </c>
      <c r="T81">
        <v>2358</v>
      </c>
      <c r="U81">
        <v>2374</v>
      </c>
      <c r="V81">
        <v>2350</v>
      </c>
      <c r="W81">
        <v>2299</v>
      </c>
      <c r="X81">
        <v>2223</v>
      </c>
      <c r="Y81">
        <v>2146</v>
      </c>
      <c r="Z81">
        <v>2071</v>
      </c>
      <c r="AA81">
        <v>1993</v>
      </c>
      <c r="AB81">
        <v>1912</v>
      </c>
      <c r="AC81">
        <v>1833</v>
      </c>
      <c r="AD81">
        <v>1739</v>
      </c>
      <c r="AE81">
        <v>1654</v>
      </c>
      <c r="AF81">
        <v>1582</v>
      </c>
      <c r="AG81">
        <v>1526</v>
      </c>
      <c r="AH81">
        <v>1478</v>
      </c>
    </row>
    <row r="82" spans="1:34" x14ac:dyDescent="0.25">
      <c r="A82" t="s">
        <v>509</v>
      </c>
      <c r="B82" t="s">
        <v>384</v>
      </c>
      <c r="C82" t="s">
        <v>522</v>
      </c>
      <c r="D82">
        <v>0</v>
      </c>
      <c r="E82">
        <v>-3</v>
      </c>
      <c r="F82">
        <v>270</v>
      </c>
      <c r="G82">
        <v>4579</v>
      </c>
      <c r="H82">
        <v>8502</v>
      </c>
      <c r="I82">
        <v>11451</v>
      </c>
      <c r="J82">
        <v>14406</v>
      </c>
      <c r="K82">
        <v>17088</v>
      </c>
      <c r="L82">
        <v>20118</v>
      </c>
      <c r="M82">
        <v>22897</v>
      </c>
      <c r="N82">
        <v>25252</v>
      </c>
      <c r="O82">
        <v>26486</v>
      </c>
      <c r="P82">
        <v>26446</v>
      </c>
      <c r="Q82">
        <v>26784</v>
      </c>
      <c r="R82">
        <v>27387</v>
      </c>
      <c r="S82">
        <v>27810</v>
      </c>
      <c r="T82">
        <v>28336</v>
      </c>
      <c r="U82">
        <v>27003</v>
      </c>
      <c r="V82">
        <v>25251</v>
      </c>
      <c r="W82">
        <v>23464</v>
      </c>
      <c r="X82">
        <v>21615</v>
      </c>
      <c r="Y82">
        <v>19873</v>
      </c>
      <c r="Z82">
        <v>18314</v>
      </c>
      <c r="AA82">
        <v>16675</v>
      </c>
      <c r="AB82">
        <v>14947</v>
      </c>
      <c r="AC82">
        <v>13159</v>
      </c>
      <c r="AD82">
        <v>11363</v>
      </c>
      <c r="AE82">
        <v>9882</v>
      </c>
      <c r="AF82">
        <v>9017</v>
      </c>
      <c r="AG82">
        <v>8350</v>
      </c>
      <c r="AH82">
        <v>7883</v>
      </c>
    </row>
    <row r="83" spans="1:34" x14ac:dyDescent="0.25">
      <c r="A83" t="s">
        <v>510</v>
      </c>
      <c r="B83" t="s">
        <v>384</v>
      </c>
      <c r="C83" t="s">
        <v>522</v>
      </c>
      <c r="D83">
        <v>0</v>
      </c>
      <c r="E83">
        <v>6</v>
      </c>
      <c r="F83">
        <v>59</v>
      </c>
      <c r="G83">
        <v>253</v>
      </c>
      <c r="H83">
        <v>524</v>
      </c>
      <c r="I83">
        <v>722</v>
      </c>
      <c r="J83">
        <v>980</v>
      </c>
      <c r="K83">
        <v>1236</v>
      </c>
      <c r="L83">
        <v>1565</v>
      </c>
      <c r="M83">
        <v>1891</v>
      </c>
      <c r="N83">
        <v>2190</v>
      </c>
      <c r="O83">
        <v>2390</v>
      </c>
      <c r="P83">
        <v>2481</v>
      </c>
      <c r="Q83">
        <v>2699</v>
      </c>
      <c r="R83">
        <v>2977</v>
      </c>
      <c r="S83">
        <v>3185</v>
      </c>
      <c r="T83">
        <v>3321</v>
      </c>
      <c r="U83">
        <v>3118</v>
      </c>
      <c r="V83">
        <v>2929</v>
      </c>
      <c r="W83">
        <v>2785</v>
      </c>
      <c r="X83">
        <v>2638</v>
      </c>
      <c r="Y83">
        <v>2488</v>
      </c>
      <c r="Z83">
        <v>2325</v>
      </c>
      <c r="AA83">
        <v>2130</v>
      </c>
      <c r="AB83">
        <v>1938</v>
      </c>
      <c r="AC83">
        <v>1743</v>
      </c>
      <c r="AD83">
        <v>1528</v>
      </c>
      <c r="AE83">
        <v>1381</v>
      </c>
      <c r="AF83">
        <v>1339</v>
      </c>
      <c r="AG83">
        <v>1328</v>
      </c>
      <c r="AH83">
        <v>1320</v>
      </c>
    </row>
    <row r="84" spans="1:34" x14ac:dyDescent="0.25">
      <c r="A84" t="s">
        <v>511</v>
      </c>
      <c r="B84" t="s">
        <v>384</v>
      </c>
      <c r="C84" t="s">
        <v>522</v>
      </c>
      <c r="D84">
        <v>0</v>
      </c>
      <c r="E84">
        <v>-3</v>
      </c>
      <c r="F84">
        <v>2</v>
      </c>
      <c r="G84">
        <v>197</v>
      </c>
      <c r="H84">
        <v>706</v>
      </c>
      <c r="I84">
        <v>1307</v>
      </c>
      <c r="J84">
        <v>1836</v>
      </c>
      <c r="K84">
        <v>2340</v>
      </c>
      <c r="L84">
        <v>2905</v>
      </c>
      <c r="M84">
        <v>3484</v>
      </c>
      <c r="N84">
        <v>4096</v>
      </c>
      <c r="O84">
        <v>4562</v>
      </c>
      <c r="P84">
        <v>4854</v>
      </c>
      <c r="Q84">
        <v>5114</v>
      </c>
      <c r="R84">
        <v>5339</v>
      </c>
      <c r="S84">
        <v>5505</v>
      </c>
      <c r="T84">
        <v>5678</v>
      </c>
      <c r="U84">
        <v>5853</v>
      </c>
      <c r="V84">
        <v>5901</v>
      </c>
      <c r="W84">
        <v>5871</v>
      </c>
      <c r="X84">
        <v>5750</v>
      </c>
      <c r="Y84">
        <v>5615</v>
      </c>
      <c r="Z84">
        <v>5473</v>
      </c>
      <c r="AA84">
        <v>5317</v>
      </c>
      <c r="AB84">
        <v>5151</v>
      </c>
      <c r="AC84">
        <v>4988</v>
      </c>
      <c r="AD84">
        <v>4771</v>
      </c>
      <c r="AE84">
        <v>4571</v>
      </c>
      <c r="AF84">
        <v>4390</v>
      </c>
      <c r="AG84">
        <v>4249</v>
      </c>
      <c r="AH84">
        <v>4126</v>
      </c>
    </row>
    <row r="85" spans="1:34" x14ac:dyDescent="0.25">
      <c r="A85" t="s">
        <v>512</v>
      </c>
      <c r="B85" t="s">
        <v>384</v>
      </c>
      <c r="C85" t="s">
        <v>522</v>
      </c>
      <c r="D85">
        <v>0</v>
      </c>
      <c r="E85">
        <v>-18</v>
      </c>
      <c r="F85">
        <v>-11</v>
      </c>
      <c r="G85">
        <v>586</v>
      </c>
      <c r="H85">
        <v>2156</v>
      </c>
      <c r="I85">
        <v>4101</v>
      </c>
      <c r="J85">
        <v>5823</v>
      </c>
      <c r="K85">
        <v>7417</v>
      </c>
      <c r="L85">
        <v>9221</v>
      </c>
      <c r="M85">
        <v>11050</v>
      </c>
      <c r="N85">
        <v>12990</v>
      </c>
      <c r="O85">
        <v>14600</v>
      </c>
      <c r="P85">
        <v>15574</v>
      </c>
      <c r="Q85">
        <v>16459</v>
      </c>
      <c r="R85">
        <v>17280</v>
      </c>
      <c r="S85">
        <v>17942</v>
      </c>
      <c r="T85">
        <v>18670</v>
      </c>
      <c r="U85">
        <v>19432</v>
      </c>
      <c r="V85">
        <v>19717</v>
      </c>
      <c r="W85">
        <v>19725</v>
      </c>
      <c r="X85">
        <v>19395</v>
      </c>
      <c r="Y85">
        <v>19010</v>
      </c>
      <c r="Z85">
        <v>18613</v>
      </c>
      <c r="AA85">
        <v>18165</v>
      </c>
      <c r="AB85">
        <v>17659</v>
      </c>
      <c r="AC85">
        <v>17172</v>
      </c>
      <c r="AD85">
        <v>16430</v>
      </c>
      <c r="AE85">
        <v>15745</v>
      </c>
      <c r="AF85">
        <v>15134</v>
      </c>
      <c r="AG85">
        <v>14676</v>
      </c>
      <c r="AH85">
        <v>14283</v>
      </c>
    </row>
    <row r="86" spans="1:34" x14ac:dyDescent="0.25">
      <c r="A86" t="s">
        <v>513</v>
      </c>
      <c r="B86" t="s">
        <v>384</v>
      </c>
      <c r="C86" t="s">
        <v>522</v>
      </c>
      <c r="D86">
        <v>0</v>
      </c>
      <c r="E86">
        <v>-3</v>
      </c>
      <c r="F86">
        <v>0</v>
      </c>
      <c r="G86">
        <v>194</v>
      </c>
      <c r="H86">
        <v>665</v>
      </c>
      <c r="I86">
        <v>1236</v>
      </c>
      <c r="J86">
        <v>1741</v>
      </c>
      <c r="K86">
        <v>2216</v>
      </c>
      <c r="L86">
        <v>2750</v>
      </c>
      <c r="M86">
        <v>3296</v>
      </c>
      <c r="N86">
        <v>3870</v>
      </c>
      <c r="O86">
        <v>4321</v>
      </c>
      <c r="P86">
        <v>4598</v>
      </c>
      <c r="Q86">
        <v>4848</v>
      </c>
      <c r="R86">
        <v>5072</v>
      </c>
      <c r="S86">
        <v>5243</v>
      </c>
      <c r="T86">
        <v>5426</v>
      </c>
      <c r="U86">
        <v>5608</v>
      </c>
      <c r="V86">
        <v>5662</v>
      </c>
      <c r="W86">
        <v>5639</v>
      </c>
      <c r="X86">
        <v>5526</v>
      </c>
      <c r="Y86">
        <v>5399</v>
      </c>
      <c r="Z86">
        <v>5268</v>
      </c>
      <c r="AA86">
        <v>5123</v>
      </c>
      <c r="AB86">
        <v>4965</v>
      </c>
      <c r="AC86">
        <v>4811</v>
      </c>
      <c r="AD86">
        <v>4597</v>
      </c>
      <c r="AE86">
        <v>4399</v>
      </c>
      <c r="AF86">
        <v>4225</v>
      </c>
      <c r="AG86">
        <v>4091</v>
      </c>
      <c r="AH86">
        <v>3976</v>
      </c>
    </row>
    <row r="87" spans="1:34" x14ac:dyDescent="0.25">
      <c r="A87" t="s">
        <v>514</v>
      </c>
      <c r="B87" t="s">
        <v>384</v>
      </c>
      <c r="C87" t="s">
        <v>522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383</v>
      </c>
      <c r="B88" t="s">
        <v>385</v>
      </c>
      <c r="C88" t="s">
        <v>523</v>
      </c>
      <c r="D88">
        <v>0</v>
      </c>
      <c r="E88">
        <v>59</v>
      </c>
      <c r="F88">
        <v>948</v>
      </c>
      <c r="G88">
        <v>27926</v>
      </c>
      <c r="H88">
        <v>55406</v>
      </c>
      <c r="I88">
        <v>80851</v>
      </c>
      <c r="J88">
        <v>107603</v>
      </c>
      <c r="K88">
        <v>134364</v>
      </c>
      <c r="L88">
        <v>160791</v>
      </c>
      <c r="M88">
        <v>187097</v>
      </c>
      <c r="N88">
        <v>209062</v>
      </c>
      <c r="O88">
        <v>221111</v>
      </c>
      <c r="P88">
        <v>226766</v>
      </c>
      <c r="Q88">
        <v>232154</v>
      </c>
      <c r="R88">
        <v>236737</v>
      </c>
      <c r="S88">
        <v>239635</v>
      </c>
      <c r="T88">
        <v>241229</v>
      </c>
      <c r="U88">
        <v>234940</v>
      </c>
      <c r="V88">
        <v>225302</v>
      </c>
      <c r="W88">
        <v>214861</v>
      </c>
      <c r="X88">
        <v>203980</v>
      </c>
      <c r="Y88">
        <v>193523</v>
      </c>
      <c r="Z88">
        <v>184328</v>
      </c>
      <c r="AA88">
        <v>176454</v>
      </c>
      <c r="AB88">
        <v>169047</v>
      </c>
      <c r="AC88">
        <v>162477</v>
      </c>
      <c r="AD88">
        <v>156109</v>
      </c>
      <c r="AE88">
        <v>150991</v>
      </c>
      <c r="AF88">
        <v>148570</v>
      </c>
      <c r="AG88">
        <v>147145</v>
      </c>
      <c r="AH88">
        <v>146829</v>
      </c>
    </row>
    <row r="89" spans="1:34" x14ac:dyDescent="0.25">
      <c r="A89" t="s">
        <v>473</v>
      </c>
      <c r="B89" t="s">
        <v>385</v>
      </c>
      <c r="C89" t="s">
        <v>523</v>
      </c>
      <c r="D89">
        <v>0</v>
      </c>
      <c r="E89">
        <v>8</v>
      </c>
      <c r="F89">
        <v>19</v>
      </c>
      <c r="G89">
        <v>610</v>
      </c>
      <c r="H89">
        <v>1561</v>
      </c>
      <c r="I89">
        <v>3296</v>
      </c>
      <c r="J89">
        <v>6083</v>
      </c>
      <c r="K89">
        <v>9512</v>
      </c>
      <c r="L89">
        <v>12896</v>
      </c>
      <c r="M89">
        <v>15961</v>
      </c>
      <c r="N89">
        <v>18566</v>
      </c>
      <c r="O89">
        <v>19990</v>
      </c>
      <c r="P89">
        <v>20737</v>
      </c>
      <c r="Q89">
        <v>21129</v>
      </c>
      <c r="R89">
        <v>21268</v>
      </c>
      <c r="S89">
        <v>21158</v>
      </c>
      <c r="T89">
        <v>21165</v>
      </c>
      <c r="U89">
        <v>20993</v>
      </c>
      <c r="V89">
        <v>20713</v>
      </c>
      <c r="W89">
        <v>20253</v>
      </c>
      <c r="X89">
        <v>19697</v>
      </c>
      <c r="Y89">
        <v>19078</v>
      </c>
      <c r="Z89">
        <v>18426</v>
      </c>
      <c r="AA89">
        <v>17777</v>
      </c>
      <c r="AB89">
        <v>17219</v>
      </c>
      <c r="AC89">
        <v>16809</v>
      </c>
      <c r="AD89">
        <v>16545</v>
      </c>
      <c r="AE89">
        <v>16200</v>
      </c>
      <c r="AF89">
        <v>15908</v>
      </c>
      <c r="AG89">
        <v>15621</v>
      </c>
      <c r="AH89">
        <v>15373</v>
      </c>
    </row>
    <row r="90" spans="1:34" x14ac:dyDescent="0.25">
      <c r="A90" t="s">
        <v>474</v>
      </c>
      <c r="B90" t="s">
        <v>385</v>
      </c>
      <c r="C90" t="s">
        <v>523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475</v>
      </c>
      <c r="B91" t="s">
        <v>385</v>
      </c>
      <c r="C91" t="s">
        <v>523</v>
      </c>
      <c r="D91">
        <v>0</v>
      </c>
      <c r="E91">
        <v>-2</v>
      </c>
      <c r="F91">
        <v>-9</v>
      </c>
      <c r="G91">
        <v>-58</v>
      </c>
      <c r="H91">
        <v>-157</v>
      </c>
      <c r="I91">
        <v>-326</v>
      </c>
      <c r="J91">
        <v>-528</v>
      </c>
      <c r="K91">
        <v>-833</v>
      </c>
      <c r="L91">
        <v>-1199</v>
      </c>
      <c r="M91">
        <v>-1616</v>
      </c>
      <c r="N91">
        <v>-2066</v>
      </c>
      <c r="O91">
        <v>-2521</v>
      </c>
      <c r="P91">
        <v>-2937</v>
      </c>
      <c r="Q91">
        <v>-3353</v>
      </c>
      <c r="R91">
        <v>-3730</v>
      </c>
      <c r="S91">
        <v>-4138</v>
      </c>
      <c r="T91">
        <v>-4546</v>
      </c>
      <c r="U91">
        <v>-4942</v>
      </c>
      <c r="V91">
        <v>-5278</v>
      </c>
      <c r="W91">
        <v>-5519</v>
      </c>
      <c r="X91">
        <v>-5758</v>
      </c>
      <c r="Y91">
        <v>-5907</v>
      </c>
      <c r="Z91">
        <v>-5959</v>
      </c>
      <c r="AA91">
        <v>-6031</v>
      </c>
      <c r="AB91">
        <v>-6082</v>
      </c>
      <c r="AC91">
        <v>-6068</v>
      </c>
      <c r="AD91">
        <v>-6077</v>
      </c>
      <c r="AE91">
        <v>-6025</v>
      </c>
      <c r="AF91">
        <v>-5960</v>
      </c>
      <c r="AG91">
        <v>-5918</v>
      </c>
      <c r="AH91">
        <v>-5853</v>
      </c>
    </row>
    <row r="92" spans="1:34" x14ac:dyDescent="0.25">
      <c r="A92" t="s">
        <v>476</v>
      </c>
      <c r="B92" t="s">
        <v>385</v>
      </c>
      <c r="C92" t="s">
        <v>523</v>
      </c>
      <c r="D92">
        <v>0</v>
      </c>
      <c r="E92">
        <v>0</v>
      </c>
      <c r="F92">
        <v>0</v>
      </c>
      <c r="G92">
        <v>18</v>
      </c>
      <c r="H92">
        <v>24</v>
      </c>
      <c r="I92">
        <v>24</v>
      </c>
      <c r="J92">
        <v>21</v>
      </c>
      <c r="K92">
        <v>19</v>
      </c>
      <c r="L92">
        <v>19</v>
      </c>
      <c r="M92">
        <v>18</v>
      </c>
      <c r="N92">
        <v>17</v>
      </c>
      <c r="O92">
        <v>16</v>
      </c>
      <c r="P92">
        <v>13</v>
      </c>
      <c r="Q92">
        <v>14</v>
      </c>
      <c r="R92">
        <v>13</v>
      </c>
      <c r="S92">
        <v>12</v>
      </c>
      <c r="T92">
        <v>13</v>
      </c>
      <c r="U92">
        <v>9</v>
      </c>
      <c r="V92">
        <v>3</v>
      </c>
      <c r="W92">
        <v>-4</v>
      </c>
      <c r="X92">
        <v>-10</v>
      </c>
      <c r="Y92">
        <v>-13</v>
      </c>
      <c r="Z92">
        <v>-16</v>
      </c>
      <c r="AA92">
        <v>-18</v>
      </c>
      <c r="AB92">
        <v>-21</v>
      </c>
      <c r="AC92">
        <v>-23</v>
      </c>
      <c r="AD92">
        <v>-24</v>
      </c>
      <c r="AE92">
        <v>-25</v>
      </c>
      <c r="AF92">
        <v>-24</v>
      </c>
      <c r="AG92">
        <v>-23</v>
      </c>
      <c r="AH92">
        <v>-22</v>
      </c>
    </row>
    <row r="93" spans="1:34" x14ac:dyDescent="0.25">
      <c r="A93" t="s">
        <v>477</v>
      </c>
      <c r="B93" t="s">
        <v>385</v>
      </c>
      <c r="C93" t="s">
        <v>523</v>
      </c>
      <c r="D93">
        <v>0</v>
      </c>
      <c r="E93">
        <v>0</v>
      </c>
      <c r="F93">
        <v>0</v>
      </c>
      <c r="G93">
        <v>-4</v>
      </c>
      <c r="H93">
        <v>-13</v>
      </c>
      <c r="I93">
        <v>-27</v>
      </c>
      <c r="J93">
        <v>-44</v>
      </c>
      <c r="K93">
        <v>-69</v>
      </c>
      <c r="L93">
        <v>-101</v>
      </c>
      <c r="M93">
        <v>-135</v>
      </c>
      <c r="N93">
        <v>-174</v>
      </c>
      <c r="O93">
        <v>-212</v>
      </c>
      <c r="P93">
        <v>-247</v>
      </c>
      <c r="Q93">
        <v>-281</v>
      </c>
      <c r="R93">
        <v>-313</v>
      </c>
      <c r="S93">
        <v>-347</v>
      </c>
      <c r="T93">
        <v>-381</v>
      </c>
      <c r="U93">
        <v>-414</v>
      </c>
      <c r="V93">
        <v>-444</v>
      </c>
      <c r="W93">
        <v>-464</v>
      </c>
      <c r="X93">
        <v>-485</v>
      </c>
      <c r="Y93">
        <v>-497</v>
      </c>
      <c r="Z93">
        <v>-501</v>
      </c>
      <c r="AA93">
        <v>-507</v>
      </c>
      <c r="AB93">
        <v>-512</v>
      </c>
      <c r="AC93">
        <v>-510</v>
      </c>
      <c r="AD93">
        <v>-511</v>
      </c>
      <c r="AE93">
        <v>-506</v>
      </c>
      <c r="AF93">
        <v>-501</v>
      </c>
      <c r="AG93">
        <v>-498</v>
      </c>
      <c r="AH93">
        <v>-493</v>
      </c>
    </row>
    <row r="94" spans="1:34" x14ac:dyDescent="0.25">
      <c r="A94" t="s">
        <v>478</v>
      </c>
      <c r="B94" t="s">
        <v>385</v>
      </c>
      <c r="C94" t="s">
        <v>523</v>
      </c>
      <c r="D94">
        <v>0</v>
      </c>
      <c r="E94">
        <v>-1</v>
      </c>
      <c r="F94">
        <v>1</v>
      </c>
      <c r="G94">
        <v>253</v>
      </c>
      <c r="H94">
        <v>720</v>
      </c>
      <c r="I94">
        <v>1475</v>
      </c>
      <c r="J94">
        <v>2422</v>
      </c>
      <c r="K94">
        <v>3503</v>
      </c>
      <c r="L94">
        <v>4659</v>
      </c>
      <c r="M94">
        <v>5824</v>
      </c>
      <c r="N94">
        <v>6898</v>
      </c>
      <c r="O94">
        <v>7723</v>
      </c>
      <c r="P94">
        <v>8239</v>
      </c>
      <c r="Q94">
        <v>8542</v>
      </c>
      <c r="R94">
        <v>8714</v>
      </c>
      <c r="S94">
        <v>8786</v>
      </c>
      <c r="T94">
        <v>8784</v>
      </c>
      <c r="U94">
        <v>8719</v>
      </c>
      <c r="V94">
        <v>8558</v>
      </c>
      <c r="W94">
        <v>8306</v>
      </c>
      <c r="X94">
        <v>7985</v>
      </c>
      <c r="Y94">
        <v>7625</v>
      </c>
      <c r="Z94">
        <v>7254</v>
      </c>
      <c r="AA94">
        <v>6895</v>
      </c>
      <c r="AB94">
        <v>6564</v>
      </c>
      <c r="AC94">
        <v>6279</v>
      </c>
      <c r="AD94">
        <v>6034</v>
      </c>
      <c r="AE94">
        <v>5811</v>
      </c>
      <c r="AF94">
        <v>5609</v>
      </c>
      <c r="AG94">
        <v>5433</v>
      </c>
      <c r="AH94">
        <v>5281</v>
      </c>
    </row>
    <row r="95" spans="1:34" x14ac:dyDescent="0.25">
      <c r="A95" t="s">
        <v>479</v>
      </c>
      <c r="B95" t="s">
        <v>385</v>
      </c>
      <c r="C95" t="s">
        <v>523</v>
      </c>
      <c r="D95">
        <v>0</v>
      </c>
      <c r="E95">
        <v>-2</v>
      </c>
      <c r="F95">
        <v>-1</v>
      </c>
      <c r="G95">
        <v>164</v>
      </c>
      <c r="H95">
        <v>709</v>
      </c>
      <c r="I95">
        <v>1604</v>
      </c>
      <c r="J95">
        <v>2581</v>
      </c>
      <c r="K95">
        <v>3494</v>
      </c>
      <c r="L95">
        <v>4353</v>
      </c>
      <c r="M95">
        <v>5195</v>
      </c>
      <c r="N95">
        <v>5949</v>
      </c>
      <c r="O95">
        <v>6505</v>
      </c>
      <c r="P95">
        <v>6832</v>
      </c>
      <c r="Q95">
        <v>6983</v>
      </c>
      <c r="R95">
        <v>7022</v>
      </c>
      <c r="S95">
        <v>6973</v>
      </c>
      <c r="T95">
        <v>6844</v>
      </c>
      <c r="U95">
        <v>6643</v>
      </c>
      <c r="V95">
        <v>6353</v>
      </c>
      <c r="W95">
        <v>5977</v>
      </c>
      <c r="X95">
        <v>5549</v>
      </c>
      <c r="Y95">
        <v>5096</v>
      </c>
      <c r="Z95">
        <v>4650</v>
      </c>
      <c r="AA95">
        <v>4240</v>
      </c>
      <c r="AB95">
        <v>3867</v>
      </c>
      <c r="AC95">
        <v>3535</v>
      </c>
      <c r="AD95">
        <v>3239</v>
      </c>
      <c r="AE95">
        <v>2974</v>
      </c>
      <c r="AF95">
        <v>2742</v>
      </c>
      <c r="AG95">
        <v>2542</v>
      </c>
      <c r="AH95">
        <v>2372</v>
      </c>
    </row>
    <row r="96" spans="1:34" x14ac:dyDescent="0.25">
      <c r="A96" t="s">
        <v>480</v>
      </c>
      <c r="B96" t="s">
        <v>385</v>
      </c>
      <c r="C96" t="s">
        <v>523</v>
      </c>
      <c r="D96">
        <v>0</v>
      </c>
      <c r="E96">
        <v>0</v>
      </c>
      <c r="F96">
        <v>3</v>
      </c>
      <c r="G96">
        <v>86</v>
      </c>
      <c r="H96">
        <v>141</v>
      </c>
      <c r="I96">
        <v>168</v>
      </c>
      <c r="J96">
        <v>196</v>
      </c>
      <c r="K96">
        <v>223</v>
      </c>
      <c r="L96">
        <v>249</v>
      </c>
      <c r="M96">
        <v>276</v>
      </c>
      <c r="N96">
        <v>300</v>
      </c>
      <c r="O96">
        <v>315</v>
      </c>
      <c r="P96">
        <v>321</v>
      </c>
      <c r="Q96">
        <v>331</v>
      </c>
      <c r="R96">
        <v>340</v>
      </c>
      <c r="S96">
        <v>347</v>
      </c>
      <c r="T96">
        <v>348</v>
      </c>
      <c r="U96">
        <v>332</v>
      </c>
      <c r="V96">
        <v>303</v>
      </c>
      <c r="W96">
        <v>276</v>
      </c>
      <c r="X96">
        <v>251</v>
      </c>
      <c r="Y96">
        <v>227</v>
      </c>
      <c r="Z96">
        <v>207</v>
      </c>
      <c r="AA96">
        <v>187</v>
      </c>
      <c r="AB96">
        <v>168</v>
      </c>
      <c r="AC96">
        <v>152</v>
      </c>
      <c r="AD96">
        <v>139</v>
      </c>
      <c r="AE96">
        <v>129</v>
      </c>
      <c r="AF96">
        <v>125</v>
      </c>
      <c r="AG96">
        <v>124</v>
      </c>
      <c r="AH96">
        <v>124</v>
      </c>
    </row>
    <row r="97" spans="1:34" x14ac:dyDescent="0.25">
      <c r="A97" t="s">
        <v>481</v>
      </c>
      <c r="B97" t="s">
        <v>385</v>
      </c>
      <c r="C97" t="s">
        <v>523</v>
      </c>
      <c r="D97">
        <v>0</v>
      </c>
      <c r="E97">
        <v>0</v>
      </c>
      <c r="F97">
        <v>2</v>
      </c>
      <c r="G97">
        <v>103</v>
      </c>
      <c r="H97">
        <v>230</v>
      </c>
      <c r="I97">
        <v>365</v>
      </c>
      <c r="J97">
        <v>498</v>
      </c>
      <c r="K97">
        <v>631</v>
      </c>
      <c r="L97">
        <v>764</v>
      </c>
      <c r="M97">
        <v>898</v>
      </c>
      <c r="N97">
        <v>1018</v>
      </c>
      <c r="O97">
        <v>1102</v>
      </c>
      <c r="P97">
        <v>1145</v>
      </c>
      <c r="Q97">
        <v>1167</v>
      </c>
      <c r="R97">
        <v>1181</v>
      </c>
      <c r="S97">
        <v>1184</v>
      </c>
      <c r="T97">
        <v>1175</v>
      </c>
      <c r="U97">
        <v>1142</v>
      </c>
      <c r="V97">
        <v>1087</v>
      </c>
      <c r="W97">
        <v>1022</v>
      </c>
      <c r="X97">
        <v>956</v>
      </c>
      <c r="Y97">
        <v>890</v>
      </c>
      <c r="Z97">
        <v>829</v>
      </c>
      <c r="AA97">
        <v>774</v>
      </c>
      <c r="AB97">
        <v>724</v>
      </c>
      <c r="AC97">
        <v>680</v>
      </c>
      <c r="AD97">
        <v>641</v>
      </c>
      <c r="AE97">
        <v>606</v>
      </c>
      <c r="AF97">
        <v>580</v>
      </c>
      <c r="AG97">
        <v>559</v>
      </c>
      <c r="AH97">
        <v>544</v>
      </c>
    </row>
    <row r="98" spans="1:34" x14ac:dyDescent="0.25">
      <c r="A98" t="s">
        <v>482</v>
      </c>
      <c r="B98" t="s">
        <v>385</v>
      </c>
      <c r="C98" t="s">
        <v>523</v>
      </c>
      <c r="D98">
        <v>0</v>
      </c>
      <c r="E98">
        <v>1</v>
      </c>
      <c r="F98">
        <v>1</v>
      </c>
      <c r="G98">
        <v>-165</v>
      </c>
      <c r="H98">
        <v>-344</v>
      </c>
      <c r="I98">
        <v>-489</v>
      </c>
      <c r="J98">
        <v>-731</v>
      </c>
      <c r="K98">
        <v>-1007</v>
      </c>
      <c r="L98">
        <v>-1298</v>
      </c>
      <c r="M98">
        <v>-1607</v>
      </c>
      <c r="N98">
        <v>-1917</v>
      </c>
      <c r="O98">
        <v>-2167</v>
      </c>
      <c r="P98">
        <v>-2388</v>
      </c>
      <c r="Q98">
        <v>-2575</v>
      </c>
      <c r="R98">
        <v>-2758</v>
      </c>
      <c r="S98">
        <v>-2935</v>
      </c>
      <c r="T98">
        <v>-3088</v>
      </c>
      <c r="U98">
        <v>-3193</v>
      </c>
      <c r="V98">
        <v>-3199</v>
      </c>
      <c r="W98">
        <v>-3177</v>
      </c>
      <c r="X98">
        <v>-3105</v>
      </c>
      <c r="Y98">
        <v>-2986</v>
      </c>
      <c r="Z98">
        <v>-2881</v>
      </c>
      <c r="AA98">
        <v>-2769</v>
      </c>
      <c r="AB98">
        <v>-2650</v>
      </c>
      <c r="AC98">
        <v>-2542</v>
      </c>
      <c r="AD98">
        <v>-2439</v>
      </c>
      <c r="AE98">
        <v>-2329</v>
      </c>
      <c r="AF98">
        <v>-2229</v>
      </c>
      <c r="AG98">
        <v>-2148</v>
      </c>
      <c r="AH98">
        <v>-2074</v>
      </c>
    </row>
    <row r="99" spans="1:34" x14ac:dyDescent="0.25">
      <c r="A99" t="s">
        <v>483</v>
      </c>
      <c r="B99" t="s">
        <v>385</v>
      </c>
      <c r="C99" t="s">
        <v>523</v>
      </c>
      <c r="D99">
        <v>0</v>
      </c>
      <c r="E99">
        <v>0</v>
      </c>
      <c r="F99">
        <v>2</v>
      </c>
      <c r="G99">
        <v>95</v>
      </c>
      <c r="H99">
        <v>146</v>
      </c>
      <c r="I99">
        <v>164</v>
      </c>
      <c r="J99">
        <v>116</v>
      </c>
      <c r="K99">
        <v>74</v>
      </c>
      <c r="L99">
        <v>40</v>
      </c>
      <c r="M99">
        <v>9</v>
      </c>
      <c r="N99">
        <v>-22</v>
      </c>
      <c r="O99">
        <v>-63</v>
      </c>
      <c r="P99">
        <v>-112</v>
      </c>
      <c r="Q99">
        <v>-167</v>
      </c>
      <c r="R99">
        <v>-218</v>
      </c>
      <c r="S99">
        <v>-272</v>
      </c>
      <c r="T99">
        <v>-318</v>
      </c>
      <c r="U99">
        <v>-376</v>
      </c>
      <c r="V99">
        <v>-436</v>
      </c>
      <c r="W99">
        <v>-493</v>
      </c>
      <c r="X99">
        <v>-541</v>
      </c>
      <c r="Y99">
        <v>-574</v>
      </c>
      <c r="Z99">
        <v>-593</v>
      </c>
      <c r="AA99">
        <v>-607</v>
      </c>
      <c r="AB99">
        <v>-615</v>
      </c>
      <c r="AC99">
        <v>-615</v>
      </c>
      <c r="AD99">
        <v>-608</v>
      </c>
      <c r="AE99">
        <v>-597</v>
      </c>
      <c r="AF99">
        <v>-578</v>
      </c>
      <c r="AG99">
        <v>-557</v>
      </c>
      <c r="AH99">
        <v>-531</v>
      </c>
    </row>
    <row r="100" spans="1:34" x14ac:dyDescent="0.25">
      <c r="A100" t="s">
        <v>484</v>
      </c>
      <c r="B100" t="s">
        <v>385</v>
      </c>
      <c r="C100" t="s">
        <v>523</v>
      </c>
      <c r="D100">
        <v>0</v>
      </c>
      <c r="E100">
        <v>0</v>
      </c>
      <c r="F100">
        <v>0</v>
      </c>
      <c r="G100">
        <v>13</v>
      </c>
      <c r="H100">
        <v>51</v>
      </c>
      <c r="I100">
        <v>99</v>
      </c>
      <c r="J100">
        <v>144</v>
      </c>
      <c r="K100">
        <v>188</v>
      </c>
      <c r="L100">
        <v>234</v>
      </c>
      <c r="M100">
        <v>282</v>
      </c>
      <c r="N100">
        <v>319</v>
      </c>
      <c r="O100">
        <v>345</v>
      </c>
      <c r="P100">
        <v>360</v>
      </c>
      <c r="Q100">
        <v>373</v>
      </c>
      <c r="R100">
        <v>379</v>
      </c>
      <c r="S100">
        <v>382</v>
      </c>
      <c r="T100">
        <v>382</v>
      </c>
      <c r="U100">
        <v>378</v>
      </c>
      <c r="V100">
        <v>366</v>
      </c>
      <c r="W100">
        <v>352</v>
      </c>
      <c r="X100">
        <v>334</v>
      </c>
      <c r="Y100">
        <v>315</v>
      </c>
      <c r="Z100">
        <v>296</v>
      </c>
      <c r="AA100">
        <v>278</v>
      </c>
      <c r="AB100">
        <v>262</v>
      </c>
      <c r="AC100">
        <v>248</v>
      </c>
      <c r="AD100">
        <v>234</v>
      </c>
      <c r="AE100">
        <v>222</v>
      </c>
      <c r="AF100">
        <v>211</v>
      </c>
      <c r="AG100">
        <v>201</v>
      </c>
      <c r="AH100">
        <v>193</v>
      </c>
    </row>
    <row r="101" spans="1:34" x14ac:dyDescent="0.25">
      <c r="A101" t="s">
        <v>485</v>
      </c>
      <c r="B101" t="s">
        <v>385</v>
      </c>
      <c r="C101" t="s">
        <v>523</v>
      </c>
      <c r="D101">
        <v>0</v>
      </c>
      <c r="E101">
        <v>0</v>
      </c>
      <c r="F101">
        <v>4</v>
      </c>
      <c r="G101">
        <v>103</v>
      </c>
      <c r="H101">
        <v>178</v>
      </c>
      <c r="I101">
        <v>222</v>
      </c>
      <c r="J101">
        <v>266</v>
      </c>
      <c r="K101">
        <v>311</v>
      </c>
      <c r="L101">
        <v>356</v>
      </c>
      <c r="M101">
        <v>402</v>
      </c>
      <c r="N101">
        <v>445</v>
      </c>
      <c r="O101">
        <v>488</v>
      </c>
      <c r="P101">
        <v>518</v>
      </c>
      <c r="Q101">
        <v>542</v>
      </c>
      <c r="R101">
        <v>564</v>
      </c>
      <c r="S101">
        <v>579</v>
      </c>
      <c r="T101">
        <v>586</v>
      </c>
      <c r="U101">
        <v>561</v>
      </c>
      <c r="V101">
        <v>518</v>
      </c>
      <c r="W101">
        <v>471</v>
      </c>
      <c r="X101">
        <v>424</v>
      </c>
      <c r="Y101">
        <v>380</v>
      </c>
      <c r="Z101">
        <v>340</v>
      </c>
      <c r="AA101">
        <v>302</v>
      </c>
      <c r="AB101">
        <v>266</v>
      </c>
      <c r="AC101">
        <v>235</v>
      </c>
      <c r="AD101">
        <v>211</v>
      </c>
      <c r="AE101">
        <v>193</v>
      </c>
      <c r="AF101">
        <v>186</v>
      </c>
      <c r="AG101">
        <v>183</v>
      </c>
      <c r="AH101">
        <v>184</v>
      </c>
    </row>
    <row r="102" spans="1:34" x14ac:dyDescent="0.25">
      <c r="A102" t="s">
        <v>486</v>
      </c>
      <c r="B102" t="s">
        <v>385</v>
      </c>
      <c r="C102" t="s">
        <v>523</v>
      </c>
      <c r="D102">
        <v>0</v>
      </c>
      <c r="E102">
        <v>0</v>
      </c>
      <c r="F102">
        <v>4</v>
      </c>
      <c r="G102">
        <v>66</v>
      </c>
      <c r="H102">
        <v>82</v>
      </c>
      <c r="I102">
        <v>76</v>
      </c>
      <c r="J102">
        <v>63</v>
      </c>
      <c r="K102">
        <v>50</v>
      </c>
      <c r="L102">
        <v>41</v>
      </c>
      <c r="M102">
        <v>34</v>
      </c>
      <c r="N102">
        <v>30</v>
      </c>
      <c r="O102">
        <v>33</v>
      </c>
      <c r="P102">
        <v>33</v>
      </c>
      <c r="Q102">
        <v>42</v>
      </c>
      <c r="R102">
        <v>52</v>
      </c>
      <c r="S102">
        <v>63</v>
      </c>
      <c r="T102">
        <v>70</v>
      </c>
      <c r="U102">
        <v>50</v>
      </c>
      <c r="V102">
        <v>25</v>
      </c>
      <c r="W102">
        <v>1</v>
      </c>
      <c r="X102">
        <v>-18</v>
      </c>
      <c r="Y102">
        <v>-32</v>
      </c>
      <c r="Z102">
        <v>-44</v>
      </c>
      <c r="AA102">
        <v>-54</v>
      </c>
      <c r="AB102">
        <v>-64</v>
      </c>
      <c r="AC102">
        <v>-72</v>
      </c>
      <c r="AD102">
        <v>-76</v>
      </c>
      <c r="AE102">
        <v>-77</v>
      </c>
      <c r="AF102">
        <v>-71</v>
      </c>
      <c r="AG102">
        <v>-64</v>
      </c>
      <c r="AH102">
        <v>-56</v>
      </c>
    </row>
    <row r="103" spans="1:34" x14ac:dyDescent="0.25">
      <c r="A103" t="s">
        <v>487</v>
      </c>
      <c r="B103" t="s">
        <v>385</v>
      </c>
      <c r="C103" t="s">
        <v>523</v>
      </c>
      <c r="D103">
        <v>0</v>
      </c>
      <c r="E103">
        <v>0</v>
      </c>
      <c r="F103">
        <v>6</v>
      </c>
      <c r="G103">
        <v>134</v>
      </c>
      <c r="H103">
        <v>157</v>
      </c>
      <c r="I103">
        <v>27</v>
      </c>
      <c r="J103">
        <v>-174</v>
      </c>
      <c r="K103">
        <v>-342</v>
      </c>
      <c r="L103">
        <v>-481</v>
      </c>
      <c r="M103">
        <v>-597</v>
      </c>
      <c r="N103">
        <v>-691</v>
      </c>
      <c r="O103">
        <v>-778</v>
      </c>
      <c r="P103">
        <v>-856</v>
      </c>
      <c r="Q103">
        <v>-924</v>
      </c>
      <c r="R103">
        <v>-973</v>
      </c>
      <c r="S103">
        <v>-1016</v>
      </c>
      <c r="T103">
        <v>-1060</v>
      </c>
      <c r="U103">
        <v>-1126</v>
      </c>
      <c r="V103">
        <v>-1212</v>
      </c>
      <c r="W103">
        <v>-1293</v>
      </c>
      <c r="X103">
        <v>-1362</v>
      </c>
      <c r="Y103">
        <v>-1417</v>
      </c>
      <c r="Z103">
        <v>-1462</v>
      </c>
      <c r="AA103">
        <v>-1502</v>
      </c>
      <c r="AB103">
        <v>-1536</v>
      </c>
      <c r="AC103">
        <v>-1565</v>
      </c>
      <c r="AD103">
        <v>-1587</v>
      </c>
      <c r="AE103">
        <v>-1602</v>
      </c>
      <c r="AF103">
        <v>-1605</v>
      </c>
      <c r="AG103">
        <v>-1604</v>
      </c>
      <c r="AH103">
        <v>-1599</v>
      </c>
    </row>
    <row r="104" spans="1:34" x14ac:dyDescent="0.25">
      <c r="A104" t="s">
        <v>488</v>
      </c>
      <c r="B104" t="s">
        <v>385</v>
      </c>
      <c r="C104" t="s">
        <v>523</v>
      </c>
      <c r="D104">
        <v>0</v>
      </c>
      <c r="E104">
        <v>0</v>
      </c>
      <c r="F104">
        <v>3</v>
      </c>
      <c r="G104">
        <v>35</v>
      </c>
      <c r="H104">
        <v>40</v>
      </c>
      <c r="I104">
        <v>20</v>
      </c>
      <c r="J104">
        <v>4</v>
      </c>
      <c r="K104">
        <v>-13</v>
      </c>
      <c r="L104">
        <v>-31</v>
      </c>
      <c r="M104">
        <v>-49</v>
      </c>
      <c r="N104">
        <v>-64</v>
      </c>
      <c r="O104">
        <v>-72</v>
      </c>
      <c r="P104">
        <v>-79</v>
      </c>
      <c r="Q104">
        <v>-81</v>
      </c>
      <c r="R104">
        <v>-80</v>
      </c>
      <c r="S104">
        <v>-81</v>
      </c>
      <c r="T104">
        <v>-84</v>
      </c>
      <c r="U104">
        <v>-104</v>
      </c>
      <c r="V104">
        <v>-128</v>
      </c>
      <c r="W104">
        <v>-150</v>
      </c>
      <c r="X104">
        <v>-170</v>
      </c>
      <c r="Y104">
        <v>-188</v>
      </c>
      <c r="Z104">
        <v>-205</v>
      </c>
      <c r="AA104">
        <v>-218</v>
      </c>
      <c r="AB104">
        <v>-234</v>
      </c>
      <c r="AC104">
        <v>-247</v>
      </c>
      <c r="AD104">
        <v>-255</v>
      </c>
      <c r="AE104">
        <v>-261</v>
      </c>
      <c r="AF104">
        <v>-262</v>
      </c>
      <c r="AG104">
        <v>-262</v>
      </c>
      <c r="AH104">
        <v>-260</v>
      </c>
    </row>
    <row r="105" spans="1:34" x14ac:dyDescent="0.25">
      <c r="A105" t="s">
        <v>489</v>
      </c>
      <c r="B105" t="s">
        <v>385</v>
      </c>
      <c r="C105" t="s">
        <v>523</v>
      </c>
      <c r="D105">
        <v>0</v>
      </c>
      <c r="E105">
        <v>0</v>
      </c>
      <c r="F105">
        <v>5</v>
      </c>
      <c r="G105">
        <v>86</v>
      </c>
      <c r="H105">
        <v>126</v>
      </c>
      <c r="I105">
        <v>127</v>
      </c>
      <c r="J105">
        <v>130</v>
      </c>
      <c r="K105">
        <v>133</v>
      </c>
      <c r="L105">
        <v>138</v>
      </c>
      <c r="M105">
        <v>144</v>
      </c>
      <c r="N105">
        <v>151</v>
      </c>
      <c r="O105">
        <v>163</v>
      </c>
      <c r="P105">
        <v>171</v>
      </c>
      <c r="Q105">
        <v>185</v>
      </c>
      <c r="R105">
        <v>203</v>
      </c>
      <c r="S105">
        <v>217</v>
      </c>
      <c r="T105">
        <v>225</v>
      </c>
      <c r="U105">
        <v>207</v>
      </c>
      <c r="V105">
        <v>179</v>
      </c>
      <c r="W105">
        <v>153</v>
      </c>
      <c r="X105">
        <v>129</v>
      </c>
      <c r="Y105">
        <v>107</v>
      </c>
      <c r="Z105">
        <v>86</v>
      </c>
      <c r="AA105">
        <v>67</v>
      </c>
      <c r="AB105">
        <v>48</v>
      </c>
      <c r="AC105">
        <v>32</v>
      </c>
      <c r="AD105">
        <v>20</v>
      </c>
      <c r="AE105">
        <v>11</v>
      </c>
      <c r="AF105">
        <v>10</v>
      </c>
      <c r="AG105">
        <v>10</v>
      </c>
      <c r="AH105">
        <v>13</v>
      </c>
    </row>
    <row r="106" spans="1:34" x14ac:dyDescent="0.25">
      <c r="A106" t="s">
        <v>490</v>
      </c>
      <c r="B106" t="s">
        <v>385</v>
      </c>
      <c r="C106" t="s">
        <v>523</v>
      </c>
      <c r="D106">
        <v>0</v>
      </c>
      <c r="E106">
        <v>2</v>
      </c>
      <c r="F106">
        <v>83</v>
      </c>
      <c r="G106">
        <v>1266</v>
      </c>
      <c r="H106">
        <v>1813</v>
      </c>
      <c r="I106">
        <v>1929</v>
      </c>
      <c r="J106">
        <v>2115</v>
      </c>
      <c r="K106">
        <v>2290</v>
      </c>
      <c r="L106">
        <v>2442</v>
      </c>
      <c r="M106">
        <v>2606</v>
      </c>
      <c r="N106">
        <v>2740</v>
      </c>
      <c r="O106">
        <v>2846</v>
      </c>
      <c r="P106">
        <v>2877</v>
      </c>
      <c r="Q106">
        <v>3023</v>
      </c>
      <c r="R106">
        <v>3216</v>
      </c>
      <c r="S106">
        <v>3343</v>
      </c>
      <c r="T106">
        <v>3355</v>
      </c>
      <c r="U106">
        <v>2965</v>
      </c>
      <c r="V106">
        <v>2488</v>
      </c>
      <c r="W106">
        <v>2056</v>
      </c>
      <c r="X106">
        <v>1654</v>
      </c>
      <c r="Y106">
        <v>1283</v>
      </c>
      <c r="Z106">
        <v>947</v>
      </c>
      <c r="AA106">
        <v>639</v>
      </c>
      <c r="AB106">
        <v>347</v>
      </c>
      <c r="AC106">
        <v>84</v>
      </c>
      <c r="AD106">
        <v>-119</v>
      </c>
      <c r="AE106">
        <v>-246</v>
      </c>
      <c r="AF106">
        <v>-271</v>
      </c>
      <c r="AG106">
        <v>-261</v>
      </c>
      <c r="AH106">
        <v>-228</v>
      </c>
    </row>
    <row r="107" spans="1:34" x14ac:dyDescent="0.25">
      <c r="A107" t="s">
        <v>491</v>
      </c>
      <c r="B107" t="s">
        <v>385</v>
      </c>
      <c r="C107" t="s">
        <v>523</v>
      </c>
      <c r="D107">
        <v>0</v>
      </c>
      <c r="E107">
        <v>28</v>
      </c>
      <c r="F107">
        <v>219</v>
      </c>
      <c r="G107">
        <v>578</v>
      </c>
      <c r="H107">
        <v>1099</v>
      </c>
      <c r="I107">
        <v>1653</v>
      </c>
      <c r="J107">
        <v>2448</v>
      </c>
      <c r="K107">
        <v>3208</v>
      </c>
      <c r="L107">
        <v>4036</v>
      </c>
      <c r="M107">
        <v>4984</v>
      </c>
      <c r="N107">
        <v>5853</v>
      </c>
      <c r="O107">
        <v>6535</v>
      </c>
      <c r="P107">
        <v>6937</v>
      </c>
      <c r="Q107">
        <v>7626</v>
      </c>
      <c r="R107">
        <v>8311</v>
      </c>
      <c r="S107">
        <v>8799</v>
      </c>
      <c r="T107">
        <v>8986</v>
      </c>
      <c r="U107">
        <v>8336</v>
      </c>
      <c r="V107">
        <v>7693</v>
      </c>
      <c r="W107">
        <v>7122</v>
      </c>
      <c r="X107">
        <v>6543</v>
      </c>
      <c r="Y107">
        <v>5958</v>
      </c>
      <c r="Z107">
        <v>5366</v>
      </c>
      <c r="AA107">
        <v>4769</v>
      </c>
      <c r="AB107">
        <v>4234</v>
      </c>
      <c r="AC107">
        <v>3746</v>
      </c>
      <c r="AD107">
        <v>3315</v>
      </c>
      <c r="AE107">
        <v>3032</v>
      </c>
      <c r="AF107">
        <v>2939</v>
      </c>
      <c r="AG107">
        <v>2889</v>
      </c>
      <c r="AH107">
        <v>2859</v>
      </c>
    </row>
    <row r="108" spans="1:34" x14ac:dyDescent="0.25">
      <c r="A108" t="s">
        <v>492</v>
      </c>
      <c r="B108" t="s">
        <v>385</v>
      </c>
      <c r="C108" t="s">
        <v>523</v>
      </c>
      <c r="D108">
        <v>0</v>
      </c>
      <c r="E108">
        <v>0</v>
      </c>
      <c r="F108">
        <v>115</v>
      </c>
      <c r="G108">
        <v>2542</v>
      </c>
      <c r="H108">
        <v>2770</v>
      </c>
      <c r="I108">
        <v>2809</v>
      </c>
      <c r="J108">
        <v>3069</v>
      </c>
      <c r="K108">
        <v>3286</v>
      </c>
      <c r="L108">
        <v>3520</v>
      </c>
      <c r="M108">
        <v>3840</v>
      </c>
      <c r="N108">
        <v>4074</v>
      </c>
      <c r="O108">
        <v>4221</v>
      </c>
      <c r="P108">
        <v>4192</v>
      </c>
      <c r="Q108">
        <v>4364</v>
      </c>
      <c r="R108">
        <v>4568</v>
      </c>
      <c r="S108">
        <v>4662</v>
      </c>
      <c r="T108">
        <v>4679</v>
      </c>
      <c r="U108">
        <v>4214</v>
      </c>
      <c r="V108">
        <v>3805</v>
      </c>
      <c r="W108">
        <v>3479</v>
      </c>
      <c r="X108">
        <v>3180</v>
      </c>
      <c r="Y108">
        <v>2891</v>
      </c>
      <c r="Z108">
        <v>2639</v>
      </c>
      <c r="AA108">
        <v>2380</v>
      </c>
      <c r="AB108">
        <v>2156</v>
      </c>
      <c r="AC108">
        <v>1945</v>
      </c>
      <c r="AD108">
        <v>1772</v>
      </c>
      <c r="AE108">
        <v>1643</v>
      </c>
      <c r="AF108">
        <v>1625</v>
      </c>
      <c r="AG108">
        <v>1616</v>
      </c>
      <c r="AH108">
        <v>1611</v>
      </c>
    </row>
    <row r="109" spans="1:34" x14ac:dyDescent="0.25">
      <c r="A109" t="s">
        <v>493</v>
      </c>
      <c r="B109" t="s">
        <v>385</v>
      </c>
      <c r="C109" t="s">
        <v>523</v>
      </c>
      <c r="D109">
        <v>0</v>
      </c>
      <c r="E109">
        <v>8</v>
      </c>
      <c r="F109">
        <v>97</v>
      </c>
      <c r="G109">
        <v>1582</v>
      </c>
      <c r="H109">
        <v>1712</v>
      </c>
      <c r="I109">
        <v>1726</v>
      </c>
      <c r="J109">
        <v>1927</v>
      </c>
      <c r="K109">
        <v>2152</v>
      </c>
      <c r="L109">
        <v>2401</v>
      </c>
      <c r="M109">
        <v>2701</v>
      </c>
      <c r="N109">
        <v>2938</v>
      </c>
      <c r="O109">
        <v>2987</v>
      </c>
      <c r="P109">
        <v>3045</v>
      </c>
      <c r="Q109">
        <v>3251</v>
      </c>
      <c r="R109">
        <v>3496</v>
      </c>
      <c r="S109">
        <v>3631</v>
      </c>
      <c r="T109">
        <v>3643</v>
      </c>
      <c r="U109">
        <v>3213</v>
      </c>
      <c r="V109">
        <v>2844</v>
      </c>
      <c r="W109">
        <v>2526</v>
      </c>
      <c r="X109">
        <v>2230</v>
      </c>
      <c r="Y109">
        <v>1966</v>
      </c>
      <c r="Z109">
        <v>1685</v>
      </c>
      <c r="AA109">
        <v>1407</v>
      </c>
      <c r="AB109">
        <v>1155</v>
      </c>
      <c r="AC109">
        <v>896</v>
      </c>
      <c r="AD109">
        <v>752</v>
      </c>
      <c r="AE109">
        <v>611</v>
      </c>
      <c r="AF109">
        <v>596</v>
      </c>
      <c r="AG109">
        <v>586</v>
      </c>
      <c r="AH109">
        <v>587</v>
      </c>
    </row>
    <row r="110" spans="1:34" x14ac:dyDescent="0.25">
      <c r="A110" t="s">
        <v>494</v>
      </c>
      <c r="B110" t="s">
        <v>385</v>
      </c>
      <c r="C110" t="s">
        <v>523</v>
      </c>
      <c r="D110">
        <v>0</v>
      </c>
      <c r="E110">
        <v>0</v>
      </c>
      <c r="F110">
        <v>0</v>
      </c>
      <c r="G110">
        <v>-735</v>
      </c>
      <c r="H110">
        <v>-1517</v>
      </c>
      <c r="I110">
        <v>-2455</v>
      </c>
      <c r="J110">
        <v>-3303</v>
      </c>
      <c r="K110">
        <v>-4233</v>
      </c>
      <c r="L110">
        <v>-5194</v>
      </c>
      <c r="M110">
        <v>-6130</v>
      </c>
      <c r="N110">
        <v>-6844</v>
      </c>
      <c r="O110">
        <v>-6854</v>
      </c>
      <c r="P110">
        <v>-6783</v>
      </c>
      <c r="Q110">
        <v>-6689</v>
      </c>
      <c r="R110">
        <v>-6573</v>
      </c>
      <c r="S110">
        <v>-6445</v>
      </c>
      <c r="T110">
        <v>-6310</v>
      </c>
      <c r="U110">
        <v>-6178</v>
      </c>
      <c r="V110">
        <v>-6070</v>
      </c>
      <c r="W110">
        <v>-5964</v>
      </c>
      <c r="X110">
        <v>-5862</v>
      </c>
      <c r="Y110">
        <v>-5764</v>
      </c>
      <c r="Z110">
        <v>-5666</v>
      </c>
      <c r="AA110">
        <v>-5593</v>
      </c>
      <c r="AB110">
        <v>-5530</v>
      </c>
      <c r="AC110">
        <v>-5464</v>
      </c>
      <c r="AD110">
        <v>-5320</v>
      </c>
      <c r="AE110">
        <v>-5174</v>
      </c>
      <c r="AF110">
        <v>-5028</v>
      </c>
      <c r="AG110">
        <v>-4882</v>
      </c>
      <c r="AH110">
        <v>-4739</v>
      </c>
    </row>
    <row r="111" spans="1:34" x14ac:dyDescent="0.25">
      <c r="A111" t="s">
        <v>495</v>
      </c>
      <c r="B111" t="s">
        <v>385</v>
      </c>
      <c r="C111" t="s">
        <v>523</v>
      </c>
      <c r="D111">
        <v>0</v>
      </c>
      <c r="E111">
        <v>0</v>
      </c>
      <c r="F111">
        <v>0</v>
      </c>
      <c r="G111">
        <v>680</v>
      </c>
      <c r="H111">
        <v>1470</v>
      </c>
      <c r="I111">
        <v>2242</v>
      </c>
      <c r="J111">
        <v>2966</v>
      </c>
      <c r="K111">
        <v>3805</v>
      </c>
      <c r="L111">
        <v>4505</v>
      </c>
      <c r="M111">
        <v>4945</v>
      </c>
      <c r="N111">
        <v>5468</v>
      </c>
      <c r="O111">
        <v>5602</v>
      </c>
      <c r="P111">
        <v>5814</v>
      </c>
      <c r="Q111">
        <v>5890</v>
      </c>
      <c r="R111">
        <v>5779</v>
      </c>
      <c r="S111">
        <v>5778</v>
      </c>
      <c r="T111">
        <v>5897</v>
      </c>
      <c r="U111">
        <v>5753</v>
      </c>
      <c r="V111">
        <v>5827</v>
      </c>
      <c r="W111">
        <v>5639</v>
      </c>
      <c r="X111">
        <v>5693</v>
      </c>
      <c r="Y111">
        <v>5541</v>
      </c>
      <c r="Z111">
        <v>5471</v>
      </c>
      <c r="AA111">
        <v>5631</v>
      </c>
      <c r="AB111">
        <v>5390</v>
      </c>
      <c r="AC111">
        <v>5309</v>
      </c>
      <c r="AD111">
        <v>5292</v>
      </c>
      <c r="AE111">
        <v>5187</v>
      </c>
      <c r="AF111">
        <v>5065</v>
      </c>
      <c r="AG111">
        <v>4827</v>
      </c>
      <c r="AH111">
        <v>4806</v>
      </c>
    </row>
    <row r="112" spans="1:34" x14ac:dyDescent="0.25">
      <c r="A112" t="s">
        <v>496</v>
      </c>
      <c r="B112" t="s">
        <v>385</v>
      </c>
      <c r="C112" t="s">
        <v>523</v>
      </c>
      <c r="D112">
        <v>0</v>
      </c>
      <c r="E112">
        <v>-34</v>
      </c>
      <c r="F112">
        <v>-55</v>
      </c>
      <c r="G112">
        <v>424</v>
      </c>
      <c r="H112">
        <v>1045</v>
      </c>
      <c r="I112">
        <v>1663</v>
      </c>
      <c r="J112">
        <v>2236</v>
      </c>
      <c r="K112">
        <v>2727</v>
      </c>
      <c r="L112">
        <v>3156</v>
      </c>
      <c r="M112">
        <v>3576</v>
      </c>
      <c r="N112">
        <v>3934</v>
      </c>
      <c r="O112">
        <v>4216</v>
      </c>
      <c r="P112">
        <v>4252</v>
      </c>
      <c r="Q112">
        <v>4158</v>
      </c>
      <c r="R112">
        <v>4124</v>
      </c>
      <c r="S112">
        <v>4218</v>
      </c>
      <c r="T112">
        <v>4304</v>
      </c>
      <c r="U112">
        <v>4275</v>
      </c>
      <c r="V112">
        <v>4101</v>
      </c>
      <c r="W112">
        <v>3891</v>
      </c>
      <c r="X112">
        <v>3690</v>
      </c>
      <c r="Y112">
        <v>3509</v>
      </c>
      <c r="Z112">
        <v>3349</v>
      </c>
      <c r="AA112">
        <v>3217</v>
      </c>
      <c r="AB112">
        <v>3091</v>
      </c>
      <c r="AC112">
        <v>2950</v>
      </c>
      <c r="AD112">
        <v>2836</v>
      </c>
      <c r="AE112">
        <v>2740</v>
      </c>
      <c r="AF112">
        <v>2673</v>
      </c>
      <c r="AG112">
        <v>2633</v>
      </c>
      <c r="AH112">
        <v>2602</v>
      </c>
    </row>
    <row r="113" spans="1:34" x14ac:dyDescent="0.25">
      <c r="A113" t="s">
        <v>497</v>
      </c>
      <c r="B113" t="s">
        <v>385</v>
      </c>
      <c r="C113" t="s">
        <v>523</v>
      </c>
      <c r="D113">
        <v>0</v>
      </c>
      <c r="E113">
        <v>151</v>
      </c>
      <c r="F113">
        <v>52</v>
      </c>
      <c r="G113">
        <v>499</v>
      </c>
      <c r="H113">
        <v>2018</v>
      </c>
      <c r="I113">
        <v>3164</v>
      </c>
      <c r="J113">
        <v>3865</v>
      </c>
      <c r="K113">
        <v>5268</v>
      </c>
      <c r="L113">
        <v>6547</v>
      </c>
      <c r="M113">
        <v>7496</v>
      </c>
      <c r="N113">
        <v>8654</v>
      </c>
      <c r="O113">
        <v>9540</v>
      </c>
      <c r="P113">
        <v>10670</v>
      </c>
      <c r="Q113">
        <v>10917</v>
      </c>
      <c r="R113">
        <v>11603</v>
      </c>
      <c r="S113">
        <v>12580</v>
      </c>
      <c r="T113">
        <v>13567</v>
      </c>
      <c r="U113">
        <v>14483</v>
      </c>
      <c r="V113">
        <v>14169</v>
      </c>
      <c r="W113">
        <v>13676</v>
      </c>
      <c r="X113">
        <v>13328</v>
      </c>
      <c r="Y113">
        <v>12899</v>
      </c>
      <c r="Z113">
        <v>12456</v>
      </c>
      <c r="AA113">
        <v>12095</v>
      </c>
      <c r="AB113">
        <v>11682</v>
      </c>
      <c r="AC113">
        <v>11222</v>
      </c>
      <c r="AD113">
        <v>10862</v>
      </c>
      <c r="AE113">
        <v>10528</v>
      </c>
      <c r="AF113">
        <v>10322</v>
      </c>
      <c r="AG113">
        <v>10377</v>
      </c>
      <c r="AH113">
        <v>10457</v>
      </c>
    </row>
    <row r="114" spans="1:34" x14ac:dyDescent="0.25">
      <c r="A114" t="s">
        <v>498</v>
      </c>
      <c r="B114" t="s">
        <v>385</v>
      </c>
      <c r="C114" t="s">
        <v>523</v>
      </c>
      <c r="D114">
        <v>0</v>
      </c>
      <c r="E114">
        <v>-111</v>
      </c>
      <c r="F114">
        <v>-233</v>
      </c>
      <c r="G114">
        <v>1007</v>
      </c>
      <c r="H114">
        <v>3547</v>
      </c>
      <c r="I114">
        <v>4043</v>
      </c>
      <c r="J114">
        <v>4509</v>
      </c>
      <c r="K114">
        <v>4655</v>
      </c>
      <c r="L114">
        <v>4438</v>
      </c>
      <c r="M114">
        <v>4037</v>
      </c>
      <c r="N114">
        <v>3465</v>
      </c>
      <c r="O114">
        <v>3073</v>
      </c>
      <c r="P114">
        <v>2209</v>
      </c>
      <c r="Q114">
        <v>1394</v>
      </c>
      <c r="R114">
        <v>807</v>
      </c>
      <c r="S114">
        <v>510</v>
      </c>
      <c r="T114">
        <v>500</v>
      </c>
      <c r="U114">
        <v>231</v>
      </c>
      <c r="V114">
        <v>-86</v>
      </c>
      <c r="W114">
        <v>-425</v>
      </c>
      <c r="X114">
        <v>-705</v>
      </c>
      <c r="Y114">
        <v>-909</v>
      </c>
      <c r="Z114">
        <v>-957</v>
      </c>
      <c r="AA114">
        <v>-978</v>
      </c>
      <c r="AB114">
        <v>-963</v>
      </c>
      <c r="AC114">
        <v>-1189</v>
      </c>
      <c r="AD114">
        <v>-1266</v>
      </c>
      <c r="AE114">
        <v>-1388</v>
      </c>
      <c r="AF114">
        <v>-1540</v>
      </c>
      <c r="AG114">
        <v>-1693</v>
      </c>
      <c r="AH114">
        <v>-1829</v>
      </c>
    </row>
    <row r="115" spans="1:34" x14ac:dyDescent="0.25">
      <c r="A115" t="s">
        <v>499</v>
      </c>
      <c r="B115" t="s">
        <v>385</v>
      </c>
      <c r="C115" t="s">
        <v>523</v>
      </c>
      <c r="D115">
        <v>0</v>
      </c>
      <c r="E115">
        <v>13</v>
      </c>
      <c r="F115">
        <v>14</v>
      </c>
      <c r="G115">
        <v>315</v>
      </c>
      <c r="H115">
        <v>673</v>
      </c>
      <c r="I115">
        <v>1099</v>
      </c>
      <c r="J115">
        <v>1425</v>
      </c>
      <c r="K115">
        <v>1758</v>
      </c>
      <c r="L115">
        <v>2120</v>
      </c>
      <c r="M115">
        <v>2424</v>
      </c>
      <c r="N115">
        <v>2688</v>
      </c>
      <c r="O115">
        <v>2907</v>
      </c>
      <c r="P115">
        <v>3072</v>
      </c>
      <c r="Q115">
        <v>3140</v>
      </c>
      <c r="R115">
        <v>3162</v>
      </c>
      <c r="S115">
        <v>3241</v>
      </c>
      <c r="T115">
        <v>3362</v>
      </c>
      <c r="U115">
        <v>3445</v>
      </c>
      <c r="V115">
        <v>3377</v>
      </c>
      <c r="W115">
        <v>3169</v>
      </c>
      <c r="X115">
        <v>2953</v>
      </c>
      <c r="Y115">
        <v>2751</v>
      </c>
      <c r="Z115">
        <v>2563</v>
      </c>
      <c r="AA115">
        <v>2396</v>
      </c>
      <c r="AB115">
        <v>2245</v>
      </c>
      <c r="AC115">
        <v>2102</v>
      </c>
      <c r="AD115">
        <v>1977</v>
      </c>
      <c r="AE115">
        <v>1858</v>
      </c>
      <c r="AF115">
        <v>1776</v>
      </c>
      <c r="AG115">
        <v>1736</v>
      </c>
      <c r="AH115">
        <v>1734</v>
      </c>
    </row>
    <row r="116" spans="1:34" x14ac:dyDescent="0.25">
      <c r="A116" t="s">
        <v>500</v>
      </c>
      <c r="B116" t="s">
        <v>385</v>
      </c>
      <c r="C116" t="s">
        <v>523</v>
      </c>
      <c r="D116">
        <v>0</v>
      </c>
      <c r="E116">
        <v>37</v>
      </c>
      <c r="F116">
        <v>252</v>
      </c>
      <c r="G116">
        <v>4966</v>
      </c>
      <c r="H116">
        <v>5491</v>
      </c>
      <c r="I116">
        <v>6165</v>
      </c>
      <c r="J116">
        <v>7269</v>
      </c>
      <c r="K116">
        <v>8329</v>
      </c>
      <c r="L116">
        <v>9622</v>
      </c>
      <c r="M116">
        <v>11153</v>
      </c>
      <c r="N116">
        <v>12369</v>
      </c>
      <c r="O116">
        <v>13202</v>
      </c>
      <c r="P116">
        <v>13825</v>
      </c>
      <c r="Q116">
        <v>15551</v>
      </c>
      <c r="R116">
        <v>16914</v>
      </c>
      <c r="S116">
        <v>17947</v>
      </c>
      <c r="T116">
        <v>18717</v>
      </c>
      <c r="U116">
        <v>17864</v>
      </c>
      <c r="V116">
        <v>17047</v>
      </c>
      <c r="W116">
        <v>16276</v>
      </c>
      <c r="X116">
        <v>15511</v>
      </c>
      <c r="Y116">
        <v>14816</v>
      </c>
      <c r="Z116">
        <v>13983</v>
      </c>
      <c r="AA116">
        <v>13082</v>
      </c>
      <c r="AB116">
        <v>12289</v>
      </c>
      <c r="AC116">
        <v>11487</v>
      </c>
      <c r="AD116">
        <v>10877</v>
      </c>
      <c r="AE116">
        <v>10544</v>
      </c>
      <c r="AF116">
        <v>10882</v>
      </c>
      <c r="AG116">
        <v>11308</v>
      </c>
      <c r="AH116">
        <v>11816</v>
      </c>
    </row>
    <row r="117" spans="1:34" x14ac:dyDescent="0.25">
      <c r="A117" t="s">
        <v>501</v>
      </c>
      <c r="B117" t="s">
        <v>385</v>
      </c>
      <c r="C117" t="s">
        <v>523</v>
      </c>
      <c r="D117">
        <v>0</v>
      </c>
      <c r="E117">
        <v>-6</v>
      </c>
      <c r="F117">
        <v>0</v>
      </c>
      <c r="G117">
        <v>749</v>
      </c>
      <c r="H117">
        <v>2402</v>
      </c>
      <c r="I117">
        <v>3990</v>
      </c>
      <c r="J117">
        <v>5223</v>
      </c>
      <c r="K117">
        <v>6187</v>
      </c>
      <c r="L117">
        <v>7086</v>
      </c>
      <c r="M117">
        <v>8022</v>
      </c>
      <c r="N117">
        <v>8581</v>
      </c>
      <c r="O117">
        <v>8694</v>
      </c>
      <c r="P117">
        <v>8368</v>
      </c>
      <c r="Q117">
        <v>7982</v>
      </c>
      <c r="R117">
        <v>7547</v>
      </c>
      <c r="S117">
        <v>7029</v>
      </c>
      <c r="T117">
        <v>6619</v>
      </c>
      <c r="U117">
        <v>6600</v>
      </c>
      <c r="V117">
        <v>6597</v>
      </c>
      <c r="W117">
        <v>6786</v>
      </c>
      <c r="X117">
        <v>7078</v>
      </c>
      <c r="Y117">
        <v>7635</v>
      </c>
      <c r="Z117">
        <v>8512</v>
      </c>
      <c r="AA117">
        <v>9577</v>
      </c>
      <c r="AB117">
        <v>10602</v>
      </c>
      <c r="AC117">
        <v>11639</v>
      </c>
      <c r="AD117">
        <v>12521</v>
      </c>
      <c r="AE117">
        <v>13377</v>
      </c>
      <c r="AF117">
        <v>14263</v>
      </c>
      <c r="AG117">
        <v>15182</v>
      </c>
      <c r="AH117">
        <v>16119</v>
      </c>
    </row>
    <row r="118" spans="1:34" x14ac:dyDescent="0.25">
      <c r="A118" t="s">
        <v>502</v>
      </c>
      <c r="B118" t="s">
        <v>385</v>
      </c>
      <c r="C118" t="s">
        <v>523</v>
      </c>
      <c r="D118">
        <v>0</v>
      </c>
      <c r="E118">
        <v>3</v>
      </c>
      <c r="F118">
        <v>43</v>
      </c>
      <c r="G118">
        <v>4549</v>
      </c>
      <c r="H118">
        <v>9370</v>
      </c>
      <c r="I118">
        <v>13985</v>
      </c>
      <c r="J118">
        <v>18497</v>
      </c>
      <c r="K118">
        <v>22914</v>
      </c>
      <c r="L118">
        <v>27204</v>
      </c>
      <c r="M118">
        <v>31380</v>
      </c>
      <c r="N118">
        <v>35168</v>
      </c>
      <c r="O118">
        <v>35359</v>
      </c>
      <c r="P118">
        <v>35370</v>
      </c>
      <c r="Q118">
        <v>35478</v>
      </c>
      <c r="R118">
        <v>35478</v>
      </c>
      <c r="S118">
        <v>35361</v>
      </c>
      <c r="T118">
        <v>35121</v>
      </c>
      <c r="U118">
        <v>34752</v>
      </c>
      <c r="V118">
        <v>34558</v>
      </c>
      <c r="W118">
        <v>34466</v>
      </c>
      <c r="X118">
        <v>34411</v>
      </c>
      <c r="Y118">
        <v>34496</v>
      </c>
      <c r="Z118">
        <v>34699</v>
      </c>
      <c r="AA118">
        <v>35033</v>
      </c>
      <c r="AB118">
        <v>35419</v>
      </c>
      <c r="AC118">
        <v>35785</v>
      </c>
      <c r="AD118">
        <v>35435</v>
      </c>
      <c r="AE118">
        <v>35156</v>
      </c>
      <c r="AF118">
        <v>34906</v>
      </c>
      <c r="AG118">
        <v>34613</v>
      </c>
      <c r="AH118">
        <v>34345</v>
      </c>
    </row>
    <row r="119" spans="1:34" x14ac:dyDescent="0.25">
      <c r="A119" t="s">
        <v>503</v>
      </c>
      <c r="B119" t="s">
        <v>385</v>
      </c>
      <c r="C119" t="s">
        <v>523</v>
      </c>
      <c r="D119">
        <v>0</v>
      </c>
      <c r="E119">
        <v>-8</v>
      </c>
      <c r="F119">
        <v>-1</v>
      </c>
      <c r="G119">
        <v>926</v>
      </c>
      <c r="H119">
        <v>2985</v>
      </c>
      <c r="I119">
        <v>5264</v>
      </c>
      <c r="J119">
        <v>7504</v>
      </c>
      <c r="K119">
        <v>9723</v>
      </c>
      <c r="L119">
        <v>12041</v>
      </c>
      <c r="M119">
        <v>14491</v>
      </c>
      <c r="N119">
        <v>16549</v>
      </c>
      <c r="O119">
        <v>18054</v>
      </c>
      <c r="P119">
        <v>19015</v>
      </c>
      <c r="Q119">
        <v>19793</v>
      </c>
      <c r="R119">
        <v>20443</v>
      </c>
      <c r="S119">
        <v>20940</v>
      </c>
      <c r="T119">
        <v>21284</v>
      </c>
      <c r="U119">
        <v>21383</v>
      </c>
      <c r="V119">
        <v>21016</v>
      </c>
      <c r="W119">
        <v>20453</v>
      </c>
      <c r="X119">
        <v>19648</v>
      </c>
      <c r="Y119">
        <v>18776</v>
      </c>
      <c r="Z119">
        <v>17948</v>
      </c>
      <c r="AA119">
        <v>17217</v>
      </c>
      <c r="AB119">
        <v>16546</v>
      </c>
      <c r="AC119">
        <v>15960</v>
      </c>
      <c r="AD119">
        <v>15321</v>
      </c>
      <c r="AE119">
        <v>14749</v>
      </c>
      <c r="AF119">
        <v>14290</v>
      </c>
      <c r="AG119">
        <v>13935</v>
      </c>
      <c r="AH119">
        <v>13651</v>
      </c>
    </row>
    <row r="120" spans="1:34" x14ac:dyDescent="0.25">
      <c r="A120" t="s">
        <v>504</v>
      </c>
      <c r="B120" t="s">
        <v>385</v>
      </c>
      <c r="C120" t="s">
        <v>523</v>
      </c>
      <c r="D120">
        <v>0</v>
      </c>
      <c r="E120">
        <v>-1</v>
      </c>
      <c r="F120">
        <v>0</v>
      </c>
      <c r="G120">
        <v>110</v>
      </c>
      <c r="H120">
        <v>413</v>
      </c>
      <c r="I120">
        <v>754</v>
      </c>
      <c r="J120">
        <v>1056</v>
      </c>
      <c r="K120">
        <v>1323</v>
      </c>
      <c r="L120">
        <v>1586</v>
      </c>
      <c r="M120">
        <v>1845</v>
      </c>
      <c r="N120">
        <v>2028</v>
      </c>
      <c r="O120">
        <v>2126</v>
      </c>
      <c r="P120">
        <v>2149</v>
      </c>
      <c r="Q120">
        <v>2148</v>
      </c>
      <c r="R120">
        <v>2122</v>
      </c>
      <c r="S120">
        <v>2070</v>
      </c>
      <c r="T120">
        <v>2001</v>
      </c>
      <c r="U120">
        <v>1919</v>
      </c>
      <c r="V120">
        <v>1806</v>
      </c>
      <c r="W120">
        <v>1683</v>
      </c>
      <c r="X120">
        <v>1543</v>
      </c>
      <c r="Y120">
        <v>1406</v>
      </c>
      <c r="Z120">
        <v>1280</v>
      </c>
      <c r="AA120">
        <v>1167</v>
      </c>
      <c r="AB120">
        <v>1067</v>
      </c>
      <c r="AC120">
        <v>979</v>
      </c>
      <c r="AD120">
        <v>896</v>
      </c>
      <c r="AE120">
        <v>821</v>
      </c>
      <c r="AF120">
        <v>755</v>
      </c>
      <c r="AG120">
        <v>699</v>
      </c>
      <c r="AH120">
        <v>649</v>
      </c>
    </row>
    <row r="121" spans="1:34" x14ac:dyDescent="0.25">
      <c r="A121" t="s">
        <v>505</v>
      </c>
      <c r="B121" t="s">
        <v>385</v>
      </c>
      <c r="C121" t="s">
        <v>523</v>
      </c>
      <c r="D121">
        <v>0</v>
      </c>
      <c r="E121">
        <v>0</v>
      </c>
      <c r="F121">
        <v>0</v>
      </c>
      <c r="G121">
        <v>14</v>
      </c>
      <c r="H121">
        <v>39</v>
      </c>
      <c r="I121">
        <v>64</v>
      </c>
      <c r="J121">
        <v>85</v>
      </c>
      <c r="K121">
        <v>104</v>
      </c>
      <c r="L121">
        <v>119</v>
      </c>
      <c r="M121">
        <v>136</v>
      </c>
      <c r="N121">
        <v>148</v>
      </c>
      <c r="O121">
        <v>151</v>
      </c>
      <c r="P121">
        <v>149</v>
      </c>
      <c r="Q121">
        <v>146</v>
      </c>
      <c r="R121">
        <v>142</v>
      </c>
      <c r="S121">
        <v>138</v>
      </c>
      <c r="T121">
        <v>132</v>
      </c>
      <c r="U121">
        <v>124</v>
      </c>
      <c r="V121">
        <v>115</v>
      </c>
      <c r="W121">
        <v>105</v>
      </c>
      <c r="X121">
        <v>94</v>
      </c>
      <c r="Y121">
        <v>86</v>
      </c>
      <c r="Z121">
        <v>78</v>
      </c>
      <c r="AA121">
        <v>70</v>
      </c>
      <c r="AB121">
        <v>63</v>
      </c>
      <c r="AC121">
        <v>57</v>
      </c>
      <c r="AD121">
        <v>52</v>
      </c>
      <c r="AE121">
        <v>47</v>
      </c>
      <c r="AF121">
        <v>43</v>
      </c>
      <c r="AG121">
        <v>39</v>
      </c>
      <c r="AH121">
        <v>37</v>
      </c>
    </row>
    <row r="122" spans="1:34" x14ac:dyDescent="0.25">
      <c r="A122" t="s">
        <v>506</v>
      </c>
      <c r="B122" t="s">
        <v>385</v>
      </c>
      <c r="C122" t="s">
        <v>523</v>
      </c>
      <c r="D122">
        <v>0</v>
      </c>
      <c r="E122">
        <v>-1</v>
      </c>
      <c r="F122">
        <v>-2</v>
      </c>
      <c r="G122">
        <v>107</v>
      </c>
      <c r="H122">
        <v>291</v>
      </c>
      <c r="I122">
        <v>452</v>
      </c>
      <c r="J122">
        <v>592</v>
      </c>
      <c r="K122">
        <v>705</v>
      </c>
      <c r="L122">
        <v>802</v>
      </c>
      <c r="M122">
        <v>888</v>
      </c>
      <c r="N122">
        <v>933</v>
      </c>
      <c r="O122">
        <v>951</v>
      </c>
      <c r="P122">
        <v>927</v>
      </c>
      <c r="Q122">
        <v>896</v>
      </c>
      <c r="R122">
        <v>866</v>
      </c>
      <c r="S122">
        <v>832</v>
      </c>
      <c r="T122">
        <v>796</v>
      </c>
      <c r="U122">
        <v>743</v>
      </c>
      <c r="V122">
        <v>676</v>
      </c>
      <c r="W122">
        <v>608</v>
      </c>
      <c r="X122">
        <v>540</v>
      </c>
      <c r="Y122">
        <v>476</v>
      </c>
      <c r="Z122">
        <v>423</v>
      </c>
      <c r="AA122">
        <v>380</v>
      </c>
      <c r="AB122">
        <v>341</v>
      </c>
      <c r="AC122">
        <v>307</v>
      </c>
      <c r="AD122">
        <v>274</v>
      </c>
      <c r="AE122">
        <v>246</v>
      </c>
      <c r="AF122">
        <v>224</v>
      </c>
      <c r="AG122">
        <v>206</v>
      </c>
      <c r="AH122">
        <v>192</v>
      </c>
    </row>
    <row r="123" spans="1:34" x14ac:dyDescent="0.25">
      <c r="A123" t="s">
        <v>507</v>
      </c>
      <c r="B123" t="s">
        <v>385</v>
      </c>
      <c r="C123" t="s">
        <v>523</v>
      </c>
      <c r="D123">
        <v>0</v>
      </c>
      <c r="E123">
        <v>-4</v>
      </c>
      <c r="F123">
        <v>2</v>
      </c>
      <c r="G123">
        <v>474</v>
      </c>
      <c r="H123">
        <v>862</v>
      </c>
      <c r="I123">
        <v>1006</v>
      </c>
      <c r="J123">
        <v>1012</v>
      </c>
      <c r="K123">
        <v>861</v>
      </c>
      <c r="L123">
        <v>560</v>
      </c>
      <c r="M123">
        <v>143</v>
      </c>
      <c r="N123">
        <v>-488</v>
      </c>
      <c r="O123">
        <v>-1280</v>
      </c>
      <c r="P123">
        <v>-2200</v>
      </c>
      <c r="Q123">
        <v>-3124</v>
      </c>
      <c r="R123">
        <v>-4032</v>
      </c>
      <c r="S123">
        <v>-4942</v>
      </c>
      <c r="T123">
        <v>-5765</v>
      </c>
      <c r="U123">
        <v>-6591</v>
      </c>
      <c r="V123">
        <v>-7392</v>
      </c>
      <c r="W123">
        <v>-8105</v>
      </c>
      <c r="X123">
        <v>-8739</v>
      </c>
      <c r="Y123">
        <v>-9257</v>
      </c>
      <c r="Z123">
        <v>-9638</v>
      </c>
      <c r="AA123">
        <v>-9905</v>
      </c>
      <c r="AB123">
        <v>-10145</v>
      </c>
      <c r="AC123">
        <v>-10371</v>
      </c>
      <c r="AD123">
        <v>-10572</v>
      </c>
      <c r="AE123">
        <v>-10724</v>
      </c>
      <c r="AF123">
        <v>-10823</v>
      </c>
      <c r="AG123">
        <v>-10881</v>
      </c>
      <c r="AH123">
        <v>-10898</v>
      </c>
    </row>
    <row r="124" spans="1:34" x14ac:dyDescent="0.25">
      <c r="A124" t="s">
        <v>508</v>
      </c>
      <c r="B124" t="s">
        <v>385</v>
      </c>
      <c r="C124" t="s">
        <v>523</v>
      </c>
      <c r="D124">
        <v>0</v>
      </c>
      <c r="E124">
        <v>-1</v>
      </c>
      <c r="F124">
        <v>2</v>
      </c>
      <c r="G124">
        <v>195</v>
      </c>
      <c r="H124">
        <v>528</v>
      </c>
      <c r="I124">
        <v>900</v>
      </c>
      <c r="J124">
        <v>1277</v>
      </c>
      <c r="K124">
        <v>1652</v>
      </c>
      <c r="L124">
        <v>2039</v>
      </c>
      <c r="M124">
        <v>2443</v>
      </c>
      <c r="N124">
        <v>2781</v>
      </c>
      <c r="O124">
        <v>2998</v>
      </c>
      <c r="P124">
        <v>3130</v>
      </c>
      <c r="Q124">
        <v>3235</v>
      </c>
      <c r="R124">
        <v>3312</v>
      </c>
      <c r="S124">
        <v>3354</v>
      </c>
      <c r="T124">
        <v>3372</v>
      </c>
      <c r="U124">
        <v>3350</v>
      </c>
      <c r="V124">
        <v>3270</v>
      </c>
      <c r="W124">
        <v>3166</v>
      </c>
      <c r="X124">
        <v>3028</v>
      </c>
      <c r="Y124">
        <v>2886</v>
      </c>
      <c r="Z124">
        <v>2749</v>
      </c>
      <c r="AA124">
        <v>2626</v>
      </c>
      <c r="AB124">
        <v>2515</v>
      </c>
      <c r="AC124">
        <v>2420</v>
      </c>
      <c r="AD124">
        <v>2323</v>
      </c>
      <c r="AE124">
        <v>2236</v>
      </c>
      <c r="AF124">
        <v>2167</v>
      </c>
      <c r="AG124">
        <v>2110</v>
      </c>
      <c r="AH124">
        <v>2065</v>
      </c>
    </row>
    <row r="125" spans="1:34" x14ac:dyDescent="0.25">
      <c r="A125" t="s">
        <v>509</v>
      </c>
      <c r="B125" t="s">
        <v>385</v>
      </c>
      <c r="C125" t="s">
        <v>523</v>
      </c>
      <c r="D125">
        <v>0</v>
      </c>
      <c r="E125">
        <v>-3</v>
      </c>
      <c r="F125">
        <v>270</v>
      </c>
      <c r="G125">
        <v>4685</v>
      </c>
      <c r="H125">
        <v>9327</v>
      </c>
      <c r="I125">
        <v>13321</v>
      </c>
      <c r="J125">
        <v>17602</v>
      </c>
      <c r="K125">
        <v>21676</v>
      </c>
      <c r="L125">
        <v>25683</v>
      </c>
      <c r="M125">
        <v>29789</v>
      </c>
      <c r="N125">
        <v>32904</v>
      </c>
      <c r="O125">
        <v>34577</v>
      </c>
      <c r="P125">
        <v>34892</v>
      </c>
      <c r="Q125">
        <v>35369</v>
      </c>
      <c r="R125">
        <v>35893</v>
      </c>
      <c r="S125">
        <v>36076</v>
      </c>
      <c r="T125">
        <v>36065</v>
      </c>
      <c r="U125">
        <v>33884</v>
      </c>
      <c r="V125">
        <v>31196</v>
      </c>
      <c r="W125">
        <v>28585</v>
      </c>
      <c r="X125">
        <v>25916</v>
      </c>
      <c r="Y125">
        <v>23432</v>
      </c>
      <c r="Z125">
        <v>21312</v>
      </c>
      <c r="AA125">
        <v>19410</v>
      </c>
      <c r="AB125">
        <v>17642</v>
      </c>
      <c r="AC125">
        <v>16055</v>
      </c>
      <c r="AD125">
        <v>14582</v>
      </c>
      <c r="AE125">
        <v>13447</v>
      </c>
      <c r="AF125">
        <v>12926</v>
      </c>
      <c r="AG125">
        <v>12577</v>
      </c>
      <c r="AH125">
        <v>12433</v>
      </c>
    </row>
    <row r="126" spans="1:34" x14ac:dyDescent="0.25">
      <c r="A126" t="s">
        <v>510</v>
      </c>
      <c r="B126" t="s">
        <v>385</v>
      </c>
      <c r="C126" t="s">
        <v>523</v>
      </c>
      <c r="D126">
        <v>0</v>
      </c>
      <c r="E126">
        <v>6</v>
      </c>
      <c r="F126">
        <v>59</v>
      </c>
      <c r="G126">
        <v>259</v>
      </c>
      <c r="H126">
        <v>571</v>
      </c>
      <c r="I126">
        <v>845</v>
      </c>
      <c r="J126">
        <v>1207</v>
      </c>
      <c r="K126">
        <v>1565</v>
      </c>
      <c r="L126">
        <v>1942</v>
      </c>
      <c r="M126">
        <v>2357</v>
      </c>
      <c r="N126">
        <v>2738</v>
      </c>
      <c r="O126">
        <v>2996</v>
      </c>
      <c r="P126">
        <v>3136</v>
      </c>
      <c r="Q126">
        <v>3384</v>
      </c>
      <c r="R126">
        <v>3668</v>
      </c>
      <c r="S126">
        <v>3874</v>
      </c>
      <c r="T126">
        <v>3982</v>
      </c>
      <c r="U126">
        <v>3705</v>
      </c>
      <c r="V126">
        <v>3416</v>
      </c>
      <c r="W126">
        <v>3166</v>
      </c>
      <c r="X126">
        <v>2913</v>
      </c>
      <c r="Y126">
        <v>2663</v>
      </c>
      <c r="Z126">
        <v>2410</v>
      </c>
      <c r="AA126">
        <v>2152</v>
      </c>
      <c r="AB126">
        <v>1924</v>
      </c>
      <c r="AC126">
        <v>1717</v>
      </c>
      <c r="AD126">
        <v>1516</v>
      </c>
      <c r="AE126">
        <v>1381</v>
      </c>
      <c r="AF126">
        <v>1362</v>
      </c>
      <c r="AG126">
        <v>1365</v>
      </c>
      <c r="AH126">
        <v>1380</v>
      </c>
    </row>
    <row r="127" spans="1:34" x14ac:dyDescent="0.25">
      <c r="A127" t="s">
        <v>511</v>
      </c>
      <c r="B127" t="s">
        <v>385</v>
      </c>
      <c r="C127" t="s">
        <v>523</v>
      </c>
      <c r="D127">
        <v>0</v>
      </c>
      <c r="E127">
        <v>-3</v>
      </c>
      <c r="F127">
        <v>2</v>
      </c>
      <c r="G127">
        <v>238</v>
      </c>
      <c r="H127">
        <v>956</v>
      </c>
      <c r="I127">
        <v>1827</v>
      </c>
      <c r="J127">
        <v>2693</v>
      </c>
      <c r="K127">
        <v>3560</v>
      </c>
      <c r="L127">
        <v>4503</v>
      </c>
      <c r="M127">
        <v>5529</v>
      </c>
      <c r="N127">
        <v>6420</v>
      </c>
      <c r="O127">
        <v>7093</v>
      </c>
      <c r="P127">
        <v>7567</v>
      </c>
      <c r="Q127">
        <v>7978</v>
      </c>
      <c r="R127">
        <v>8306</v>
      </c>
      <c r="S127">
        <v>8544</v>
      </c>
      <c r="T127">
        <v>8700</v>
      </c>
      <c r="U127">
        <v>8799</v>
      </c>
      <c r="V127">
        <v>8734</v>
      </c>
      <c r="W127">
        <v>8577</v>
      </c>
      <c r="X127">
        <v>8301</v>
      </c>
      <c r="Y127">
        <v>7984</v>
      </c>
      <c r="Z127">
        <v>7662</v>
      </c>
      <c r="AA127">
        <v>7368</v>
      </c>
      <c r="AB127">
        <v>7099</v>
      </c>
      <c r="AC127">
        <v>6868</v>
      </c>
      <c r="AD127">
        <v>6622</v>
      </c>
      <c r="AE127">
        <v>6395</v>
      </c>
      <c r="AF127">
        <v>6200</v>
      </c>
      <c r="AG127">
        <v>6041</v>
      </c>
      <c r="AH127">
        <v>5904</v>
      </c>
    </row>
    <row r="128" spans="1:34" x14ac:dyDescent="0.25">
      <c r="A128" t="s">
        <v>512</v>
      </c>
      <c r="B128" t="s">
        <v>385</v>
      </c>
      <c r="C128" t="s">
        <v>523</v>
      </c>
      <c r="D128">
        <v>0</v>
      </c>
      <c r="E128">
        <v>-18</v>
      </c>
      <c r="F128">
        <v>-11</v>
      </c>
      <c r="G128">
        <v>724</v>
      </c>
      <c r="H128">
        <v>2988</v>
      </c>
      <c r="I128">
        <v>5845</v>
      </c>
      <c r="J128">
        <v>8715</v>
      </c>
      <c r="K128">
        <v>11576</v>
      </c>
      <c r="L128">
        <v>14691</v>
      </c>
      <c r="M128">
        <v>18113</v>
      </c>
      <c r="N128">
        <v>21060</v>
      </c>
      <c r="O128">
        <v>23446</v>
      </c>
      <c r="P128">
        <v>25134</v>
      </c>
      <c r="Q128">
        <v>26638</v>
      </c>
      <c r="R128">
        <v>27907</v>
      </c>
      <c r="S128">
        <v>28915</v>
      </c>
      <c r="T128">
        <v>29664</v>
      </c>
      <c r="U128">
        <v>30233</v>
      </c>
      <c r="V128">
        <v>30197</v>
      </c>
      <c r="W128">
        <v>29844</v>
      </c>
      <c r="X128">
        <v>29041</v>
      </c>
      <c r="Y128">
        <v>28080</v>
      </c>
      <c r="Z128">
        <v>27117</v>
      </c>
      <c r="AA128">
        <v>26258</v>
      </c>
      <c r="AB128">
        <v>25481</v>
      </c>
      <c r="AC128">
        <v>24859</v>
      </c>
      <c r="AD128">
        <v>24118</v>
      </c>
      <c r="AE128">
        <v>23452</v>
      </c>
      <c r="AF128">
        <v>22903</v>
      </c>
      <c r="AG128">
        <v>22488</v>
      </c>
      <c r="AH128">
        <v>22157</v>
      </c>
    </row>
    <row r="129" spans="1:34" x14ac:dyDescent="0.25">
      <c r="A129" t="s">
        <v>513</v>
      </c>
      <c r="B129" t="s">
        <v>385</v>
      </c>
      <c r="C129" t="s">
        <v>523</v>
      </c>
      <c r="D129">
        <v>0</v>
      </c>
      <c r="E129">
        <v>-3</v>
      </c>
      <c r="F129">
        <v>0</v>
      </c>
      <c r="G129">
        <v>233</v>
      </c>
      <c r="H129">
        <v>902</v>
      </c>
      <c r="I129">
        <v>1735</v>
      </c>
      <c r="J129">
        <v>2567</v>
      </c>
      <c r="K129">
        <v>3399</v>
      </c>
      <c r="L129">
        <v>4303</v>
      </c>
      <c r="M129">
        <v>5290</v>
      </c>
      <c r="N129">
        <v>6142</v>
      </c>
      <c r="O129">
        <v>6804</v>
      </c>
      <c r="P129">
        <v>7269</v>
      </c>
      <c r="Q129">
        <v>7679</v>
      </c>
      <c r="R129">
        <v>8014</v>
      </c>
      <c r="S129">
        <v>8268</v>
      </c>
      <c r="T129">
        <v>8443</v>
      </c>
      <c r="U129">
        <v>8559</v>
      </c>
      <c r="V129">
        <v>8510</v>
      </c>
      <c r="W129">
        <v>8371</v>
      </c>
      <c r="X129">
        <v>8115</v>
      </c>
      <c r="Y129">
        <v>7815</v>
      </c>
      <c r="Z129">
        <v>7513</v>
      </c>
      <c r="AA129">
        <v>7242</v>
      </c>
      <c r="AB129">
        <v>6993</v>
      </c>
      <c r="AC129">
        <v>6786</v>
      </c>
      <c r="AD129">
        <v>6557</v>
      </c>
      <c r="AE129">
        <v>6349</v>
      </c>
      <c r="AF129">
        <v>6174</v>
      </c>
      <c r="AG129">
        <v>6036</v>
      </c>
      <c r="AH129">
        <v>5923</v>
      </c>
    </row>
    <row r="130" spans="1:34" x14ac:dyDescent="0.25">
      <c r="A130" t="s">
        <v>514</v>
      </c>
      <c r="B130" t="s">
        <v>385</v>
      </c>
      <c r="C130" t="s">
        <v>523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383</v>
      </c>
      <c r="B131" t="s">
        <v>415</v>
      </c>
      <c r="C131" t="s">
        <v>524</v>
      </c>
      <c r="D131">
        <v>0</v>
      </c>
      <c r="E131">
        <v>59</v>
      </c>
      <c r="F131">
        <v>948</v>
      </c>
      <c r="G131">
        <v>23259</v>
      </c>
      <c r="H131">
        <v>48843</v>
      </c>
      <c r="I131">
        <v>73858</v>
      </c>
      <c r="J131">
        <v>99981</v>
      </c>
      <c r="K131">
        <v>126062</v>
      </c>
      <c r="L131">
        <v>150586</v>
      </c>
      <c r="M131">
        <v>175214</v>
      </c>
      <c r="N131">
        <v>195498</v>
      </c>
      <c r="O131">
        <v>205792</v>
      </c>
      <c r="P131">
        <v>209799</v>
      </c>
      <c r="Q131">
        <v>213499</v>
      </c>
      <c r="R131">
        <v>216401</v>
      </c>
      <c r="S131">
        <v>217845</v>
      </c>
      <c r="T131">
        <v>218074</v>
      </c>
      <c r="U131">
        <v>210164</v>
      </c>
      <c r="V131">
        <v>198880</v>
      </c>
      <c r="W131">
        <v>186689</v>
      </c>
      <c r="X131">
        <v>174104</v>
      </c>
      <c r="Y131">
        <v>161976</v>
      </c>
      <c r="Z131">
        <v>151429</v>
      </c>
      <c r="AA131">
        <v>142276</v>
      </c>
      <c r="AB131">
        <v>133729</v>
      </c>
      <c r="AC131">
        <v>126268</v>
      </c>
      <c r="AD131">
        <v>118961</v>
      </c>
      <c r="AE131">
        <v>112779</v>
      </c>
      <c r="AF131">
        <v>109503</v>
      </c>
      <c r="AG131">
        <v>107281</v>
      </c>
      <c r="AH131">
        <v>106119</v>
      </c>
    </row>
    <row r="132" spans="1:34" x14ac:dyDescent="0.25">
      <c r="A132" t="s">
        <v>473</v>
      </c>
      <c r="B132" t="s">
        <v>415</v>
      </c>
      <c r="C132" t="s">
        <v>524</v>
      </c>
      <c r="D132">
        <v>0</v>
      </c>
      <c r="E132">
        <v>8</v>
      </c>
      <c r="F132">
        <v>19</v>
      </c>
      <c r="G132">
        <v>306</v>
      </c>
      <c r="H132">
        <v>1109</v>
      </c>
      <c r="I132">
        <v>2674</v>
      </c>
      <c r="J132">
        <v>5233</v>
      </c>
      <c r="K132">
        <v>8470</v>
      </c>
      <c r="L132">
        <v>11689</v>
      </c>
      <c r="M132">
        <v>14579</v>
      </c>
      <c r="N132">
        <v>17003</v>
      </c>
      <c r="O132">
        <v>18256</v>
      </c>
      <c r="P132">
        <v>18849</v>
      </c>
      <c r="Q132">
        <v>19101</v>
      </c>
      <c r="R132">
        <v>19134</v>
      </c>
      <c r="S132">
        <v>18892</v>
      </c>
      <c r="T132">
        <v>18800</v>
      </c>
      <c r="U132">
        <v>18518</v>
      </c>
      <c r="V132">
        <v>18162</v>
      </c>
      <c r="W132">
        <v>17622</v>
      </c>
      <c r="X132">
        <v>16986</v>
      </c>
      <c r="Y132">
        <v>16293</v>
      </c>
      <c r="Z132">
        <v>15578</v>
      </c>
      <c r="AA132">
        <v>14884</v>
      </c>
      <c r="AB132">
        <v>14290</v>
      </c>
      <c r="AC132">
        <v>13856</v>
      </c>
      <c r="AD132">
        <v>13579</v>
      </c>
      <c r="AE132">
        <v>13232</v>
      </c>
      <c r="AF132">
        <v>12934</v>
      </c>
      <c r="AG132">
        <v>12649</v>
      </c>
      <c r="AH132">
        <v>12410</v>
      </c>
    </row>
    <row r="133" spans="1:34" x14ac:dyDescent="0.25">
      <c r="A133" t="s">
        <v>474</v>
      </c>
      <c r="B133" t="s">
        <v>415</v>
      </c>
      <c r="C133" t="s">
        <v>524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475</v>
      </c>
      <c r="B134" t="s">
        <v>415</v>
      </c>
      <c r="C134" t="s">
        <v>524</v>
      </c>
      <c r="D134">
        <v>0</v>
      </c>
      <c r="E134">
        <v>-2</v>
      </c>
      <c r="F134">
        <v>-9</v>
      </c>
      <c r="G134">
        <v>-59</v>
      </c>
      <c r="H134">
        <v>-164</v>
      </c>
      <c r="I134">
        <v>-348</v>
      </c>
      <c r="J134">
        <v>-567</v>
      </c>
      <c r="K134">
        <v>-895</v>
      </c>
      <c r="L134">
        <v>-1292</v>
      </c>
      <c r="M134">
        <v>-1748</v>
      </c>
      <c r="N134">
        <v>-2238</v>
      </c>
      <c r="O134">
        <v>-2737</v>
      </c>
      <c r="P134">
        <v>-3196</v>
      </c>
      <c r="Q134">
        <v>-3656</v>
      </c>
      <c r="R134">
        <v>-4076</v>
      </c>
      <c r="S134">
        <v>-4526</v>
      </c>
      <c r="T134">
        <v>-4981</v>
      </c>
      <c r="U134">
        <v>-5425</v>
      </c>
      <c r="V134">
        <v>-5809</v>
      </c>
      <c r="W134">
        <v>-6090</v>
      </c>
      <c r="X134">
        <v>-6372</v>
      </c>
      <c r="Y134">
        <v>-6558</v>
      </c>
      <c r="Z134">
        <v>-6639</v>
      </c>
      <c r="AA134">
        <v>-6746</v>
      </c>
      <c r="AB134">
        <v>-6830</v>
      </c>
      <c r="AC134">
        <v>-6841</v>
      </c>
      <c r="AD134">
        <v>-6878</v>
      </c>
      <c r="AE134">
        <v>-6848</v>
      </c>
      <c r="AF134">
        <v>-6804</v>
      </c>
      <c r="AG134">
        <v>-6785</v>
      </c>
      <c r="AH134">
        <v>-6732</v>
      </c>
    </row>
    <row r="135" spans="1:34" x14ac:dyDescent="0.25">
      <c r="A135" t="s">
        <v>476</v>
      </c>
      <c r="B135" t="s">
        <v>415</v>
      </c>
      <c r="C135" t="s">
        <v>524</v>
      </c>
      <c r="D135">
        <v>0</v>
      </c>
      <c r="E135">
        <v>0</v>
      </c>
      <c r="F135">
        <v>0</v>
      </c>
      <c r="G135">
        <v>6</v>
      </c>
      <c r="H135">
        <v>11</v>
      </c>
      <c r="I135">
        <v>12</v>
      </c>
      <c r="J135">
        <v>8</v>
      </c>
      <c r="K135">
        <v>8</v>
      </c>
      <c r="L135">
        <v>6</v>
      </c>
      <c r="M135">
        <v>5</v>
      </c>
      <c r="N135">
        <v>3</v>
      </c>
      <c r="O135">
        <v>2</v>
      </c>
      <c r="P135">
        <v>-1</v>
      </c>
      <c r="Q135">
        <v>-2</v>
      </c>
      <c r="R135">
        <v>-3</v>
      </c>
      <c r="S135">
        <v>-3</v>
      </c>
      <c r="T135">
        <v>-3</v>
      </c>
      <c r="U135">
        <v>-8</v>
      </c>
      <c r="V135">
        <v>-16</v>
      </c>
      <c r="W135">
        <v>-23</v>
      </c>
      <c r="X135">
        <v>-29</v>
      </c>
      <c r="Y135">
        <v>-33</v>
      </c>
      <c r="Z135">
        <v>-36</v>
      </c>
      <c r="AA135">
        <v>-40</v>
      </c>
      <c r="AB135">
        <v>-43</v>
      </c>
      <c r="AC135">
        <v>-45</v>
      </c>
      <c r="AD135">
        <v>-47</v>
      </c>
      <c r="AE135">
        <v>-47</v>
      </c>
      <c r="AF135">
        <v>-48</v>
      </c>
      <c r="AG135">
        <v>-47</v>
      </c>
      <c r="AH135">
        <v>-46</v>
      </c>
    </row>
    <row r="136" spans="1:34" x14ac:dyDescent="0.25">
      <c r="A136" t="s">
        <v>477</v>
      </c>
      <c r="B136" t="s">
        <v>415</v>
      </c>
      <c r="C136" t="s">
        <v>524</v>
      </c>
      <c r="D136">
        <v>0</v>
      </c>
      <c r="E136">
        <v>0</v>
      </c>
      <c r="F136">
        <v>0</v>
      </c>
      <c r="G136">
        <v>-4</v>
      </c>
      <c r="H136">
        <v>-13</v>
      </c>
      <c r="I136">
        <v>-29</v>
      </c>
      <c r="J136">
        <v>-47</v>
      </c>
      <c r="K136">
        <v>-75</v>
      </c>
      <c r="L136">
        <v>-108</v>
      </c>
      <c r="M136">
        <v>-146</v>
      </c>
      <c r="N136">
        <v>-188</v>
      </c>
      <c r="O136">
        <v>-230</v>
      </c>
      <c r="P136">
        <v>-269</v>
      </c>
      <c r="Q136">
        <v>-308</v>
      </c>
      <c r="R136">
        <v>-343</v>
      </c>
      <c r="S136">
        <v>-380</v>
      </c>
      <c r="T136">
        <v>-420</v>
      </c>
      <c r="U136">
        <v>-457</v>
      </c>
      <c r="V136">
        <v>-489</v>
      </c>
      <c r="W136">
        <v>-512</v>
      </c>
      <c r="X136">
        <v>-536</v>
      </c>
      <c r="Y136">
        <v>-551</v>
      </c>
      <c r="Z136">
        <v>-558</v>
      </c>
      <c r="AA136">
        <v>-567</v>
      </c>
      <c r="AB136">
        <v>-574</v>
      </c>
      <c r="AC136">
        <v>-576</v>
      </c>
      <c r="AD136">
        <v>-579</v>
      </c>
      <c r="AE136">
        <v>-576</v>
      </c>
      <c r="AF136">
        <v>-573</v>
      </c>
      <c r="AG136">
        <v>-571</v>
      </c>
      <c r="AH136">
        <v>-566</v>
      </c>
    </row>
    <row r="137" spans="1:34" x14ac:dyDescent="0.25">
      <c r="A137" t="s">
        <v>478</v>
      </c>
      <c r="B137" t="s">
        <v>415</v>
      </c>
      <c r="C137" t="s">
        <v>524</v>
      </c>
      <c r="D137">
        <v>0</v>
      </c>
      <c r="E137">
        <v>-1</v>
      </c>
      <c r="F137">
        <v>1</v>
      </c>
      <c r="G137">
        <v>157</v>
      </c>
      <c r="H137">
        <v>571</v>
      </c>
      <c r="I137">
        <v>1248</v>
      </c>
      <c r="J137">
        <v>2098</v>
      </c>
      <c r="K137">
        <v>3103</v>
      </c>
      <c r="L137">
        <v>4185</v>
      </c>
      <c r="M137">
        <v>5277</v>
      </c>
      <c r="N137">
        <v>6269</v>
      </c>
      <c r="O137">
        <v>7013</v>
      </c>
      <c r="P137">
        <v>7459</v>
      </c>
      <c r="Q137">
        <v>7694</v>
      </c>
      <c r="R137">
        <v>7806</v>
      </c>
      <c r="S137">
        <v>7822</v>
      </c>
      <c r="T137">
        <v>7769</v>
      </c>
      <c r="U137">
        <v>7658</v>
      </c>
      <c r="V137">
        <v>7456</v>
      </c>
      <c r="W137">
        <v>7163</v>
      </c>
      <c r="X137">
        <v>6806</v>
      </c>
      <c r="Y137">
        <v>6408</v>
      </c>
      <c r="Z137">
        <v>6007</v>
      </c>
      <c r="AA137">
        <v>5625</v>
      </c>
      <c r="AB137">
        <v>5276</v>
      </c>
      <c r="AC137">
        <v>4975</v>
      </c>
      <c r="AD137">
        <v>4721</v>
      </c>
      <c r="AE137">
        <v>4491</v>
      </c>
      <c r="AF137">
        <v>4284</v>
      </c>
      <c r="AG137">
        <v>4106</v>
      </c>
      <c r="AH137">
        <v>3955</v>
      </c>
    </row>
    <row r="138" spans="1:34" x14ac:dyDescent="0.25">
      <c r="A138" t="s">
        <v>479</v>
      </c>
      <c r="B138" t="s">
        <v>415</v>
      </c>
      <c r="C138" t="s">
        <v>524</v>
      </c>
      <c r="D138">
        <v>0</v>
      </c>
      <c r="E138">
        <v>-2</v>
      </c>
      <c r="F138">
        <v>-1</v>
      </c>
      <c r="G138">
        <v>154</v>
      </c>
      <c r="H138">
        <v>644</v>
      </c>
      <c r="I138">
        <v>1447</v>
      </c>
      <c r="J138">
        <v>2351</v>
      </c>
      <c r="K138">
        <v>3211</v>
      </c>
      <c r="L138">
        <v>4019</v>
      </c>
      <c r="M138">
        <v>4808</v>
      </c>
      <c r="N138">
        <v>5505</v>
      </c>
      <c r="O138">
        <v>6005</v>
      </c>
      <c r="P138">
        <v>6282</v>
      </c>
      <c r="Q138">
        <v>6385</v>
      </c>
      <c r="R138">
        <v>6382</v>
      </c>
      <c r="S138">
        <v>6302</v>
      </c>
      <c r="T138">
        <v>6149</v>
      </c>
      <c r="U138">
        <v>5929</v>
      </c>
      <c r="V138">
        <v>5622</v>
      </c>
      <c r="W138">
        <v>5228</v>
      </c>
      <c r="X138">
        <v>4784</v>
      </c>
      <c r="Y138">
        <v>4318</v>
      </c>
      <c r="Z138">
        <v>3867</v>
      </c>
      <c r="AA138">
        <v>3456</v>
      </c>
      <c r="AB138">
        <v>3085</v>
      </c>
      <c r="AC138">
        <v>2756</v>
      </c>
      <c r="AD138">
        <v>2468</v>
      </c>
      <c r="AE138">
        <v>2210</v>
      </c>
      <c r="AF138">
        <v>1985</v>
      </c>
      <c r="AG138">
        <v>1797</v>
      </c>
      <c r="AH138">
        <v>1641</v>
      </c>
    </row>
    <row r="139" spans="1:34" x14ac:dyDescent="0.25">
      <c r="A139" t="s">
        <v>480</v>
      </c>
      <c r="B139" t="s">
        <v>415</v>
      </c>
      <c r="C139" t="s">
        <v>524</v>
      </c>
      <c r="D139">
        <v>0</v>
      </c>
      <c r="E139">
        <v>0</v>
      </c>
      <c r="F139">
        <v>3</v>
      </c>
      <c r="G139">
        <v>54</v>
      </c>
      <c r="H139">
        <v>98</v>
      </c>
      <c r="I139">
        <v>127</v>
      </c>
      <c r="J139">
        <v>156</v>
      </c>
      <c r="K139">
        <v>184</v>
      </c>
      <c r="L139">
        <v>208</v>
      </c>
      <c r="M139">
        <v>233</v>
      </c>
      <c r="N139">
        <v>256</v>
      </c>
      <c r="O139">
        <v>270</v>
      </c>
      <c r="P139">
        <v>276</v>
      </c>
      <c r="Q139">
        <v>285</v>
      </c>
      <c r="R139">
        <v>292</v>
      </c>
      <c r="S139">
        <v>298</v>
      </c>
      <c r="T139">
        <v>299</v>
      </c>
      <c r="U139">
        <v>280</v>
      </c>
      <c r="V139">
        <v>251</v>
      </c>
      <c r="W139">
        <v>222</v>
      </c>
      <c r="X139">
        <v>194</v>
      </c>
      <c r="Y139">
        <v>169</v>
      </c>
      <c r="Z139">
        <v>145</v>
      </c>
      <c r="AA139">
        <v>125</v>
      </c>
      <c r="AB139">
        <v>106</v>
      </c>
      <c r="AC139">
        <v>89</v>
      </c>
      <c r="AD139">
        <v>75</v>
      </c>
      <c r="AE139">
        <v>64</v>
      </c>
      <c r="AF139">
        <v>59</v>
      </c>
      <c r="AG139">
        <v>57</v>
      </c>
      <c r="AH139">
        <v>58</v>
      </c>
    </row>
    <row r="140" spans="1:34" x14ac:dyDescent="0.25">
      <c r="A140" t="s">
        <v>481</v>
      </c>
      <c r="B140" t="s">
        <v>415</v>
      </c>
      <c r="C140" t="s">
        <v>524</v>
      </c>
      <c r="D140">
        <v>0</v>
      </c>
      <c r="E140">
        <v>0</v>
      </c>
      <c r="F140">
        <v>2</v>
      </c>
      <c r="G140">
        <v>68</v>
      </c>
      <c r="H140">
        <v>180</v>
      </c>
      <c r="I140">
        <v>304</v>
      </c>
      <c r="J140">
        <v>428</v>
      </c>
      <c r="K140">
        <v>553</v>
      </c>
      <c r="L140">
        <v>675</v>
      </c>
      <c r="M140">
        <v>798</v>
      </c>
      <c r="N140">
        <v>906</v>
      </c>
      <c r="O140">
        <v>978</v>
      </c>
      <c r="P140">
        <v>1013</v>
      </c>
      <c r="Q140">
        <v>1026</v>
      </c>
      <c r="R140">
        <v>1030</v>
      </c>
      <c r="S140">
        <v>1025</v>
      </c>
      <c r="T140">
        <v>1010</v>
      </c>
      <c r="U140">
        <v>970</v>
      </c>
      <c r="V140">
        <v>909</v>
      </c>
      <c r="W140">
        <v>839</v>
      </c>
      <c r="X140">
        <v>765</v>
      </c>
      <c r="Y140">
        <v>693</v>
      </c>
      <c r="Z140">
        <v>628</v>
      </c>
      <c r="AA140">
        <v>569</v>
      </c>
      <c r="AB140">
        <v>515</v>
      </c>
      <c r="AC140">
        <v>470</v>
      </c>
      <c r="AD140">
        <v>430</v>
      </c>
      <c r="AE140">
        <v>394</v>
      </c>
      <c r="AF140">
        <v>365</v>
      </c>
      <c r="AG140">
        <v>347</v>
      </c>
      <c r="AH140">
        <v>331</v>
      </c>
    </row>
    <row r="141" spans="1:34" x14ac:dyDescent="0.25">
      <c r="A141" t="s">
        <v>482</v>
      </c>
      <c r="B141" t="s">
        <v>415</v>
      </c>
      <c r="C141" t="s">
        <v>524</v>
      </c>
      <c r="D141">
        <v>0</v>
      </c>
      <c r="E141">
        <v>1</v>
      </c>
      <c r="F141">
        <v>1</v>
      </c>
      <c r="G141">
        <v>-176</v>
      </c>
      <c r="H141">
        <v>-376</v>
      </c>
      <c r="I141">
        <v>-539</v>
      </c>
      <c r="J141">
        <v>-813</v>
      </c>
      <c r="K141">
        <v>-1129</v>
      </c>
      <c r="L141">
        <v>-1465</v>
      </c>
      <c r="M141">
        <v>-1824</v>
      </c>
      <c r="N141">
        <v>-2180</v>
      </c>
      <c r="O141">
        <v>-2477</v>
      </c>
      <c r="P141">
        <v>-2737</v>
      </c>
      <c r="Q141">
        <v>-2961</v>
      </c>
      <c r="R141">
        <v>-3169</v>
      </c>
      <c r="S141">
        <v>-3373</v>
      </c>
      <c r="T141">
        <v>-3553</v>
      </c>
      <c r="U141">
        <v>-3682</v>
      </c>
      <c r="V141">
        <v>-3694</v>
      </c>
      <c r="W141">
        <v>-3676</v>
      </c>
      <c r="X141">
        <v>-3599</v>
      </c>
      <c r="Y141">
        <v>-3470</v>
      </c>
      <c r="Z141">
        <v>-3366</v>
      </c>
      <c r="AA141">
        <v>-3246</v>
      </c>
      <c r="AB141">
        <v>-3125</v>
      </c>
      <c r="AC141">
        <v>-3012</v>
      </c>
      <c r="AD141">
        <v>-2903</v>
      </c>
      <c r="AE141">
        <v>-2787</v>
      </c>
      <c r="AF141">
        <v>-2680</v>
      </c>
      <c r="AG141">
        <v>-2591</v>
      </c>
      <c r="AH141">
        <v>-2519</v>
      </c>
    </row>
    <row r="142" spans="1:34" x14ac:dyDescent="0.25">
      <c r="A142" t="s">
        <v>483</v>
      </c>
      <c r="B142" t="s">
        <v>415</v>
      </c>
      <c r="C142" t="s">
        <v>524</v>
      </c>
      <c r="D142">
        <v>0</v>
      </c>
      <c r="E142">
        <v>0</v>
      </c>
      <c r="F142">
        <v>2</v>
      </c>
      <c r="G142">
        <v>37</v>
      </c>
      <c r="H142">
        <v>77</v>
      </c>
      <c r="I142">
        <v>89</v>
      </c>
      <c r="J142">
        <v>33</v>
      </c>
      <c r="K142">
        <v>-15</v>
      </c>
      <c r="L142">
        <v>-58</v>
      </c>
      <c r="M142">
        <v>-100</v>
      </c>
      <c r="N142">
        <v>-142</v>
      </c>
      <c r="O142">
        <v>-191</v>
      </c>
      <c r="P142">
        <v>-250</v>
      </c>
      <c r="Q142">
        <v>-313</v>
      </c>
      <c r="R142">
        <v>-373</v>
      </c>
      <c r="S142">
        <v>-433</v>
      </c>
      <c r="T142">
        <v>-486</v>
      </c>
      <c r="U142">
        <v>-552</v>
      </c>
      <c r="V142">
        <v>-619</v>
      </c>
      <c r="W142">
        <v>-681</v>
      </c>
      <c r="X142">
        <v>-734</v>
      </c>
      <c r="Y142">
        <v>-772</v>
      </c>
      <c r="Z142">
        <v>-795</v>
      </c>
      <c r="AA142">
        <v>-812</v>
      </c>
      <c r="AB142">
        <v>-823</v>
      </c>
      <c r="AC142">
        <v>-824</v>
      </c>
      <c r="AD142">
        <v>-818</v>
      </c>
      <c r="AE142">
        <v>-810</v>
      </c>
      <c r="AF142">
        <v>-791</v>
      </c>
      <c r="AG142">
        <v>-770</v>
      </c>
      <c r="AH142">
        <v>-743</v>
      </c>
    </row>
    <row r="143" spans="1:34" x14ac:dyDescent="0.25">
      <c r="A143" t="s">
        <v>484</v>
      </c>
      <c r="B143" t="s">
        <v>415</v>
      </c>
      <c r="C143" t="s">
        <v>524</v>
      </c>
      <c r="D143">
        <v>0</v>
      </c>
      <c r="E143">
        <v>0</v>
      </c>
      <c r="F143">
        <v>0</v>
      </c>
      <c r="G143">
        <v>21</v>
      </c>
      <c r="H143">
        <v>60</v>
      </c>
      <c r="I143">
        <v>103</v>
      </c>
      <c r="J143">
        <v>141</v>
      </c>
      <c r="K143">
        <v>181</v>
      </c>
      <c r="L143">
        <v>223</v>
      </c>
      <c r="M143">
        <v>268</v>
      </c>
      <c r="N143">
        <v>301</v>
      </c>
      <c r="O143">
        <v>323</v>
      </c>
      <c r="P143">
        <v>335</v>
      </c>
      <c r="Q143">
        <v>344</v>
      </c>
      <c r="R143">
        <v>350</v>
      </c>
      <c r="S143">
        <v>349</v>
      </c>
      <c r="T143">
        <v>347</v>
      </c>
      <c r="U143">
        <v>341</v>
      </c>
      <c r="V143">
        <v>329</v>
      </c>
      <c r="W143">
        <v>314</v>
      </c>
      <c r="X143">
        <v>293</v>
      </c>
      <c r="Y143">
        <v>272</v>
      </c>
      <c r="Z143">
        <v>252</v>
      </c>
      <c r="AA143">
        <v>235</v>
      </c>
      <c r="AB143">
        <v>219</v>
      </c>
      <c r="AC143">
        <v>204</v>
      </c>
      <c r="AD143">
        <v>190</v>
      </c>
      <c r="AE143">
        <v>178</v>
      </c>
      <c r="AF143">
        <v>166</v>
      </c>
      <c r="AG143">
        <v>156</v>
      </c>
      <c r="AH143">
        <v>147</v>
      </c>
    </row>
    <row r="144" spans="1:34" x14ac:dyDescent="0.25">
      <c r="A144" t="s">
        <v>485</v>
      </c>
      <c r="B144" t="s">
        <v>415</v>
      </c>
      <c r="C144" t="s">
        <v>524</v>
      </c>
      <c r="D144">
        <v>0</v>
      </c>
      <c r="E144">
        <v>0</v>
      </c>
      <c r="F144">
        <v>4</v>
      </c>
      <c r="G144">
        <v>64</v>
      </c>
      <c r="H144">
        <v>121</v>
      </c>
      <c r="I144">
        <v>163</v>
      </c>
      <c r="J144">
        <v>202</v>
      </c>
      <c r="K144">
        <v>244</v>
      </c>
      <c r="L144">
        <v>277</v>
      </c>
      <c r="M144">
        <v>313</v>
      </c>
      <c r="N144">
        <v>349</v>
      </c>
      <c r="O144">
        <v>386</v>
      </c>
      <c r="P144">
        <v>409</v>
      </c>
      <c r="Q144">
        <v>428</v>
      </c>
      <c r="R144">
        <v>446</v>
      </c>
      <c r="S144">
        <v>458</v>
      </c>
      <c r="T144">
        <v>461</v>
      </c>
      <c r="U144">
        <v>432</v>
      </c>
      <c r="V144">
        <v>385</v>
      </c>
      <c r="W144">
        <v>332</v>
      </c>
      <c r="X144">
        <v>281</v>
      </c>
      <c r="Y144">
        <v>232</v>
      </c>
      <c r="Z144">
        <v>186</v>
      </c>
      <c r="AA144">
        <v>147</v>
      </c>
      <c r="AB144">
        <v>109</v>
      </c>
      <c r="AC144">
        <v>74</v>
      </c>
      <c r="AD144">
        <v>50</v>
      </c>
      <c r="AE144">
        <v>31</v>
      </c>
      <c r="AF144">
        <v>23</v>
      </c>
      <c r="AG144">
        <v>19</v>
      </c>
      <c r="AH144">
        <v>19</v>
      </c>
    </row>
    <row r="145" spans="1:34" x14ac:dyDescent="0.25">
      <c r="A145" t="s">
        <v>486</v>
      </c>
      <c r="B145" t="s">
        <v>415</v>
      </c>
      <c r="C145" t="s">
        <v>524</v>
      </c>
      <c r="D145">
        <v>0</v>
      </c>
      <c r="E145">
        <v>0</v>
      </c>
      <c r="F145">
        <v>4</v>
      </c>
      <c r="G145">
        <v>17</v>
      </c>
      <c r="H145">
        <v>25</v>
      </c>
      <c r="I145">
        <v>23</v>
      </c>
      <c r="J145">
        <v>10</v>
      </c>
      <c r="K145">
        <v>-1</v>
      </c>
      <c r="L145">
        <v>-13</v>
      </c>
      <c r="M145">
        <v>-22</v>
      </c>
      <c r="N145">
        <v>-26</v>
      </c>
      <c r="O145">
        <v>-24</v>
      </c>
      <c r="P145">
        <v>-24</v>
      </c>
      <c r="Q145">
        <v>-15</v>
      </c>
      <c r="R145">
        <v>-4</v>
      </c>
      <c r="S145">
        <v>7</v>
      </c>
      <c r="T145">
        <v>16</v>
      </c>
      <c r="U145">
        <v>-4</v>
      </c>
      <c r="V145">
        <v>-31</v>
      </c>
      <c r="W145">
        <v>-57</v>
      </c>
      <c r="X145">
        <v>-77</v>
      </c>
      <c r="Y145">
        <v>-93</v>
      </c>
      <c r="Z145">
        <v>-106</v>
      </c>
      <c r="AA145">
        <v>-117</v>
      </c>
      <c r="AB145">
        <v>-128</v>
      </c>
      <c r="AC145">
        <v>-136</v>
      </c>
      <c r="AD145">
        <v>-140</v>
      </c>
      <c r="AE145">
        <v>-141</v>
      </c>
      <c r="AF145">
        <v>-136</v>
      </c>
      <c r="AG145">
        <v>-129</v>
      </c>
      <c r="AH145">
        <v>-121</v>
      </c>
    </row>
    <row r="146" spans="1:34" x14ac:dyDescent="0.25">
      <c r="A146" t="s">
        <v>487</v>
      </c>
      <c r="B146" t="s">
        <v>415</v>
      </c>
      <c r="C146" t="s">
        <v>524</v>
      </c>
      <c r="D146">
        <v>0</v>
      </c>
      <c r="E146">
        <v>0</v>
      </c>
      <c r="F146">
        <v>6</v>
      </c>
      <c r="G146">
        <v>73</v>
      </c>
      <c r="H146">
        <v>71</v>
      </c>
      <c r="I146">
        <v>-55</v>
      </c>
      <c r="J146">
        <v>-251</v>
      </c>
      <c r="K146">
        <v>-414</v>
      </c>
      <c r="L146">
        <v>-557</v>
      </c>
      <c r="M146">
        <v>-675</v>
      </c>
      <c r="N146">
        <v>-769</v>
      </c>
      <c r="O146">
        <v>-855</v>
      </c>
      <c r="P146">
        <v>-934</v>
      </c>
      <c r="Q146">
        <v>-1001</v>
      </c>
      <c r="R146">
        <v>-1052</v>
      </c>
      <c r="S146">
        <v>-1097</v>
      </c>
      <c r="T146">
        <v>-1140</v>
      </c>
      <c r="U146">
        <v>-1209</v>
      </c>
      <c r="V146">
        <v>-1297</v>
      </c>
      <c r="W146">
        <v>-1380</v>
      </c>
      <c r="X146">
        <v>-1452</v>
      </c>
      <c r="Y146">
        <v>-1510</v>
      </c>
      <c r="Z146">
        <v>-1556</v>
      </c>
      <c r="AA146">
        <v>-1598</v>
      </c>
      <c r="AB146">
        <v>-1635</v>
      </c>
      <c r="AC146">
        <v>-1664</v>
      </c>
      <c r="AD146">
        <v>-1687</v>
      </c>
      <c r="AE146">
        <v>-1703</v>
      </c>
      <c r="AF146">
        <v>-1707</v>
      </c>
      <c r="AG146">
        <v>-1706</v>
      </c>
      <c r="AH146">
        <v>-1700</v>
      </c>
    </row>
    <row r="147" spans="1:34" x14ac:dyDescent="0.25">
      <c r="A147" t="s">
        <v>488</v>
      </c>
      <c r="B147" t="s">
        <v>415</v>
      </c>
      <c r="C147" t="s">
        <v>524</v>
      </c>
      <c r="D147">
        <v>0</v>
      </c>
      <c r="E147">
        <v>0</v>
      </c>
      <c r="F147">
        <v>3</v>
      </c>
      <c r="G147">
        <v>17</v>
      </c>
      <c r="H147">
        <v>15</v>
      </c>
      <c r="I147">
        <v>-3</v>
      </c>
      <c r="J147">
        <v>-18</v>
      </c>
      <c r="K147">
        <v>-35</v>
      </c>
      <c r="L147">
        <v>-55</v>
      </c>
      <c r="M147">
        <v>-74</v>
      </c>
      <c r="N147">
        <v>-90</v>
      </c>
      <c r="O147">
        <v>-98</v>
      </c>
      <c r="P147">
        <v>-105</v>
      </c>
      <c r="Q147">
        <v>-107</v>
      </c>
      <c r="R147">
        <v>-105</v>
      </c>
      <c r="S147">
        <v>-104</v>
      </c>
      <c r="T147">
        <v>-108</v>
      </c>
      <c r="U147">
        <v>-129</v>
      </c>
      <c r="V147">
        <v>-154</v>
      </c>
      <c r="W147">
        <v>-178</v>
      </c>
      <c r="X147">
        <v>-199</v>
      </c>
      <c r="Y147">
        <v>-218</v>
      </c>
      <c r="Z147">
        <v>-236</v>
      </c>
      <c r="AA147">
        <v>-252</v>
      </c>
      <c r="AB147">
        <v>-267</v>
      </c>
      <c r="AC147">
        <v>-281</v>
      </c>
      <c r="AD147">
        <v>-291</v>
      </c>
      <c r="AE147">
        <v>-297</v>
      </c>
      <c r="AF147">
        <v>-299</v>
      </c>
      <c r="AG147">
        <v>-298</v>
      </c>
      <c r="AH147">
        <v>-296</v>
      </c>
    </row>
    <row r="148" spans="1:34" x14ac:dyDescent="0.25">
      <c r="A148" t="s">
        <v>489</v>
      </c>
      <c r="B148" t="s">
        <v>415</v>
      </c>
      <c r="C148" t="s">
        <v>524</v>
      </c>
      <c r="D148">
        <v>0</v>
      </c>
      <c r="E148">
        <v>0</v>
      </c>
      <c r="F148">
        <v>5</v>
      </c>
      <c r="G148">
        <v>46</v>
      </c>
      <c r="H148">
        <v>71</v>
      </c>
      <c r="I148">
        <v>76</v>
      </c>
      <c r="J148">
        <v>84</v>
      </c>
      <c r="K148">
        <v>92</v>
      </c>
      <c r="L148">
        <v>95</v>
      </c>
      <c r="M148">
        <v>101</v>
      </c>
      <c r="N148">
        <v>109</v>
      </c>
      <c r="O148">
        <v>124</v>
      </c>
      <c r="P148">
        <v>133</v>
      </c>
      <c r="Q148">
        <v>148</v>
      </c>
      <c r="R148">
        <v>167</v>
      </c>
      <c r="S148">
        <v>183</v>
      </c>
      <c r="T148">
        <v>193</v>
      </c>
      <c r="U148">
        <v>175</v>
      </c>
      <c r="V148">
        <v>147</v>
      </c>
      <c r="W148">
        <v>118</v>
      </c>
      <c r="X148">
        <v>93</v>
      </c>
      <c r="Y148">
        <v>69</v>
      </c>
      <c r="Z148">
        <v>48</v>
      </c>
      <c r="AA148">
        <v>29</v>
      </c>
      <c r="AB148">
        <v>10</v>
      </c>
      <c r="AC148">
        <v>-8</v>
      </c>
      <c r="AD148">
        <v>-21</v>
      </c>
      <c r="AE148">
        <v>-30</v>
      </c>
      <c r="AF148">
        <v>-32</v>
      </c>
      <c r="AG148">
        <v>-32</v>
      </c>
      <c r="AH148">
        <v>-29</v>
      </c>
    </row>
    <row r="149" spans="1:34" x14ac:dyDescent="0.25">
      <c r="A149" t="s">
        <v>490</v>
      </c>
      <c r="B149" t="s">
        <v>415</v>
      </c>
      <c r="C149" t="s">
        <v>524</v>
      </c>
      <c r="D149">
        <v>0</v>
      </c>
      <c r="E149">
        <v>2</v>
      </c>
      <c r="F149">
        <v>83</v>
      </c>
      <c r="G149">
        <v>1034</v>
      </c>
      <c r="H149">
        <v>1427</v>
      </c>
      <c r="I149">
        <v>1583</v>
      </c>
      <c r="J149">
        <v>1804</v>
      </c>
      <c r="K149">
        <v>1989</v>
      </c>
      <c r="L149">
        <v>2088</v>
      </c>
      <c r="M149">
        <v>2225</v>
      </c>
      <c r="N149">
        <v>2358</v>
      </c>
      <c r="O149">
        <v>2460</v>
      </c>
      <c r="P149">
        <v>2487</v>
      </c>
      <c r="Q149">
        <v>2632</v>
      </c>
      <c r="R149">
        <v>2830</v>
      </c>
      <c r="S149">
        <v>2967</v>
      </c>
      <c r="T149">
        <v>2993</v>
      </c>
      <c r="U149">
        <v>2588</v>
      </c>
      <c r="V149">
        <v>2089</v>
      </c>
      <c r="W149">
        <v>1621</v>
      </c>
      <c r="X149">
        <v>1185</v>
      </c>
      <c r="Y149">
        <v>779</v>
      </c>
      <c r="Z149">
        <v>413</v>
      </c>
      <c r="AA149">
        <v>75</v>
      </c>
      <c r="AB149">
        <v>-243</v>
      </c>
      <c r="AC149">
        <v>-523</v>
      </c>
      <c r="AD149">
        <v>-744</v>
      </c>
      <c r="AE149">
        <v>-892</v>
      </c>
      <c r="AF149">
        <v>-931</v>
      </c>
      <c r="AG149">
        <v>-927</v>
      </c>
      <c r="AH149">
        <v>-905</v>
      </c>
    </row>
    <row r="150" spans="1:34" x14ac:dyDescent="0.25">
      <c r="A150" t="s">
        <v>491</v>
      </c>
      <c r="B150" t="s">
        <v>415</v>
      </c>
      <c r="C150" t="s">
        <v>524</v>
      </c>
      <c r="D150">
        <v>0</v>
      </c>
      <c r="E150">
        <v>28</v>
      </c>
      <c r="F150">
        <v>219</v>
      </c>
      <c r="G150">
        <v>566</v>
      </c>
      <c r="H150">
        <v>1079</v>
      </c>
      <c r="I150">
        <v>1708</v>
      </c>
      <c r="J150">
        <v>2532</v>
      </c>
      <c r="K150">
        <v>3284</v>
      </c>
      <c r="L150">
        <v>4011</v>
      </c>
      <c r="M150">
        <v>4944</v>
      </c>
      <c r="N150">
        <v>5834</v>
      </c>
      <c r="O150">
        <v>6531</v>
      </c>
      <c r="P150">
        <v>6957</v>
      </c>
      <c r="Q150">
        <v>7670</v>
      </c>
      <c r="R150">
        <v>8386</v>
      </c>
      <c r="S150">
        <v>8904</v>
      </c>
      <c r="T150">
        <v>9128</v>
      </c>
      <c r="U150">
        <v>8469</v>
      </c>
      <c r="V150">
        <v>7804</v>
      </c>
      <c r="W150">
        <v>7190</v>
      </c>
      <c r="X150">
        <v>6566</v>
      </c>
      <c r="Y150">
        <v>5935</v>
      </c>
      <c r="Z150">
        <v>5304</v>
      </c>
      <c r="AA150">
        <v>4670</v>
      </c>
      <c r="AB150">
        <v>4104</v>
      </c>
      <c r="AC150">
        <v>3591</v>
      </c>
      <c r="AD150">
        <v>3141</v>
      </c>
      <c r="AE150">
        <v>2829</v>
      </c>
      <c r="AF150">
        <v>2712</v>
      </c>
      <c r="AG150">
        <v>2641</v>
      </c>
      <c r="AH150">
        <v>2584</v>
      </c>
    </row>
    <row r="151" spans="1:34" x14ac:dyDescent="0.25">
      <c r="A151" t="s">
        <v>492</v>
      </c>
      <c r="B151" t="s">
        <v>415</v>
      </c>
      <c r="C151" t="s">
        <v>524</v>
      </c>
      <c r="D151">
        <v>0</v>
      </c>
      <c r="E151">
        <v>0</v>
      </c>
      <c r="F151">
        <v>115</v>
      </c>
      <c r="G151">
        <v>1254</v>
      </c>
      <c r="H151">
        <v>1562</v>
      </c>
      <c r="I151">
        <v>1796</v>
      </c>
      <c r="J151">
        <v>2209</v>
      </c>
      <c r="K151">
        <v>2543</v>
      </c>
      <c r="L151">
        <v>2815</v>
      </c>
      <c r="M151">
        <v>3226</v>
      </c>
      <c r="N151">
        <v>3548</v>
      </c>
      <c r="O151">
        <v>3744</v>
      </c>
      <c r="P151">
        <v>3765</v>
      </c>
      <c r="Q151">
        <v>3979</v>
      </c>
      <c r="R151">
        <v>4224</v>
      </c>
      <c r="S151">
        <v>4352</v>
      </c>
      <c r="T151">
        <v>4411</v>
      </c>
      <c r="U151">
        <v>3956</v>
      </c>
      <c r="V151">
        <v>3551</v>
      </c>
      <c r="W151">
        <v>3220</v>
      </c>
      <c r="X151">
        <v>2917</v>
      </c>
      <c r="Y151">
        <v>2636</v>
      </c>
      <c r="Z151">
        <v>2385</v>
      </c>
      <c r="AA151">
        <v>2128</v>
      </c>
      <c r="AB151">
        <v>1906</v>
      </c>
      <c r="AC151">
        <v>1705</v>
      </c>
      <c r="AD151">
        <v>1537</v>
      </c>
      <c r="AE151">
        <v>1414</v>
      </c>
      <c r="AF151">
        <v>1400</v>
      </c>
      <c r="AG151">
        <v>1398</v>
      </c>
      <c r="AH151">
        <v>1395</v>
      </c>
    </row>
    <row r="152" spans="1:34" x14ac:dyDescent="0.25">
      <c r="A152" t="s">
        <v>493</v>
      </c>
      <c r="B152" t="s">
        <v>415</v>
      </c>
      <c r="C152" t="s">
        <v>524</v>
      </c>
      <c r="D152">
        <v>0</v>
      </c>
      <c r="E152">
        <v>8</v>
      </c>
      <c r="F152">
        <v>97</v>
      </c>
      <c r="G152">
        <v>971</v>
      </c>
      <c r="H152">
        <v>1106</v>
      </c>
      <c r="I152">
        <v>1183</v>
      </c>
      <c r="J152">
        <v>1430</v>
      </c>
      <c r="K152">
        <v>1682</v>
      </c>
      <c r="L152">
        <v>1909</v>
      </c>
      <c r="M152">
        <v>2220</v>
      </c>
      <c r="N152">
        <v>2523</v>
      </c>
      <c r="O152">
        <v>2595</v>
      </c>
      <c r="P152">
        <v>2674</v>
      </c>
      <c r="Q152">
        <v>2897</v>
      </c>
      <c r="R152">
        <v>3166</v>
      </c>
      <c r="S152">
        <v>3328</v>
      </c>
      <c r="T152">
        <v>3370</v>
      </c>
      <c r="U152">
        <v>2939</v>
      </c>
      <c r="V152">
        <v>2567</v>
      </c>
      <c r="W152">
        <v>2236</v>
      </c>
      <c r="X152">
        <v>1926</v>
      </c>
      <c r="Y152">
        <v>1644</v>
      </c>
      <c r="Z152">
        <v>1347</v>
      </c>
      <c r="AA152">
        <v>1047</v>
      </c>
      <c r="AB152">
        <v>783</v>
      </c>
      <c r="AC152">
        <v>523</v>
      </c>
      <c r="AD152">
        <v>354</v>
      </c>
      <c r="AE152">
        <v>204</v>
      </c>
      <c r="AF152">
        <v>180</v>
      </c>
      <c r="AG152">
        <v>166</v>
      </c>
      <c r="AH152">
        <v>158</v>
      </c>
    </row>
    <row r="153" spans="1:34" x14ac:dyDescent="0.25">
      <c r="A153" t="s">
        <v>494</v>
      </c>
      <c r="B153" t="s">
        <v>415</v>
      </c>
      <c r="C153" t="s">
        <v>524</v>
      </c>
      <c r="D153">
        <v>0</v>
      </c>
      <c r="E153">
        <v>0</v>
      </c>
      <c r="F153">
        <v>0</v>
      </c>
      <c r="G153">
        <v>-702</v>
      </c>
      <c r="H153">
        <v>-1468</v>
      </c>
      <c r="I153">
        <v>-2418</v>
      </c>
      <c r="J153">
        <v>-3301</v>
      </c>
      <c r="K153">
        <v>-4287</v>
      </c>
      <c r="L153">
        <v>-5294</v>
      </c>
      <c r="M153">
        <v>-6285</v>
      </c>
      <c r="N153">
        <v>-7027</v>
      </c>
      <c r="O153">
        <v>-7050</v>
      </c>
      <c r="P153">
        <v>-6982</v>
      </c>
      <c r="Q153">
        <v>-6893</v>
      </c>
      <c r="R153">
        <v>-6776</v>
      </c>
      <c r="S153">
        <v>-6644</v>
      </c>
      <c r="T153">
        <v>-6515</v>
      </c>
      <c r="U153">
        <v>-6391</v>
      </c>
      <c r="V153">
        <v>-6292</v>
      </c>
      <c r="W153">
        <v>-6194</v>
      </c>
      <c r="X153">
        <v>-6098</v>
      </c>
      <c r="Y153">
        <v>-6008</v>
      </c>
      <c r="Z153">
        <v>-5915</v>
      </c>
      <c r="AA153">
        <v>-5849</v>
      </c>
      <c r="AB153">
        <v>-5791</v>
      </c>
      <c r="AC153">
        <v>-5729</v>
      </c>
      <c r="AD153">
        <v>-5588</v>
      </c>
      <c r="AE153">
        <v>-5446</v>
      </c>
      <c r="AF153">
        <v>-5304</v>
      </c>
      <c r="AG153">
        <v>-5160</v>
      </c>
      <c r="AH153">
        <v>-5021</v>
      </c>
    </row>
    <row r="154" spans="1:34" x14ac:dyDescent="0.25">
      <c r="A154" t="s">
        <v>495</v>
      </c>
      <c r="B154" t="s">
        <v>415</v>
      </c>
      <c r="C154" t="s">
        <v>524</v>
      </c>
      <c r="D154">
        <v>0</v>
      </c>
      <c r="E154">
        <v>0</v>
      </c>
      <c r="F154">
        <v>0</v>
      </c>
      <c r="G154">
        <v>684</v>
      </c>
      <c r="H154">
        <v>1481</v>
      </c>
      <c r="I154">
        <v>2249</v>
      </c>
      <c r="J154">
        <v>2957</v>
      </c>
      <c r="K154">
        <v>3790</v>
      </c>
      <c r="L154">
        <v>4473</v>
      </c>
      <c r="M154">
        <v>4908</v>
      </c>
      <c r="N154">
        <v>5422</v>
      </c>
      <c r="O154">
        <v>5542</v>
      </c>
      <c r="P154">
        <v>5755</v>
      </c>
      <c r="Q154">
        <v>5826</v>
      </c>
      <c r="R154">
        <v>5706</v>
      </c>
      <c r="S154">
        <v>5698</v>
      </c>
      <c r="T154">
        <v>5820</v>
      </c>
      <c r="U154">
        <v>5674</v>
      </c>
      <c r="V154">
        <v>5744</v>
      </c>
      <c r="W154">
        <v>5548</v>
      </c>
      <c r="X154">
        <v>5600</v>
      </c>
      <c r="Y154">
        <v>5451</v>
      </c>
      <c r="Z154">
        <v>5375</v>
      </c>
      <c r="AA154">
        <v>5533</v>
      </c>
      <c r="AB154">
        <v>5296</v>
      </c>
      <c r="AC154">
        <v>5210</v>
      </c>
      <c r="AD154">
        <v>5192</v>
      </c>
      <c r="AE154">
        <v>4973</v>
      </c>
      <c r="AF154">
        <v>4945</v>
      </c>
      <c r="AG154">
        <v>4725</v>
      </c>
      <c r="AH154">
        <v>4706</v>
      </c>
    </row>
    <row r="155" spans="1:34" x14ac:dyDescent="0.25">
      <c r="A155" t="s">
        <v>496</v>
      </c>
      <c r="B155" t="s">
        <v>415</v>
      </c>
      <c r="C155" t="s">
        <v>524</v>
      </c>
      <c r="D155">
        <v>0</v>
      </c>
      <c r="E155">
        <v>-34</v>
      </c>
      <c r="F155">
        <v>-55</v>
      </c>
      <c r="G155">
        <v>334</v>
      </c>
      <c r="H155">
        <v>878</v>
      </c>
      <c r="I155">
        <v>1454</v>
      </c>
      <c r="J155">
        <v>1998</v>
      </c>
      <c r="K155">
        <v>2496</v>
      </c>
      <c r="L155">
        <v>2889</v>
      </c>
      <c r="M155">
        <v>3276</v>
      </c>
      <c r="N155">
        <v>3591</v>
      </c>
      <c r="O155">
        <v>3833</v>
      </c>
      <c r="P155">
        <v>3830</v>
      </c>
      <c r="Q155">
        <v>3695</v>
      </c>
      <c r="R155">
        <v>3608</v>
      </c>
      <c r="S155">
        <v>3669</v>
      </c>
      <c r="T155">
        <v>3727</v>
      </c>
      <c r="U155">
        <v>3675</v>
      </c>
      <c r="V155">
        <v>3473</v>
      </c>
      <c r="W155">
        <v>3237</v>
      </c>
      <c r="X155">
        <v>3012</v>
      </c>
      <c r="Y155">
        <v>2806</v>
      </c>
      <c r="Z155">
        <v>2628</v>
      </c>
      <c r="AA155">
        <v>2484</v>
      </c>
      <c r="AB155">
        <v>2347</v>
      </c>
      <c r="AC155">
        <v>2199</v>
      </c>
      <c r="AD155">
        <v>2079</v>
      </c>
      <c r="AE155">
        <v>1978</v>
      </c>
      <c r="AF155">
        <v>1909</v>
      </c>
      <c r="AG155">
        <v>1867</v>
      </c>
      <c r="AH155">
        <v>1838</v>
      </c>
    </row>
    <row r="156" spans="1:34" x14ac:dyDescent="0.25">
      <c r="A156" t="s">
        <v>497</v>
      </c>
      <c r="B156" t="s">
        <v>415</v>
      </c>
      <c r="C156" t="s">
        <v>524</v>
      </c>
      <c r="D156">
        <v>0</v>
      </c>
      <c r="E156">
        <v>151</v>
      </c>
      <c r="F156">
        <v>52</v>
      </c>
      <c r="G156">
        <v>556</v>
      </c>
      <c r="H156">
        <v>2265</v>
      </c>
      <c r="I156">
        <v>3443</v>
      </c>
      <c r="J156">
        <v>4313</v>
      </c>
      <c r="K156">
        <v>5833</v>
      </c>
      <c r="L156">
        <v>7367</v>
      </c>
      <c r="M156">
        <v>8311</v>
      </c>
      <c r="N156">
        <v>9597</v>
      </c>
      <c r="O156">
        <v>10637</v>
      </c>
      <c r="P156">
        <v>11882</v>
      </c>
      <c r="Q156">
        <v>12265</v>
      </c>
      <c r="R156">
        <v>13057</v>
      </c>
      <c r="S156">
        <v>14084</v>
      </c>
      <c r="T156">
        <v>15179</v>
      </c>
      <c r="U156">
        <v>16199</v>
      </c>
      <c r="V156">
        <v>15943</v>
      </c>
      <c r="W156">
        <v>15503</v>
      </c>
      <c r="X156">
        <v>15182</v>
      </c>
      <c r="Y156">
        <v>14786</v>
      </c>
      <c r="Z156">
        <v>14365</v>
      </c>
      <c r="AA156">
        <v>14032</v>
      </c>
      <c r="AB156">
        <v>13652</v>
      </c>
      <c r="AC156">
        <v>13242</v>
      </c>
      <c r="AD156">
        <v>12924</v>
      </c>
      <c r="AE156">
        <v>12622</v>
      </c>
      <c r="AF156">
        <v>12443</v>
      </c>
      <c r="AG156">
        <v>12492</v>
      </c>
      <c r="AH156">
        <v>12566</v>
      </c>
    </row>
    <row r="157" spans="1:34" x14ac:dyDescent="0.25">
      <c r="A157" t="s">
        <v>498</v>
      </c>
      <c r="B157" t="s">
        <v>415</v>
      </c>
      <c r="C157" t="s">
        <v>524</v>
      </c>
      <c r="D157">
        <v>0</v>
      </c>
      <c r="E157">
        <v>-111</v>
      </c>
      <c r="F157">
        <v>-233</v>
      </c>
      <c r="G157">
        <v>1093</v>
      </c>
      <c r="H157">
        <v>3629</v>
      </c>
      <c r="I157">
        <v>4138</v>
      </c>
      <c r="J157">
        <v>4606</v>
      </c>
      <c r="K157">
        <v>4844</v>
      </c>
      <c r="L157">
        <v>4614</v>
      </c>
      <c r="M157">
        <v>4193</v>
      </c>
      <c r="N157">
        <v>3575</v>
      </c>
      <c r="O157">
        <v>3137</v>
      </c>
      <c r="P157">
        <v>2217</v>
      </c>
      <c r="Q157">
        <v>1345</v>
      </c>
      <c r="R157">
        <v>654</v>
      </c>
      <c r="S157">
        <v>306</v>
      </c>
      <c r="T157">
        <v>244</v>
      </c>
      <c r="U157">
        <v>-103</v>
      </c>
      <c r="V157">
        <v>-494</v>
      </c>
      <c r="W157">
        <v>-908</v>
      </c>
      <c r="X157">
        <v>-1256</v>
      </c>
      <c r="Y157">
        <v>-1522</v>
      </c>
      <c r="Z157">
        <v>-1632</v>
      </c>
      <c r="AA157">
        <v>-1711</v>
      </c>
      <c r="AB157">
        <v>-1736</v>
      </c>
      <c r="AC157">
        <v>-1985</v>
      </c>
      <c r="AD157">
        <v>-2091</v>
      </c>
      <c r="AE157">
        <v>-2249</v>
      </c>
      <c r="AF157">
        <v>-2426</v>
      </c>
      <c r="AG157">
        <v>-2609</v>
      </c>
      <c r="AH157">
        <v>-2774</v>
      </c>
    </row>
    <row r="158" spans="1:34" x14ac:dyDescent="0.25">
      <c r="A158" t="s">
        <v>499</v>
      </c>
      <c r="B158" t="s">
        <v>415</v>
      </c>
      <c r="C158" t="s">
        <v>524</v>
      </c>
      <c r="D158">
        <v>0</v>
      </c>
      <c r="E158">
        <v>13</v>
      </c>
      <c r="F158">
        <v>14</v>
      </c>
      <c r="G158">
        <v>141</v>
      </c>
      <c r="H158">
        <v>500</v>
      </c>
      <c r="I158">
        <v>932</v>
      </c>
      <c r="J158">
        <v>1264</v>
      </c>
      <c r="K158">
        <v>1613</v>
      </c>
      <c r="L158">
        <v>1997</v>
      </c>
      <c r="M158">
        <v>2304</v>
      </c>
      <c r="N158">
        <v>2558</v>
      </c>
      <c r="O158">
        <v>2781</v>
      </c>
      <c r="P158">
        <v>2947</v>
      </c>
      <c r="Q158">
        <v>3019</v>
      </c>
      <c r="R158">
        <v>3042</v>
      </c>
      <c r="S158">
        <v>3113</v>
      </c>
      <c r="T158">
        <v>3227</v>
      </c>
      <c r="U158">
        <v>3310</v>
      </c>
      <c r="V158">
        <v>3237</v>
      </c>
      <c r="W158">
        <v>3020</v>
      </c>
      <c r="X158">
        <v>2792</v>
      </c>
      <c r="Y158">
        <v>2575</v>
      </c>
      <c r="Z158">
        <v>2376</v>
      </c>
      <c r="AA158">
        <v>2198</v>
      </c>
      <c r="AB158">
        <v>2039</v>
      </c>
      <c r="AC158">
        <v>1892</v>
      </c>
      <c r="AD158">
        <v>1763</v>
      </c>
      <c r="AE158">
        <v>1640</v>
      </c>
      <c r="AF158">
        <v>1555</v>
      </c>
      <c r="AG158">
        <v>1509</v>
      </c>
      <c r="AH158">
        <v>1498</v>
      </c>
    </row>
    <row r="159" spans="1:34" x14ac:dyDescent="0.25">
      <c r="A159" t="s">
        <v>500</v>
      </c>
      <c r="B159" t="s">
        <v>415</v>
      </c>
      <c r="C159" t="s">
        <v>524</v>
      </c>
      <c r="D159">
        <v>0</v>
      </c>
      <c r="E159">
        <v>37</v>
      </c>
      <c r="F159">
        <v>252</v>
      </c>
      <c r="G159">
        <v>3407</v>
      </c>
      <c r="H159">
        <v>4008</v>
      </c>
      <c r="I159">
        <v>4872</v>
      </c>
      <c r="J159">
        <v>6114</v>
      </c>
      <c r="K159">
        <v>7232</v>
      </c>
      <c r="L159">
        <v>8401</v>
      </c>
      <c r="M159">
        <v>10030</v>
      </c>
      <c r="N159">
        <v>11393</v>
      </c>
      <c r="O159">
        <v>12206</v>
      </c>
      <c r="P159">
        <v>12838</v>
      </c>
      <c r="Q159">
        <v>14544</v>
      </c>
      <c r="R159">
        <v>15911</v>
      </c>
      <c r="S159">
        <v>16978</v>
      </c>
      <c r="T159">
        <v>17751</v>
      </c>
      <c r="U159">
        <v>16822</v>
      </c>
      <c r="V159">
        <v>15911</v>
      </c>
      <c r="W159">
        <v>14998</v>
      </c>
      <c r="X159">
        <v>14089</v>
      </c>
      <c r="Y159">
        <v>13221</v>
      </c>
      <c r="Z159">
        <v>12230</v>
      </c>
      <c r="AA159">
        <v>11159</v>
      </c>
      <c r="AB159">
        <v>10205</v>
      </c>
      <c r="AC159">
        <v>9268</v>
      </c>
      <c r="AD159">
        <v>8493</v>
      </c>
      <c r="AE159">
        <v>8004</v>
      </c>
      <c r="AF159">
        <v>8163</v>
      </c>
      <c r="AG159">
        <v>8408</v>
      </c>
      <c r="AH159">
        <v>8710</v>
      </c>
    </row>
    <row r="160" spans="1:34" x14ac:dyDescent="0.25">
      <c r="A160" t="s">
        <v>501</v>
      </c>
      <c r="B160" t="s">
        <v>415</v>
      </c>
      <c r="C160" t="s">
        <v>524</v>
      </c>
      <c r="D160">
        <v>0</v>
      </c>
      <c r="E160">
        <v>-6</v>
      </c>
      <c r="F160">
        <v>0</v>
      </c>
      <c r="G160">
        <v>750</v>
      </c>
      <c r="H160">
        <v>2102</v>
      </c>
      <c r="I160">
        <v>3521</v>
      </c>
      <c r="J160">
        <v>4579</v>
      </c>
      <c r="K160">
        <v>5378</v>
      </c>
      <c r="L160">
        <v>6048</v>
      </c>
      <c r="M160">
        <v>6719</v>
      </c>
      <c r="N160">
        <v>6959</v>
      </c>
      <c r="O160">
        <v>6781</v>
      </c>
      <c r="P160">
        <v>6173</v>
      </c>
      <c r="Q160">
        <v>5493</v>
      </c>
      <c r="R160">
        <v>4778</v>
      </c>
      <c r="S160">
        <v>4028</v>
      </c>
      <c r="T160">
        <v>3372</v>
      </c>
      <c r="U160">
        <v>3144</v>
      </c>
      <c r="V160">
        <v>2916</v>
      </c>
      <c r="W160">
        <v>2903</v>
      </c>
      <c r="X160">
        <v>3012</v>
      </c>
      <c r="Y160">
        <v>3406</v>
      </c>
      <c r="Z160">
        <v>4177</v>
      </c>
      <c r="AA160">
        <v>5164</v>
      </c>
      <c r="AB160">
        <v>6119</v>
      </c>
      <c r="AC160">
        <v>7109</v>
      </c>
      <c r="AD160">
        <v>7949</v>
      </c>
      <c r="AE160">
        <v>8754</v>
      </c>
      <c r="AF160">
        <v>9588</v>
      </c>
      <c r="AG160">
        <v>10474</v>
      </c>
      <c r="AH160">
        <v>11381</v>
      </c>
    </row>
    <row r="161" spans="1:34" x14ac:dyDescent="0.25">
      <c r="A161" t="s">
        <v>502</v>
      </c>
      <c r="B161" t="s">
        <v>415</v>
      </c>
      <c r="C161" t="s">
        <v>524</v>
      </c>
      <c r="D161">
        <v>0</v>
      </c>
      <c r="E161">
        <v>3</v>
      </c>
      <c r="F161">
        <v>43</v>
      </c>
      <c r="G161">
        <v>4552</v>
      </c>
      <c r="H161">
        <v>9312</v>
      </c>
      <c r="I161">
        <v>13901</v>
      </c>
      <c r="J161">
        <v>18365</v>
      </c>
      <c r="K161">
        <v>22685</v>
      </c>
      <c r="L161">
        <v>26754</v>
      </c>
      <c r="M161">
        <v>30753</v>
      </c>
      <c r="N161">
        <v>34350</v>
      </c>
      <c r="O161">
        <v>34396</v>
      </c>
      <c r="P161">
        <v>34270</v>
      </c>
      <c r="Q161">
        <v>34298</v>
      </c>
      <c r="R161">
        <v>34187</v>
      </c>
      <c r="S161">
        <v>33906</v>
      </c>
      <c r="T161">
        <v>33514</v>
      </c>
      <c r="U161">
        <v>33006</v>
      </c>
      <c r="V161">
        <v>32831</v>
      </c>
      <c r="W161">
        <v>32751</v>
      </c>
      <c r="X161">
        <v>32700</v>
      </c>
      <c r="Y161">
        <v>32778</v>
      </c>
      <c r="Z161">
        <v>32985</v>
      </c>
      <c r="AA161">
        <v>33319</v>
      </c>
      <c r="AB161">
        <v>33724</v>
      </c>
      <c r="AC161">
        <v>34071</v>
      </c>
      <c r="AD161">
        <v>33724</v>
      </c>
      <c r="AE161">
        <v>33452</v>
      </c>
      <c r="AF161">
        <v>33171</v>
      </c>
      <c r="AG161">
        <v>32844</v>
      </c>
      <c r="AH161">
        <v>32518</v>
      </c>
    </row>
    <row r="162" spans="1:34" x14ac:dyDescent="0.25">
      <c r="A162" t="s">
        <v>503</v>
      </c>
      <c r="B162" t="s">
        <v>415</v>
      </c>
      <c r="C162" t="s">
        <v>524</v>
      </c>
      <c r="D162">
        <v>0</v>
      </c>
      <c r="E162">
        <v>-8</v>
      </c>
      <c r="F162">
        <v>-1</v>
      </c>
      <c r="G162">
        <v>943</v>
      </c>
      <c r="H162">
        <v>2768</v>
      </c>
      <c r="I162">
        <v>4935</v>
      </c>
      <c r="J162">
        <v>7071</v>
      </c>
      <c r="K162">
        <v>9212</v>
      </c>
      <c r="L162">
        <v>11401</v>
      </c>
      <c r="M162">
        <v>13704</v>
      </c>
      <c r="N162">
        <v>15571</v>
      </c>
      <c r="O162">
        <v>16898</v>
      </c>
      <c r="P162">
        <v>17682</v>
      </c>
      <c r="Q162">
        <v>18270</v>
      </c>
      <c r="R162">
        <v>18729</v>
      </c>
      <c r="S162">
        <v>19068</v>
      </c>
      <c r="T162">
        <v>19244</v>
      </c>
      <c r="U162">
        <v>19191</v>
      </c>
      <c r="V162">
        <v>18648</v>
      </c>
      <c r="W162">
        <v>17913</v>
      </c>
      <c r="X162">
        <v>16940</v>
      </c>
      <c r="Y162">
        <v>15905</v>
      </c>
      <c r="Z162">
        <v>14946</v>
      </c>
      <c r="AA162">
        <v>14088</v>
      </c>
      <c r="AB162">
        <v>13290</v>
      </c>
      <c r="AC162">
        <v>12596</v>
      </c>
      <c r="AD162">
        <v>11848</v>
      </c>
      <c r="AE162">
        <v>11163</v>
      </c>
      <c r="AF162">
        <v>10593</v>
      </c>
      <c r="AG162">
        <v>10152</v>
      </c>
      <c r="AH162">
        <v>9787</v>
      </c>
    </row>
    <row r="163" spans="1:34" x14ac:dyDescent="0.25">
      <c r="A163" t="s">
        <v>504</v>
      </c>
      <c r="B163" t="s">
        <v>415</v>
      </c>
      <c r="C163" t="s">
        <v>524</v>
      </c>
      <c r="D163">
        <v>0</v>
      </c>
      <c r="E163">
        <v>-1</v>
      </c>
      <c r="F163">
        <v>0</v>
      </c>
      <c r="G163">
        <v>119</v>
      </c>
      <c r="H163">
        <v>377</v>
      </c>
      <c r="I163">
        <v>699</v>
      </c>
      <c r="J163">
        <v>986</v>
      </c>
      <c r="K163">
        <v>1245</v>
      </c>
      <c r="L163">
        <v>1491</v>
      </c>
      <c r="M163">
        <v>1739</v>
      </c>
      <c r="N163">
        <v>1904</v>
      </c>
      <c r="O163">
        <v>1986</v>
      </c>
      <c r="P163">
        <v>1997</v>
      </c>
      <c r="Q163">
        <v>1983</v>
      </c>
      <c r="R163">
        <v>1947</v>
      </c>
      <c r="S163">
        <v>1891</v>
      </c>
      <c r="T163">
        <v>1816</v>
      </c>
      <c r="U163">
        <v>1731</v>
      </c>
      <c r="V163">
        <v>1614</v>
      </c>
      <c r="W163">
        <v>1487</v>
      </c>
      <c r="X163">
        <v>1346</v>
      </c>
      <c r="Y163">
        <v>1208</v>
      </c>
      <c r="Z163">
        <v>1084</v>
      </c>
      <c r="AA163">
        <v>973</v>
      </c>
      <c r="AB163">
        <v>874</v>
      </c>
      <c r="AC163">
        <v>791</v>
      </c>
      <c r="AD163">
        <v>711</v>
      </c>
      <c r="AE163">
        <v>641</v>
      </c>
      <c r="AF163">
        <v>579</v>
      </c>
      <c r="AG163">
        <v>527</v>
      </c>
      <c r="AH163">
        <v>483</v>
      </c>
    </row>
    <row r="164" spans="1:34" x14ac:dyDescent="0.25">
      <c r="A164" t="s">
        <v>505</v>
      </c>
      <c r="B164" t="s">
        <v>415</v>
      </c>
      <c r="C164" t="s">
        <v>524</v>
      </c>
      <c r="D164">
        <v>0</v>
      </c>
      <c r="E164">
        <v>0</v>
      </c>
      <c r="F164">
        <v>0</v>
      </c>
      <c r="G164">
        <v>14</v>
      </c>
      <c r="H164">
        <v>35</v>
      </c>
      <c r="I164">
        <v>59</v>
      </c>
      <c r="J164">
        <v>79</v>
      </c>
      <c r="K164">
        <v>98</v>
      </c>
      <c r="L164">
        <v>113</v>
      </c>
      <c r="M164">
        <v>128</v>
      </c>
      <c r="N164">
        <v>138</v>
      </c>
      <c r="O164">
        <v>141</v>
      </c>
      <c r="P164">
        <v>139</v>
      </c>
      <c r="Q164">
        <v>135</v>
      </c>
      <c r="R164">
        <v>131</v>
      </c>
      <c r="S164">
        <v>125</v>
      </c>
      <c r="T164">
        <v>120</v>
      </c>
      <c r="U164">
        <v>112</v>
      </c>
      <c r="V164">
        <v>102</v>
      </c>
      <c r="W164">
        <v>92</v>
      </c>
      <c r="X164">
        <v>82</v>
      </c>
      <c r="Y164">
        <v>72</v>
      </c>
      <c r="Z164">
        <v>64</v>
      </c>
      <c r="AA164">
        <v>57</v>
      </c>
      <c r="AB164">
        <v>50</v>
      </c>
      <c r="AC164">
        <v>45</v>
      </c>
      <c r="AD164">
        <v>39</v>
      </c>
      <c r="AE164">
        <v>36</v>
      </c>
      <c r="AF164">
        <v>31</v>
      </c>
      <c r="AG164">
        <v>29</v>
      </c>
      <c r="AH164">
        <v>26</v>
      </c>
    </row>
    <row r="165" spans="1:34" x14ac:dyDescent="0.25">
      <c r="A165" t="s">
        <v>506</v>
      </c>
      <c r="B165" t="s">
        <v>415</v>
      </c>
      <c r="C165" t="s">
        <v>524</v>
      </c>
      <c r="D165">
        <v>0</v>
      </c>
      <c r="E165">
        <v>-1</v>
      </c>
      <c r="F165">
        <v>-2</v>
      </c>
      <c r="G165">
        <v>104</v>
      </c>
      <c r="H165">
        <v>268</v>
      </c>
      <c r="I165">
        <v>421</v>
      </c>
      <c r="J165">
        <v>555</v>
      </c>
      <c r="K165">
        <v>664</v>
      </c>
      <c r="L165">
        <v>749</v>
      </c>
      <c r="M165">
        <v>826</v>
      </c>
      <c r="N165">
        <v>858</v>
      </c>
      <c r="O165">
        <v>865</v>
      </c>
      <c r="P165">
        <v>832</v>
      </c>
      <c r="Q165">
        <v>792</v>
      </c>
      <c r="R165">
        <v>752</v>
      </c>
      <c r="S165">
        <v>712</v>
      </c>
      <c r="T165">
        <v>672</v>
      </c>
      <c r="U165">
        <v>616</v>
      </c>
      <c r="V165">
        <v>544</v>
      </c>
      <c r="W165">
        <v>472</v>
      </c>
      <c r="X165">
        <v>400</v>
      </c>
      <c r="Y165">
        <v>335</v>
      </c>
      <c r="Z165">
        <v>282</v>
      </c>
      <c r="AA165">
        <v>238</v>
      </c>
      <c r="AB165">
        <v>200</v>
      </c>
      <c r="AC165">
        <v>169</v>
      </c>
      <c r="AD165">
        <v>137</v>
      </c>
      <c r="AE165">
        <v>112</v>
      </c>
      <c r="AF165">
        <v>93</v>
      </c>
      <c r="AG165">
        <v>77</v>
      </c>
      <c r="AH165">
        <v>66</v>
      </c>
    </row>
    <row r="166" spans="1:34" x14ac:dyDescent="0.25">
      <c r="A166" t="s">
        <v>507</v>
      </c>
      <c r="B166" t="s">
        <v>415</v>
      </c>
      <c r="C166" t="s">
        <v>524</v>
      </c>
      <c r="D166">
        <v>0</v>
      </c>
      <c r="E166">
        <v>-4</v>
      </c>
      <c r="F166">
        <v>2</v>
      </c>
      <c r="G166">
        <v>453</v>
      </c>
      <c r="H166">
        <v>801</v>
      </c>
      <c r="I166">
        <v>940</v>
      </c>
      <c r="J166">
        <v>941</v>
      </c>
      <c r="K166">
        <v>785</v>
      </c>
      <c r="L166">
        <v>456</v>
      </c>
      <c r="M166">
        <v>9</v>
      </c>
      <c r="N166">
        <v>-660</v>
      </c>
      <c r="O166">
        <v>-1488</v>
      </c>
      <c r="P166">
        <v>-2438</v>
      </c>
      <c r="Q166">
        <v>-3395</v>
      </c>
      <c r="R166">
        <v>-4338</v>
      </c>
      <c r="S166">
        <v>-5274</v>
      </c>
      <c r="T166">
        <v>-6122</v>
      </c>
      <c r="U166">
        <v>-6973</v>
      </c>
      <c r="V166">
        <v>-7800</v>
      </c>
      <c r="W166">
        <v>-8538</v>
      </c>
      <c r="X166">
        <v>-9192</v>
      </c>
      <c r="Y166">
        <v>-9729</v>
      </c>
      <c r="Z166">
        <v>-10121</v>
      </c>
      <c r="AA166">
        <v>-10396</v>
      </c>
      <c r="AB166">
        <v>-10640</v>
      </c>
      <c r="AC166">
        <v>-10864</v>
      </c>
      <c r="AD166">
        <v>-11066</v>
      </c>
      <c r="AE166">
        <v>-11216</v>
      </c>
      <c r="AF166">
        <v>-11311</v>
      </c>
      <c r="AG166">
        <v>-11363</v>
      </c>
      <c r="AH166">
        <v>-11372</v>
      </c>
    </row>
    <row r="167" spans="1:34" x14ac:dyDescent="0.25">
      <c r="A167" t="s">
        <v>508</v>
      </c>
      <c r="B167" t="s">
        <v>415</v>
      </c>
      <c r="C167" t="s">
        <v>524</v>
      </c>
      <c r="D167">
        <v>0</v>
      </c>
      <c r="E167">
        <v>-1</v>
      </c>
      <c r="F167">
        <v>2</v>
      </c>
      <c r="G167">
        <v>187</v>
      </c>
      <c r="H167">
        <v>482</v>
      </c>
      <c r="I167">
        <v>834</v>
      </c>
      <c r="J167">
        <v>1193</v>
      </c>
      <c r="K167">
        <v>1553</v>
      </c>
      <c r="L167">
        <v>1918</v>
      </c>
      <c r="M167">
        <v>2297</v>
      </c>
      <c r="N167">
        <v>2604</v>
      </c>
      <c r="O167">
        <v>2793</v>
      </c>
      <c r="P167">
        <v>2897</v>
      </c>
      <c r="Q167">
        <v>2973</v>
      </c>
      <c r="R167">
        <v>3022</v>
      </c>
      <c r="S167">
        <v>3042</v>
      </c>
      <c r="T167">
        <v>3036</v>
      </c>
      <c r="U167">
        <v>2990</v>
      </c>
      <c r="V167">
        <v>2887</v>
      </c>
      <c r="W167">
        <v>2758</v>
      </c>
      <c r="X167">
        <v>2600</v>
      </c>
      <c r="Y167">
        <v>2434</v>
      </c>
      <c r="Z167">
        <v>2281</v>
      </c>
      <c r="AA167">
        <v>2143</v>
      </c>
      <c r="AB167">
        <v>2016</v>
      </c>
      <c r="AC167">
        <v>1910</v>
      </c>
      <c r="AD167">
        <v>1800</v>
      </c>
      <c r="AE167">
        <v>1700</v>
      </c>
      <c r="AF167">
        <v>1620</v>
      </c>
      <c r="AG167">
        <v>1554</v>
      </c>
      <c r="AH167">
        <v>1502</v>
      </c>
    </row>
    <row r="168" spans="1:34" x14ac:dyDescent="0.25">
      <c r="A168" t="s">
        <v>509</v>
      </c>
      <c r="B168" t="s">
        <v>415</v>
      </c>
      <c r="C168" t="s">
        <v>524</v>
      </c>
      <c r="D168">
        <v>0</v>
      </c>
      <c r="E168">
        <v>-3</v>
      </c>
      <c r="F168">
        <v>270</v>
      </c>
      <c r="G168">
        <v>4462</v>
      </c>
      <c r="H168">
        <v>8753</v>
      </c>
      <c r="I168">
        <v>12739</v>
      </c>
      <c r="J168">
        <v>16957</v>
      </c>
      <c r="K168">
        <v>20928</v>
      </c>
      <c r="L168">
        <v>24514</v>
      </c>
      <c r="M168">
        <v>28291</v>
      </c>
      <c r="N168">
        <v>31065</v>
      </c>
      <c r="O168">
        <v>32397</v>
      </c>
      <c r="P168">
        <v>32384</v>
      </c>
      <c r="Q168">
        <v>32520</v>
      </c>
      <c r="R168">
        <v>32695</v>
      </c>
      <c r="S168">
        <v>32594</v>
      </c>
      <c r="T168">
        <v>32336</v>
      </c>
      <c r="U168">
        <v>29816</v>
      </c>
      <c r="V168">
        <v>26755</v>
      </c>
      <c r="W168">
        <v>23751</v>
      </c>
      <c r="X168">
        <v>20705</v>
      </c>
      <c r="Y168">
        <v>17864</v>
      </c>
      <c r="Z168">
        <v>15455</v>
      </c>
      <c r="AA168">
        <v>13268</v>
      </c>
      <c r="AB168">
        <v>11246</v>
      </c>
      <c r="AC168">
        <v>9471</v>
      </c>
      <c r="AD168">
        <v>7788</v>
      </c>
      <c r="AE168">
        <v>6425</v>
      </c>
      <c r="AF168">
        <v>5729</v>
      </c>
      <c r="AG168">
        <v>5219</v>
      </c>
      <c r="AH168">
        <v>4922</v>
      </c>
    </row>
    <row r="169" spans="1:34" x14ac:dyDescent="0.25">
      <c r="A169" t="s">
        <v>510</v>
      </c>
      <c r="B169" t="s">
        <v>415</v>
      </c>
      <c r="C169" t="s">
        <v>524</v>
      </c>
      <c r="D169">
        <v>0</v>
      </c>
      <c r="E169">
        <v>6</v>
      </c>
      <c r="F169">
        <v>59</v>
      </c>
      <c r="G169">
        <v>251</v>
      </c>
      <c r="H169">
        <v>555</v>
      </c>
      <c r="I169">
        <v>859</v>
      </c>
      <c r="J169">
        <v>1245</v>
      </c>
      <c r="K169">
        <v>1610</v>
      </c>
      <c r="L169">
        <v>1955</v>
      </c>
      <c r="M169">
        <v>2367</v>
      </c>
      <c r="N169">
        <v>2762</v>
      </c>
      <c r="O169">
        <v>3027</v>
      </c>
      <c r="P169">
        <v>3176</v>
      </c>
      <c r="Q169">
        <v>3434</v>
      </c>
      <c r="R169">
        <v>3731</v>
      </c>
      <c r="S169">
        <v>3948</v>
      </c>
      <c r="T169">
        <v>4074</v>
      </c>
      <c r="U169">
        <v>3789</v>
      </c>
      <c r="V169">
        <v>3489</v>
      </c>
      <c r="W169">
        <v>3219</v>
      </c>
      <c r="X169">
        <v>2946</v>
      </c>
      <c r="Y169">
        <v>2672</v>
      </c>
      <c r="Z169">
        <v>2402</v>
      </c>
      <c r="AA169">
        <v>2124</v>
      </c>
      <c r="AB169">
        <v>1881</v>
      </c>
      <c r="AC169">
        <v>1663</v>
      </c>
      <c r="AD169">
        <v>1449</v>
      </c>
      <c r="AE169">
        <v>1303</v>
      </c>
      <c r="AF169">
        <v>1269</v>
      </c>
      <c r="AG169">
        <v>1261</v>
      </c>
      <c r="AH169">
        <v>1258</v>
      </c>
    </row>
    <row r="170" spans="1:34" x14ac:dyDescent="0.25">
      <c r="A170" t="s">
        <v>511</v>
      </c>
      <c r="B170" t="s">
        <v>415</v>
      </c>
      <c r="C170" t="s">
        <v>524</v>
      </c>
      <c r="D170">
        <v>0</v>
      </c>
      <c r="E170">
        <v>-3</v>
      </c>
      <c r="F170">
        <v>2</v>
      </c>
      <c r="G170">
        <v>259</v>
      </c>
      <c r="H170">
        <v>878</v>
      </c>
      <c r="I170">
        <v>1702</v>
      </c>
      <c r="J170">
        <v>2524</v>
      </c>
      <c r="K170">
        <v>3359</v>
      </c>
      <c r="L170">
        <v>4256</v>
      </c>
      <c r="M170">
        <v>5237</v>
      </c>
      <c r="N170">
        <v>6061</v>
      </c>
      <c r="O170">
        <v>6671</v>
      </c>
      <c r="P170">
        <v>7084</v>
      </c>
      <c r="Q170">
        <v>7427</v>
      </c>
      <c r="R170">
        <v>7692</v>
      </c>
      <c r="S170">
        <v>7879</v>
      </c>
      <c r="T170">
        <v>7978</v>
      </c>
      <c r="U170">
        <v>8029</v>
      </c>
      <c r="V170">
        <v>7905</v>
      </c>
      <c r="W170">
        <v>7693</v>
      </c>
      <c r="X170">
        <v>7362</v>
      </c>
      <c r="Y170">
        <v>6990</v>
      </c>
      <c r="Z170">
        <v>6627</v>
      </c>
      <c r="AA170">
        <v>6291</v>
      </c>
      <c r="AB170">
        <v>5981</v>
      </c>
      <c r="AC170">
        <v>5716</v>
      </c>
      <c r="AD170">
        <v>5435</v>
      </c>
      <c r="AE170">
        <v>5173</v>
      </c>
      <c r="AF170">
        <v>4943</v>
      </c>
      <c r="AG170">
        <v>4759</v>
      </c>
      <c r="AH170">
        <v>4599</v>
      </c>
    </row>
    <row r="171" spans="1:34" x14ac:dyDescent="0.25">
      <c r="A171" t="s">
        <v>512</v>
      </c>
      <c r="B171" t="s">
        <v>415</v>
      </c>
      <c r="C171" t="s">
        <v>524</v>
      </c>
      <c r="D171">
        <v>0</v>
      </c>
      <c r="E171">
        <v>-18</v>
      </c>
      <c r="F171">
        <v>-11</v>
      </c>
      <c r="G171">
        <v>795</v>
      </c>
      <c r="H171">
        <v>2721</v>
      </c>
      <c r="I171">
        <v>5407</v>
      </c>
      <c r="J171">
        <v>8114</v>
      </c>
      <c r="K171">
        <v>10849</v>
      </c>
      <c r="L171">
        <v>13782</v>
      </c>
      <c r="M171">
        <v>17011</v>
      </c>
      <c r="N171">
        <v>19679</v>
      </c>
      <c r="O171">
        <v>21804</v>
      </c>
      <c r="P171">
        <v>23231</v>
      </c>
      <c r="Q171">
        <v>24445</v>
      </c>
      <c r="R171">
        <v>25423</v>
      </c>
      <c r="S171">
        <v>26193</v>
      </c>
      <c r="T171">
        <v>26677</v>
      </c>
      <c r="U171">
        <v>27010</v>
      </c>
      <c r="V171">
        <v>26694</v>
      </c>
      <c r="W171">
        <v>26068</v>
      </c>
      <c r="X171">
        <v>24997</v>
      </c>
      <c r="Y171">
        <v>23764</v>
      </c>
      <c r="Z171">
        <v>22578</v>
      </c>
      <c r="AA171">
        <v>21497</v>
      </c>
      <c r="AB171">
        <v>20490</v>
      </c>
      <c r="AC171">
        <v>19660</v>
      </c>
      <c r="AD171">
        <v>18712</v>
      </c>
      <c r="AE171">
        <v>17827</v>
      </c>
      <c r="AF171">
        <v>17055</v>
      </c>
      <c r="AG171">
        <v>16459</v>
      </c>
      <c r="AH171">
        <v>15955</v>
      </c>
    </row>
    <row r="172" spans="1:34" x14ac:dyDescent="0.25">
      <c r="A172" t="s">
        <v>513</v>
      </c>
      <c r="B172" t="s">
        <v>415</v>
      </c>
      <c r="C172" t="s">
        <v>524</v>
      </c>
      <c r="D172">
        <v>0</v>
      </c>
      <c r="E172">
        <v>-3</v>
      </c>
      <c r="F172">
        <v>0</v>
      </c>
      <c r="G172">
        <v>251</v>
      </c>
      <c r="H172">
        <v>824</v>
      </c>
      <c r="I172">
        <v>1609</v>
      </c>
      <c r="J172">
        <v>2398</v>
      </c>
      <c r="K172">
        <v>3195</v>
      </c>
      <c r="L172">
        <v>4050</v>
      </c>
      <c r="M172">
        <v>4988</v>
      </c>
      <c r="N172">
        <v>5767</v>
      </c>
      <c r="O172">
        <v>6360</v>
      </c>
      <c r="P172">
        <v>6762</v>
      </c>
      <c r="Q172">
        <v>7097</v>
      </c>
      <c r="R172">
        <v>7362</v>
      </c>
      <c r="S172">
        <v>7558</v>
      </c>
      <c r="T172">
        <v>7669</v>
      </c>
      <c r="U172">
        <v>7728</v>
      </c>
      <c r="V172">
        <v>7610</v>
      </c>
      <c r="W172">
        <v>7408</v>
      </c>
      <c r="X172">
        <v>7087</v>
      </c>
      <c r="Y172">
        <v>6725</v>
      </c>
      <c r="Z172">
        <v>6374</v>
      </c>
      <c r="AA172">
        <v>6052</v>
      </c>
      <c r="AB172">
        <v>5751</v>
      </c>
      <c r="AC172">
        <v>5501</v>
      </c>
      <c r="AD172">
        <v>5226</v>
      </c>
      <c r="AE172">
        <v>4971</v>
      </c>
      <c r="AF172">
        <v>4751</v>
      </c>
      <c r="AG172">
        <v>4577</v>
      </c>
      <c r="AH172">
        <v>4430</v>
      </c>
    </row>
    <row r="173" spans="1:34" x14ac:dyDescent="0.25">
      <c r="A173" t="s">
        <v>514</v>
      </c>
      <c r="B173" t="s">
        <v>415</v>
      </c>
      <c r="C173" t="s">
        <v>524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383</v>
      </c>
      <c r="B174" t="s">
        <v>387</v>
      </c>
      <c r="C174" t="s">
        <v>525</v>
      </c>
      <c r="D174">
        <v>0</v>
      </c>
      <c r="E174">
        <v>59</v>
      </c>
      <c r="F174">
        <v>948</v>
      </c>
      <c r="G174">
        <v>28319</v>
      </c>
      <c r="H174">
        <v>56094</v>
      </c>
      <c r="I174">
        <v>81419</v>
      </c>
      <c r="J174">
        <v>107385</v>
      </c>
      <c r="K174">
        <v>133033</v>
      </c>
      <c r="L174">
        <v>157778</v>
      </c>
      <c r="M174">
        <v>182204</v>
      </c>
      <c r="N174">
        <v>202109</v>
      </c>
      <c r="O174">
        <v>212125</v>
      </c>
      <c r="P174">
        <v>215408</v>
      </c>
      <c r="Q174">
        <v>218359</v>
      </c>
      <c r="R174">
        <v>220522</v>
      </c>
      <c r="S174">
        <v>221150</v>
      </c>
      <c r="T174">
        <v>220541</v>
      </c>
      <c r="U174">
        <v>211957</v>
      </c>
      <c r="V174">
        <v>200200</v>
      </c>
      <c r="W174">
        <v>187761</v>
      </c>
      <c r="X174">
        <v>175069</v>
      </c>
      <c r="Y174">
        <v>162992</v>
      </c>
      <c r="Z174">
        <v>152900</v>
      </c>
      <c r="AA174">
        <v>144381</v>
      </c>
      <c r="AB174">
        <v>136512</v>
      </c>
      <c r="AC174">
        <v>129727</v>
      </c>
      <c r="AD174">
        <v>123036</v>
      </c>
      <c r="AE174">
        <v>117396</v>
      </c>
      <c r="AF174">
        <v>114586</v>
      </c>
      <c r="AG174">
        <v>112773</v>
      </c>
      <c r="AH174">
        <v>112028</v>
      </c>
    </row>
    <row r="175" spans="1:34" x14ac:dyDescent="0.25">
      <c r="A175" t="s">
        <v>473</v>
      </c>
      <c r="B175" t="s">
        <v>387</v>
      </c>
      <c r="C175" t="s">
        <v>525</v>
      </c>
      <c r="D175">
        <v>0</v>
      </c>
      <c r="E175">
        <v>8</v>
      </c>
      <c r="F175">
        <v>19</v>
      </c>
      <c r="G175">
        <v>720</v>
      </c>
      <c r="H175">
        <v>1809</v>
      </c>
      <c r="I175">
        <v>3611</v>
      </c>
      <c r="J175">
        <v>6348</v>
      </c>
      <c r="K175">
        <v>9701</v>
      </c>
      <c r="L175">
        <v>12979</v>
      </c>
      <c r="M175">
        <v>15914</v>
      </c>
      <c r="N175">
        <v>18363</v>
      </c>
      <c r="O175">
        <v>19628</v>
      </c>
      <c r="P175">
        <v>20222</v>
      </c>
      <c r="Q175">
        <v>20467</v>
      </c>
      <c r="R175">
        <v>20468</v>
      </c>
      <c r="S175">
        <v>20225</v>
      </c>
      <c r="T175">
        <v>20116</v>
      </c>
      <c r="U175">
        <v>19831</v>
      </c>
      <c r="V175">
        <v>19451</v>
      </c>
      <c r="W175">
        <v>18887</v>
      </c>
      <c r="X175">
        <v>18233</v>
      </c>
      <c r="Y175">
        <v>17528</v>
      </c>
      <c r="Z175">
        <v>16800</v>
      </c>
      <c r="AA175">
        <v>16095</v>
      </c>
      <c r="AB175">
        <v>15490</v>
      </c>
      <c r="AC175">
        <v>15046</v>
      </c>
      <c r="AD175">
        <v>14755</v>
      </c>
      <c r="AE175">
        <v>14388</v>
      </c>
      <c r="AF175">
        <v>14076</v>
      </c>
      <c r="AG175">
        <v>13772</v>
      </c>
      <c r="AH175">
        <v>13513</v>
      </c>
    </row>
    <row r="176" spans="1:34" x14ac:dyDescent="0.25">
      <c r="A176" t="s">
        <v>474</v>
      </c>
      <c r="B176" t="s">
        <v>387</v>
      </c>
      <c r="C176" t="s">
        <v>525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t="s">
        <v>475</v>
      </c>
      <c r="B177" t="s">
        <v>387</v>
      </c>
      <c r="C177" t="s">
        <v>525</v>
      </c>
      <c r="D177">
        <v>0</v>
      </c>
      <c r="E177">
        <v>-2</v>
      </c>
      <c r="F177">
        <v>-9</v>
      </c>
      <c r="G177">
        <v>-60</v>
      </c>
      <c r="H177">
        <v>-167</v>
      </c>
      <c r="I177">
        <v>-351</v>
      </c>
      <c r="J177">
        <v>-572</v>
      </c>
      <c r="K177">
        <v>-905</v>
      </c>
      <c r="L177">
        <v>-1305</v>
      </c>
      <c r="M177">
        <v>-1760</v>
      </c>
      <c r="N177">
        <v>-2252</v>
      </c>
      <c r="O177">
        <v>-2751</v>
      </c>
      <c r="P177">
        <v>-3210</v>
      </c>
      <c r="Q177">
        <v>-3672</v>
      </c>
      <c r="R177">
        <v>-4092</v>
      </c>
      <c r="S177">
        <v>-4542</v>
      </c>
      <c r="T177">
        <v>-4998</v>
      </c>
      <c r="U177">
        <v>-5444</v>
      </c>
      <c r="V177">
        <v>-5827</v>
      </c>
      <c r="W177">
        <v>-6110</v>
      </c>
      <c r="X177">
        <v>-6393</v>
      </c>
      <c r="Y177">
        <v>-6580</v>
      </c>
      <c r="Z177">
        <v>-6662</v>
      </c>
      <c r="AA177">
        <v>-6768</v>
      </c>
      <c r="AB177">
        <v>-6851</v>
      </c>
      <c r="AC177">
        <v>-6861</v>
      </c>
      <c r="AD177">
        <v>-6896</v>
      </c>
      <c r="AE177">
        <v>-6866</v>
      </c>
      <c r="AF177">
        <v>-6822</v>
      </c>
      <c r="AG177">
        <v>-6802</v>
      </c>
      <c r="AH177">
        <v>-6748</v>
      </c>
    </row>
    <row r="178" spans="1:34" x14ac:dyDescent="0.25">
      <c r="A178" t="s">
        <v>476</v>
      </c>
      <c r="B178" t="s">
        <v>387</v>
      </c>
      <c r="C178" t="s">
        <v>525</v>
      </c>
      <c r="D178">
        <v>0</v>
      </c>
      <c r="E178">
        <v>0</v>
      </c>
      <c r="F178">
        <v>0</v>
      </c>
      <c r="G178">
        <v>18</v>
      </c>
      <c r="H178">
        <v>25</v>
      </c>
      <c r="I178">
        <v>25</v>
      </c>
      <c r="J178">
        <v>21</v>
      </c>
      <c r="K178">
        <v>19</v>
      </c>
      <c r="L178">
        <v>18</v>
      </c>
      <c r="M178">
        <v>17</v>
      </c>
      <c r="N178">
        <v>14</v>
      </c>
      <c r="O178">
        <v>13</v>
      </c>
      <c r="P178">
        <v>11</v>
      </c>
      <c r="Q178">
        <v>9</v>
      </c>
      <c r="R178">
        <v>8</v>
      </c>
      <c r="S178">
        <v>8</v>
      </c>
      <c r="T178">
        <v>7</v>
      </c>
      <c r="U178">
        <v>1</v>
      </c>
      <c r="V178">
        <v>-5</v>
      </c>
      <c r="W178">
        <v>-14</v>
      </c>
      <c r="X178">
        <v>-19</v>
      </c>
      <c r="Y178">
        <v>-23</v>
      </c>
      <c r="Z178">
        <v>-26</v>
      </c>
      <c r="AA178">
        <v>-30</v>
      </c>
      <c r="AB178">
        <v>-31</v>
      </c>
      <c r="AC178">
        <v>-33</v>
      </c>
      <c r="AD178">
        <v>-36</v>
      </c>
      <c r="AE178">
        <v>-36</v>
      </c>
      <c r="AF178">
        <v>-36</v>
      </c>
      <c r="AG178">
        <v>-36</v>
      </c>
      <c r="AH178">
        <v>-35</v>
      </c>
    </row>
    <row r="179" spans="1:34" x14ac:dyDescent="0.25">
      <c r="A179" t="s">
        <v>477</v>
      </c>
      <c r="B179" t="s">
        <v>387</v>
      </c>
      <c r="C179" t="s">
        <v>525</v>
      </c>
      <c r="D179">
        <v>0</v>
      </c>
      <c r="E179">
        <v>0</v>
      </c>
      <c r="F179">
        <v>0</v>
      </c>
      <c r="G179">
        <v>-4</v>
      </c>
      <c r="H179">
        <v>-14</v>
      </c>
      <c r="I179">
        <v>-29</v>
      </c>
      <c r="J179">
        <v>-47</v>
      </c>
      <c r="K179">
        <v>-75</v>
      </c>
      <c r="L179">
        <v>-109</v>
      </c>
      <c r="M179">
        <v>-147</v>
      </c>
      <c r="N179">
        <v>-189</v>
      </c>
      <c r="O179">
        <v>-231</v>
      </c>
      <c r="P179">
        <v>-270</v>
      </c>
      <c r="Q179">
        <v>-309</v>
      </c>
      <c r="R179">
        <v>-343</v>
      </c>
      <c r="S179">
        <v>-381</v>
      </c>
      <c r="T179">
        <v>-420</v>
      </c>
      <c r="U179">
        <v>-457</v>
      </c>
      <c r="V179">
        <v>-491</v>
      </c>
      <c r="W179">
        <v>-514</v>
      </c>
      <c r="X179">
        <v>-538</v>
      </c>
      <c r="Y179">
        <v>-553</v>
      </c>
      <c r="Z179">
        <v>-560</v>
      </c>
      <c r="AA179">
        <v>-569</v>
      </c>
      <c r="AB179">
        <v>-576</v>
      </c>
      <c r="AC179">
        <v>-576</v>
      </c>
      <c r="AD179">
        <v>-580</v>
      </c>
      <c r="AE179">
        <v>-578</v>
      </c>
      <c r="AF179">
        <v>-574</v>
      </c>
      <c r="AG179">
        <v>-572</v>
      </c>
      <c r="AH179">
        <v>-568</v>
      </c>
    </row>
    <row r="180" spans="1:34" x14ac:dyDescent="0.25">
      <c r="A180" t="s">
        <v>478</v>
      </c>
      <c r="B180" t="s">
        <v>387</v>
      </c>
      <c r="C180" t="s">
        <v>525</v>
      </c>
      <c r="D180">
        <v>0</v>
      </c>
      <c r="E180">
        <v>-1</v>
      </c>
      <c r="F180">
        <v>1</v>
      </c>
      <c r="G180">
        <v>298</v>
      </c>
      <c r="H180">
        <v>815</v>
      </c>
      <c r="I180">
        <v>1588</v>
      </c>
      <c r="J180">
        <v>2507</v>
      </c>
      <c r="K180">
        <v>3554</v>
      </c>
      <c r="L180">
        <v>4658</v>
      </c>
      <c r="M180">
        <v>5768</v>
      </c>
      <c r="N180">
        <v>6773</v>
      </c>
      <c r="O180">
        <v>7527</v>
      </c>
      <c r="P180">
        <v>7975</v>
      </c>
      <c r="Q180">
        <v>8211</v>
      </c>
      <c r="R180">
        <v>8321</v>
      </c>
      <c r="S180">
        <v>8332</v>
      </c>
      <c r="T180">
        <v>8274</v>
      </c>
      <c r="U180">
        <v>8157</v>
      </c>
      <c r="V180">
        <v>7946</v>
      </c>
      <c r="W180">
        <v>7644</v>
      </c>
      <c r="X180">
        <v>7279</v>
      </c>
      <c r="Y180">
        <v>6877</v>
      </c>
      <c r="Z180">
        <v>6473</v>
      </c>
      <c r="AA180">
        <v>6089</v>
      </c>
      <c r="AB180">
        <v>5739</v>
      </c>
      <c r="AC180">
        <v>5439</v>
      </c>
      <c r="AD180">
        <v>5184</v>
      </c>
      <c r="AE180">
        <v>4953</v>
      </c>
      <c r="AF180">
        <v>4743</v>
      </c>
      <c r="AG180">
        <v>4563</v>
      </c>
      <c r="AH180">
        <v>4408</v>
      </c>
    </row>
    <row r="181" spans="1:34" x14ac:dyDescent="0.25">
      <c r="A181" t="s">
        <v>479</v>
      </c>
      <c r="B181" t="s">
        <v>387</v>
      </c>
      <c r="C181" t="s">
        <v>525</v>
      </c>
      <c r="D181">
        <v>0</v>
      </c>
      <c r="E181">
        <v>-2</v>
      </c>
      <c r="F181">
        <v>-1</v>
      </c>
      <c r="G181">
        <v>174</v>
      </c>
      <c r="H181">
        <v>728</v>
      </c>
      <c r="I181">
        <v>1620</v>
      </c>
      <c r="J181">
        <v>2575</v>
      </c>
      <c r="K181">
        <v>3457</v>
      </c>
      <c r="L181">
        <v>4273</v>
      </c>
      <c r="M181">
        <v>5066</v>
      </c>
      <c r="N181">
        <v>5766</v>
      </c>
      <c r="O181">
        <v>6269</v>
      </c>
      <c r="P181">
        <v>6543</v>
      </c>
      <c r="Q181">
        <v>6640</v>
      </c>
      <c r="R181">
        <v>6633</v>
      </c>
      <c r="S181">
        <v>6541</v>
      </c>
      <c r="T181">
        <v>6375</v>
      </c>
      <c r="U181">
        <v>6142</v>
      </c>
      <c r="V181">
        <v>5817</v>
      </c>
      <c r="W181">
        <v>5411</v>
      </c>
      <c r="X181">
        <v>4958</v>
      </c>
      <c r="Y181">
        <v>4486</v>
      </c>
      <c r="Z181">
        <v>4031</v>
      </c>
      <c r="AA181">
        <v>3617</v>
      </c>
      <c r="AB181">
        <v>3246</v>
      </c>
      <c r="AC181">
        <v>2919</v>
      </c>
      <c r="AD181">
        <v>2633</v>
      </c>
      <c r="AE181">
        <v>2377</v>
      </c>
      <c r="AF181">
        <v>2153</v>
      </c>
      <c r="AG181">
        <v>1965</v>
      </c>
      <c r="AH181">
        <v>1807</v>
      </c>
    </row>
    <row r="182" spans="1:34" x14ac:dyDescent="0.25">
      <c r="A182" t="s">
        <v>480</v>
      </c>
      <c r="B182" t="s">
        <v>387</v>
      </c>
      <c r="C182" t="s">
        <v>525</v>
      </c>
      <c r="D182">
        <v>0</v>
      </c>
      <c r="E182">
        <v>0</v>
      </c>
      <c r="F182">
        <v>3</v>
      </c>
      <c r="G182">
        <v>89</v>
      </c>
      <c r="H182">
        <v>147</v>
      </c>
      <c r="I182">
        <v>174</v>
      </c>
      <c r="J182">
        <v>198</v>
      </c>
      <c r="K182">
        <v>223</v>
      </c>
      <c r="L182">
        <v>246</v>
      </c>
      <c r="M182">
        <v>269</v>
      </c>
      <c r="N182">
        <v>289</v>
      </c>
      <c r="O182">
        <v>301</v>
      </c>
      <c r="P182">
        <v>302</v>
      </c>
      <c r="Q182">
        <v>308</v>
      </c>
      <c r="R182">
        <v>312</v>
      </c>
      <c r="S182">
        <v>315</v>
      </c>
      <c r="T182">
        <v>312</v>
      </c>
      <c r="U182">
        <v>293</v>
      </c>
      <c r="V182">
        <v>263</v>
      </c>
      <c r="W182">
        <v>233</v>
      </c>
      <c r="X182">
        <v>204</v>
      </c>
      <c r="Y182">
        <v>178</v>
      </c>
      <c r="Z182">
        <v>157</v>
      </c>
      <c r="AA182">
        <v>138</v>
      </c>
      <c r="AB182">
        <v>121</v>
      </c>
      <c r="AC182">
        <v>106</v>
      </c>
      <c r="AD182">
        <v>93</v>
      </c>
      <c r="AE182">
        <v>83</v>
      </c>
      <c r="AF182">
        <v>80</v>
      </c>
      <c r="AG182">
        <v>78</v>
      </c>
      <c r="AH182">
        <v>79</v>
      </c>
    </row>
    <row r="183" spans="1:34" x14ac:dyDescent="0.25">
      <c r="A183" t="s">
        <v>481</v>
      </c>
      <c r="B183" t="s">
        <v>387</v>
      </c>
      <c r="C183" t="s">
        <v>525</v>
      </c>
      <c r="D183">
        <v>0</v>
      </c>
      <c r="E183">
        <v>0</v>
      </c>
      <c r="F183">
        <v>2</v>
      </c>
      <c r="G183">
        <v>110</v>
      </c>
      <c r="H183">
        <v>244</v>
      </c>
      <c r="I183">
        <v>377</v>
      </c>
      <c r="J183">
        <v>505</v>
      </c>
      <c r="K183">
        <v>630</v>
      </c>
      <c r="L183">
        <v>752</v>
      </c>
      <c r="M183">
        <v>876</v>
      </c>
      <c r="N183">
        <v>982</v>
      </c>
      <c r="O183">
        <v>1055</v>
      </c>
      <c r="P183">
        <v>1085</v>
      </c>
      <c r="Q183">
        <v>1096</v>
      </c>
      <c r="R183">
        <v>1097</v>
      </c>
      <c r="S183">
        <v>1090</v>
      </c>
      <c r="T183">
        <v>1072</v>
      </c>
      <c r="U183">
        <v>1029</v>
      </c>
      <c r="V183">
        <v>966</v>
      </c>
      <c r="W183">
        <v>893</v>
      </c>
      <c r="X183">
        <v>819</v>
      </c>
      <c r="Y183">
        <v>747</v>
      </c>
      <c r="Z183">
        <v>682</v>
      </c>
      <c r="AA183">
        <v>624</v>
      </c>
      <c r="AB183">
        <v>573</v>
      </c>
      <c r="AC183">
        <v>528</v>
      </c>
      <c r="AD183">
        <v>489</v>
      </c>
      <c r="AE183">
        <v>454</v>
      </c>
      <c r="AF183">
        <v>427</v>
      </c>
      <c r="AG183">
        <v>407</v>
      </c>
      <c r="AH183">
        <v>391</v>
      </c>
    </row>
    <row r="184" spans="1:34" x14ac:dyDescent="0.25">
      <c r="A184" t="s">
        <v>482</v>
      </c>
      <c r="B184" t="s">
        <v>387</v>
      </c>
      <c r="C184" t="s">
        <v>525</v>
      </c>
      <c r="D184">
        <v>0</v>
      </c>
      <c r="E184">
        <v>1</v>
      </c>
      <c r="F184">
        <v>1</v>
      </c>
      <c r="G184">
        <v>-173</v>
      </c>
      <c r="H184">
        <v>-371</v>
      </c>
      <c r="I184">
        <v>-536</v>
      </c>
      <c r="J184">
        <v>-810</v>
      </c>
      <c r="K184">
        <v>-1126</v>
      </c>
      <c r="L184">
        <v>-1464</v>
      </c>
      <c r="M184">
        <v>-1822</v>
      </c>
      <c r="N184">
        <v>-2180</v>
      </c>
      <c r="O184">
        <v>-2477</v>
      </c>
      <c r="P184">
        <v>-2738</v>
      </c>
      <c r="Q184">
        <v>-2962</v>
      </c>
      <c r="R184">
        <v>-3172</v>
      </c>
      <c r="S184">
        <v>-3377</v>
      </c>
      <c r="T184">
        <v>-3558</v>
      </c>
      <c r="U184">
        <v>-3687</v>
      </c>
      <c r="V184">
        <v>-3698</v>
      </c>
      <c r="W184">
        <v>-3681</v>
      </c>
      <c r="X184">
        <v>-3603</v>
      </c>
      <c r="Y184">
        <v>-3476</v>
      </c>
      <c r="Z184">
        <v>-3369</v>
      </c>
      <c r="AA184">
        <v>-3250</v>
      </c>
      <c r="AB184">
        <v>-3128</v>
      </c>
      <c r="AC184">
        <v>-3014</v>
      </c>
      <c r="AD184">
        <v>-2905</v>
      </c>
      <c r="AE184">
        <v>-2789</v>
      </c>
      <c r="AF184">
        <v>-2683</v>
      </c>
      <c r="AG184">
        <v>-2593</v>
      </c>
      <c r="AH184">
        <v>-2521</v>
      </c>
    </row>
    <row r="185" spans="1:34" x14ac:dyDescent="0.25">
      <c r="A185" t="s">
        <v>483</v>
      </c>
      <c r="B185" t="s">
        <v>387</v>
      </c>
      <c r="C185" t="s">
        <v>525</v>
      </c>
      <c r="D185">
        <v>0</v>
      </c>
      <c r="E185">
        <v>0</v>
      </c>
      <c r="F185">
        <v>2</v>
      </c>
      <c r="G185">
        <v>99</v>
      </c>
      <c r="H185">
        <v>153</v>
      </c>
      <c r="I185">
        <v>171</v>
      </c>
      <c r="J185">
        <v>115</v>
      </c>
      <c r="K185">
        <v>65</v>
      </c>
      <c r="L185">
        <v>20</v>
      </c>
      <c r="M185">
        <v>-23</v>
      </c>
      <c r="N185">
        <v>-68</v>
      </c>
      <c r="O185">
        <v>-122</v>
      </c>
      <c r="P185">
        <v>-183</v>
      </c>
      <c r="Q185">
        <v>-249</v>
      </c>
      <c r="R185">
        <v>-312</v>
      </c>
      <c r="S185">
        <v>-376</v>
      </c>
      <c r="T185">
        <v>-432</v>
      </c>
      <c r="U185">
        <v>-499</v>
      </c>
      <c r="V185">
        <v>-569</v>
      </c>
      <c r="W185">
        <v>-632</v>
      </c>
      <c r="X185">
        <v>-686</v>
      </c>
      <c r="Y185">
        <v>-723</v>
      </c>
      <c r="Z185">
        <v>-746</v>
      </c>
      <c r="AA185">
        <v>-762</v>
      </c>
      <c r="AB185">
        <v>-771</v>
      </c>
      <c r="AC185">
        <v>-772</v>
      </c>
      <c r="AD185">
        <v>-767</v>
      </c>
      <c r="AE185">
        <v>-757</v>
      </c>
      <c r="AF185">
        <v>-740</v>
      </c>
      <c r="AG185">
        <v>-718</v>
      </c>
      <c r="AH185">
        <v>-692</v>
      </c>
    </row>
    <row r="186" spans="1:34" x14ac:dyDescent="0.25">
      <c r="A186" t="s">
        <v>484</v>
      </c>
      <c r="B186" t="s">
        <v>387</v>
      </c>
      <c r="C186" t="s">
        <v>525</v>
      </c>
      <c r="D186">
        <v>0</v>
      </c>
      <c r="E186">
        <v>0</v>
      </c>
      <c r="F186">
        <v>0</v>
      </c>
      <c r="G186">
        <v>20</v>
      </c>
      <c r="H186">
        <v>64</v>
      </c>
      <c r="I186">
        <v>110</v>
      </c>
      <c r="J186">
        <v>150</v>
      </c>
      <c r="K186">
        <v>190</v>
      </c>
      <c r="L186">
        <v>231</v>
      </c>
      <c r="M186">
        <v>277</v>
      </c>
      <c r="N186">
        <v>312</v>
      </c>
      <c r="O186">
        <v>333</v>
      </c>
      <c r="P186">
        <v>346</v>
      </c>
      <c r="Q186">
        <v>355</v>
      </c>
      <c r="R186">
        <v>360</v>
      </c>
      <c r="S186">
        <v>361</v>
      </c>
      <c r="T186">
        <v>357</v>
      </c>
      <c r="U186">
        <v>351</v>
      </c>
      <c r="V186">
        <v>339</v>
      </c>
      <c r="W186">
        <v>322</v>
      </c>
      <c r="X186">
        <v>302</v>
      </c>
      <c r="Y186">
        <v>281</v>
      </c>
      <c r="Z186">
        <v>261</v>
      </c>
      <c r="AA186">
        <v>242</v>
      </c>
      <c r="AB186">
        <v>227</v>
      </c>
      <c r="AC186">
        <v>213</v>
      </c>
      <c r="AD186">
        <v>199</v>
      </c>
      <c r="AE186">
        <v>187</v>
      </c>
      <c r="AF186">
        <v>175</v>
      </c>
      <c r="AG186">
        <v>165</v>
      </c>
      <c r="AH186">
        <v>157</v>
      </c>
    </row>
    <row r="187" spans="1:34" x14ac:dyDescent="0.25">
      <c r="A187" t="s">
        <v>485</v>
      </c>
      <c r="B187" t="s">
        <v>387</v>
      </c>
      <c r="C187" t="s">
        <v>525</v>
      </c>
      <c r="D187">
        <v>0</v>
      </c>
      <c r="E187">
        <v>0</v>
      </c>
      <c r="F187">
        <v>4</v>
      </c>
      <c r="G187">
        <v>110</v>
      </c>
      <c r="H187">
        <v>190</v>
      </c>
      <c r="I187">
        <v>235</v>
      </c>
      <c r="J187">
        <v>273</v>
      </c>
      <c r="K187">
        <v>311</v>
      </c>
      <c r="L187">
        <v>345</v>
      </c>
      <c r="M187">
        <v>380</v>
      </c>
      <c r="N187">
        <v>412</v>
      </c>
      <c r="O187">
        <v>445</v>
      </c>
      <c r="P187">
        <v>464</v>
      </c>
      <c r="Q187">
        <v>478</v>
      </c>
      <c r="R187">
        <v>491</v>
      </c>
      <c r="S187">
        <v>498</v>
      </c>
      <c r="T187">
        <v>497</v>
      </c>
      <c r="U187">
        <v>463</v>
      </c>
      <c r="V187">
        <v>412</v>
      </c>
      <c r="W187">
        <v>360</v>
      </c>
      <c r="X187">
        <v>306</v>
      </c>
      <c r="Y187">
        <v>257</v>
      </c>
      <c r="Z187">
        <v>213</v>
      </c>
      <c r="AA187">
        <v>176</v>
      </c>
      <c r="AB187">
        <v>140</v>
      </c>
      <c r="AC187">
        <v>109</v>
      </c>
      <c r="AD187">
        <v>86</v>
      </c>
      <c r="AE187">
        <v>68</v>
      </c>
      <c r="AF187">
        <v>59</v>
      </c>
      <c r="AG187">
        <v>57</v>
      </c>
      <c r="AH187">
        <v>58</v>
      </c>
    </row>
    <row r="188" spans="1:34" x14ac:dyDescent="0.25">
      <c r="A188" t="s">
        <v>486</v>
      </c>
      <c r="B188" t="s">
        <v>387</v>
      </c>
      <c r="C188" t="s">
        <v>525</v>
      </c>
      <c r="D188">
        <v>0</v>
      </c>
      <c r="E188">
        <v>0</v>
      </c>
      <c r="F188">
        <v>4</v>
      </c>
      <c r="G188">
        <v>67</v>
      </c>
      <c r="H188">
        <v>86</v>
      </c>
      <c r="I188">
        <v>81</v>
      </c>
      <c r="J188">
        <v>66</v>
      </c>
      <c r="K188">
        <v>51</v>
      </c>
      <c r="L188">
        <v>38</v>
      </c>
      <c r="M188">
        <v>28</v>
      </c>
      <c r="N188">
        <v>22</v>
      </c>
      <c r="O188">
        <v>22</v>
      </c>
      <c r="P188">
        <v>20</v>
      </c>
      <c r="Q188">
        <v>26</v>
      </c>
      <c r="R188">
        <v>35</v>
      </c>
      <c r="S188">
        <v>46</v>
      </c>
      <c r="T188">
        <v>52</v>
      </c>
      <c r="U188">
        <v>32</v>
      </c>
      <c r="V188">
        <v>5</v>
      </c>
      <c r="W188">
        <v>-21</v>
      </c>
      <c r="X188">
        <v>-41</v>
      </c>
      <c r="Y188">
        <v>-56</v>
      </c>
      <c r="Z188">
        <v>-68</v>
      </c>
      <c r="AA188">
        <v>-79</v>
      </c>
      <c r="AB188">
        <v>-90</v>
      </c>
      <c r="AC188">
        <v>-97</v>
      </c>
      <c r="AD188">
        <v>-103</v>
      </c>
      <c r="AE188">
        <v>-104</v>
      </c>
      <c r="AF188">
        <v>-99</v>
      </c>
      <c r="AG188">
        <v>-91</v>
      </c>
      <c r="AH188">
        <v>-84</v>
      </c>
    </row>
    <row r="189" spans="1:34" x14ac:dyDescent="0.25">
      <c r="A189" t="s">
        <v>487</v>
      </c>
      <c r="B189" t="s">
        <v>387</v>
      </c>
      <c r="C189" t="s">
        <v>525</v>
      </c>
      <c r="D189">
        <v>0</v>
      </c>
      <c r="E189">
        <v>0</v>
      </c>
      <c r="F189">
        <v>6</v>
      </c>
      <c r="G189">
        <v>137</v>
      </c>
      <c r="H189">
        <v>163</v>
      </c>
      <c r="I189">
        <v>32</v>
      </c>
      <c r="J189">
        <v>-172</v>
      </c>
      <c r="K189">
        <v>-343</v>
      </c>
      <c r="L189">
        <v>-489</v>
      </c>
      <c r="M189">
        <v>-609</v>
      </c>
      <c r="N189">
        <v>-710</v>
      </c>
      <c r="O189">
        <v>-801</v>
      </c>
      <c r="P189">
        <v>-885</v>
      </c>
      <c r="Q189">
        <v>-959</v>
      </c>
      <c r="R189">
        <v>-1016</v>
      </c>
      <c r="S189">
        <v>-1064</v>
      </c>
      <c r="T189">
        <v>-1111</v>
      </c>
      <c r="U189">
        <v>-1181</v>
      </c>
      <c r="V189">
        <v>-1271</v>
      </c>
      <c r="W189">
        <v>-1356</v>
      </c>
      <c r="X189">
        <v>-1426</v>
      </c>
      <c r="Y189">
        <v>-1484</v>
      </c>
      <c r="Z189">
        <v>-1528</v>
      </c>
      <c r="AA189">
        <v>-1566</v>
      </c>
      <c r="AB189">
        <v>-1600</v>
      </c>
      <c r="AC189">
        <v>-1626</v>
      </c>
      <c r="AD189">
        <v>-1648</v>
      </c>
      <c r="AE189">
        <v>-1662</v>
      </c>
      <c r="AF189">
        <v>-1666</v>
      </c>
      <c r="AG189">
        <v>-1664</v>
      </c>
      <c r="AH189">
        <v>-1660</v>
      </c>
    </row>
    <row r="190" spans="1:34" x14ac:dyDescent="0.25">
      <c r="A190" t="s">
        <v>488</v>
      </c>
      <c r="B190" t="s">
        <v>387</v>
      </c>
      <c r="C190" t="s">
        <v>525</v>
      </c>
      <c r="D190">
        <v>0</v>
      </c>
      <c r="E190">
        <v>0</v>
      </c>
      <c r="F190">
        <v>3</v>
      </c>
      <c r="G190">
        <v>37</v>
      </c>
      <c r="H190">
        <v>42</v>
      </c>
      <c r="I190">
        <v>24</v>
      </c>
      <c r="J190">
        <v>6</v>
      </c>
      <c r="K190">
        <v>-14</v>
      </c>
      <c r="L190">
        <v>-35</v>
      </c>
      <c r="M190">
        <v>-55</v>
      </c>
      <c r="N190">
        <v>-74</v>
      </c>
      <c r="O190">
        <v>-84</v>
      </c>
      <c r="P190">
        <v>-92</v>
      </c>
      <c r="Q190">
        <v>-97</v>
      </c>
      <c r="R190">
        <v>-99</v>
      </c>
      <c r="S190">
        <v>-101</v>
      </c>
      <c r="T190">
        <v>-106</v>
      </c>
      <c r="U190">
        <v>-128</v>
      </c>
      <c r="V190">
        <v>-155</v>
      </c>
      <c r="W190">
        <v>-179</v>
      </c>
      <c r="X190">
        <v>-200</v>
      </c>
      <c r="Y190">
        <v>-220</v>
      </c>
      <c r="Z190">
        <v>-236</v>
      </c>
      <c r="AA190">
        <v>-249</v>
      </c>
      <c r="AB190">
        <v>-264</v>
      </c>
      <c r="AC190">
        <v>-277</v>
      </c>
      <c r="AD190">
        <v>-285</v>
      </c>
      <c r="AE190">
        <v>-291</v>
      </c>
      <c r="AF190">
        <v>-293</v>
      </c>
      <c r="AG190">
        <v>-292</v>
      </c>
      <c r="AH190">
        <v>-290</v>
      </c>
    </row>
    <row r="191" spans="1:34" x14ac:dyDescent="0.25">
      <c r="A191" t="s">
        <v>489</v>
      </c>
      <c r="B191" t="s">
        <v>387</v>
      </c>
      <c r="C191" t="s">
        <v>525</v>
      </c>
      <c r="D191">
        <v>0</v>
      </c>
      <c r="E191">
        <v>0</v>
      </c>
      <c r="F191">
        <v>5</v>
      </c>
      <c r="G191">
        <v>88</v>
      </c>
      <c r="H191">
        <v>129</v>
      </c>
      <c r="I191">
        <v>132</v>
      </c>
      <c r="J191">
        <v>133</v>
      </c>
      <c r="K191">
        <v>136</v>
      </c>
      <c r="L191">
        <v>136</v>
      </c>
      <c r="M191">
        <v>139</v>
      </c>
      <c r="N191">
        <v>143</v>
      </c>
      <c r="O191">
        <v>154</v>
      </c>
      <c r="P191">
        <v>160</v>
      </c>
      <c r="Q191">
        <v>171</v>
      </c>
      <c r="R191">
        <v>186</v>
      </c>
      <c r="S191">
        <v>199</v>
      </c>
      <c r="T191">
        <v>206</v>
      </c>
      <c r="U191">
        <v>187</v>
      </c>
      <c r="V191">
        <v>156</v>
      </c>
      <c r="W191">
        <v>127</v>
      </c>
      <c r="X191">
        <v>102</v>
      </c>
      <c r="Y191">
        <v>78</v>
      </c>
      <c r="Z191">
        <v>57</v>
      </c>
      <c r="AA191">
        <v>38</v>
      </c>
      <c r="AB191">
        <v>20</v>
      </c>
      <c r="AC191">
        <v>3</v>
      </c>
      <c r="AD191">
        <v>-8</v>
      </c>
      <c r="AE191">
        <v>-18</v>
      </c>
      <c r="AF191">
        <v>-19</v>
      </c>
      <c r="AG191">
        <v>-19</v>
      </c>
      <c r="AH191">
        <v>-16</v>
      </c>
    </row>
    <row r="192" spans="1:34" x14ac:dyDescent="0.25">
      <c r="A192" t="s">
        <v>490</v>
      </c>
      <c r="B192" t="s">
        <v>387</v>
      </c>
      <c r="C192" t="s">
        <v>525</v>
      </c>
      <c r="D192">
        <v>0</v>
      </c>
      <c r="E192">
        <v>2</v>
      </c>
      <c r="F192">
        <v>83</v>
      </c>
      <c r="G192">
        <v>1293</v>
      </c>
      <c r="H192">
        <v>1868</v>
      </c>
      <c r="I192">
        <v>1991</v>
      </c>
      <c r="J192">
        <v>2154</v>
      </c>
      <c r="K192">
        <v>2298</v>
      </c>
      <c r="L192">
        <v>2398</v>
      </c>
      <c r="M192">
        <v>2512</v>
      </c>
      <c r="N192">
        <v>2600</v>
      </c>
      <c r="O192">
        <v>2667</v>
      </c>
      <c r="P192">
        <v>2654</v>
      </c>
      <c r="Q192">
        <v>2751</v>
      </c>
      <c r="R192">
        <v>2900</v>
      </c>
      <c r="S192">
        <v>2990</v>
      </c>
      <c r="T192">
        <v>2970</v>
      </c>
      <c r="U192">
        <v>2539</v>
      </c>
      <c r="V192">
        <v>2026</v>
      </c>
      <c r="W192">
        <v>1555</v>
      </c>
      <c r="X192">
        <v>1121</v>
      </c>
      <c r="Y192">
        <v>720</v>
      </c>
      <c r="Z192">
        <v>372</v>
      </c>
      <c r="AA192">
        <v>61</v>
      </c>
      <c r="AB192">
        <v>-232</v>
      </c>
      <c r="AC192">
        <v>-490</v>
      </c>
      <c r="AD192">
        <v>-692</v>
      </c>
      <c r="AE192">
        <v>-825</v>
      </c>
      <c r="AF192">
        <v>-852</v>
      </c>
      <c r="AG192">
        <v>-839</v>
      </c>
      <c r="AH192">
        <v>-808</v>
      </c>
    </row>
    <row r="193" spans="1:34" x14ac:dyDescent="0.25">
      <c r="A193" t="s">
        <v>491</v>
      </c>
      <c r="B193" t="s">
        <v>387</v>
      </c>
      <c r="C193" t="s">
        <v>525</v>
      </c>
      <c r="D193">
        <v>0</v>
      </c>
      <c r="E193">
        <v>28</v>
      </c>
      <c r="F193">
        <v>219</v>
      </c>
      <c r="G193">
        <v>627</v>
      </c>
      <c r="H193">
        <v>1186</v>
      </c>
      <c r="I193">
        <v>1751</v>
      </c>
      <c r="J193">
        <v>2526</v>
      </c>
      <c r="K193">
        <v>3272</v>
      </c>
      <c r="L193">
        <v>4059</v>
      </c>
      <c r="M193">
        <v>4981</v>
      </c>
      <c r="N193">
        <v>5829</v>
      </c>
      <c r="O193">
        <v>6494</v>
      </c>
      <c r="P193">
        <v>6881</v>
      </c>
      <c r="Q193">
        <v>7554</v>
      </c>
      <c r="R193">
        <v>8227</v>
      </c>
      <c r="S193">
        <v>8704</v>
      </c>
      <c r="T193">
        <v>8884</v>
      </c>
      <c r="U193">
        <v>8210</v>
      </c>
      <c r="V193">
        <v>7540</v>
      </c>
      <c r="W193">
        <v>6936</v>
      </c>
      <c r="X193">
        <v>6328</v>
      </c>
      <c r="Y193">
        <v>5717</v>
      </c>
      <c r="Z193">
        <v>5106</v>
      </c>
      <c r="AA193">
        <v>4494</v>
      </c>
      <c r="AB193">
        <v>3945</v>
      </c>
      <c r="AC193">
        <v>3451</v>
      </c>
      <c r="AD193">
        <v>3018</v>
      </c>
      <c r="AE193">
        <v>2720</v>
      </c>
      <c r="AF193">
        <v>2618</v>
      </c>
      <c r="AG193">
        <v>2559</v>
      </c>
      <c r="AH193">
        <v>2519</v>
      </c>
    </row>
    <row r="194" spans="1:34" x14ac:dyDescent="0.25">
      <c r="A194" t="s">
        <v>492</v>
      </c>
      <c r="B194" t="s">
        <v>387</v>
      </c>
      <c r="C194" t="s">
        <v>525</v>
      </c>
      <c r="D194">
        <v>0</v>
      </c>
      <c r="E194">
        <v>0</v>
      </c>
      <c r="F194">
        <v>115</v>
      </c>
      <c r="G194">
        <v>2547</v>
      </c>
      <c r="H194">
        <v>2778</v>
      </c>
      <c r="I194">
        <v>2825</v>
      </c>
      <c r="J194">
        <v>3092</v>
      </c>
      <c r="K194">
        <v>3313</v>
      </c>
      <c r="L194">
        <v>3534</v>
      </c>
      <c r="M194">
        <v>3853</v>
      </c>
      <c r="N194">
        <v>4084</v>
      </c>
      <c r="O194">
        <v>4233</v>
      </c>
      <c r="P194">
        <v>4201</v>
      </c>
      <c r="Q194">
        <v>4367</v>
      </c>
      <c r="R194">
        <v>4568</v>
      </c>
      <c r="S194">
        <v>4658</v>
      </c>
      <c r="T194">
        <v>4676</v>
      </c>
      <c r="U194">
        <v>4203</v>
      </c>
      <c r="V194">
        <v>3786</v>
      </c>
      <c r="W194">
        <v>3447</v>
      </c>
      <c r="X194">
        <v>3139</v>
      </c>
      <c r="Y194">
        <v>2843</v>
      </c>
      <c r="Z194">
        <v>2586</v>
      </c>
      <c r="AA194">
        <v>2326</v>
      </c>
      <c r="AB194">
        <v>2099</v>
      </c>
      <c r="AC194">
        <v>1891</v>
      </c>
      <c r="AD194">
        <v>1717</v>
      </c>
      <c r="AE194">
        <v>1586</v>
      </c>
      <c r="AF194">
        <v>1564</v>
      </c>
      <c r="AG194">
        <v>1554</v>
      </c>
      <c r="AH194">
        <v>1543</v>
      </c>
    </row>
    <row r="195" spans="1:34" x14ac:dyDescent="0.25">
      <c r="A195" t="s">
        <v>493</v>
      </c>
      <c r="B195" t="s">
        <v>387</v>
      </c>
      <c r="C195" t="s">
        <v>525</v>
      </c>
      <c r="D195">
        <v>0</v>
      </c>
      <c r="E195">
        <v>8</v>
      </c>
      <c r="F195">
        <v>97</v>
      </c>
      <c r="G195">
        <v>1593</v>
      </c>
      <c r="H195">
        <v>1732</v>
      </c>
      <c r="I195">
        <v>1749</v>
      </c>
      <c r="J195">
        <v>1943</v>
      </c>
      <c r="K195">
        <v>2161</v>
      </c>
      <c r="L195">
        <v>2390</v>
      </c>
      <c r="M195">
        <v>2674</v>
      </c>
      <c r="N195">
        <v>2898</v>
      </c>
      <c r="O195">
        <v>2936</v>
      </c>
      <c r="P195">
        <v>2919</v>
      </c>
      <c r="Q195">
        <v>3057</v>
      </c>
      <c r="R195">
        <v>3249</v>
      </c>
      <c r="S195">
        <v>3345</v>
      </c>
      <c r="T195">
        <v>3333</v>
      </c>
      <c r="U195">
        <v>2870</v>
      </c>
      <c r="V195">
        <v>2473</v>
      </c>
      <c r="W195">
        <v>2132</v>
      </c>
      <c r="X195">
        <v>1818</v>
      </c>
      <c r="Y195">
        <v>1538</v>
      </c>
      <c r="Z195">
        <v>1303</v>
      </c>
      <c r="AA195">
        <v>1068</v>
      </c>
      <c r="AB195">
        <v>850</v>
      </c>
      <c r="AC195">
        <v>627</v>
      </c>
      <c r="AD195">
        <v>495</v>
      </c>
      <c r="AE195">
        <v>369</v>
      </c>
      <c r="AF195">
        <v>364</v>
      </c>
      <c r="AG195">
        <v>363</v>
      </c>
      <c r="AH195">
        <v>372</v>
      </c>
    </row>
    <row r="196" spans="1:34" x14ac:dyDescent="0.25">
      <c r="A196" t="s">
        <v>494</v>
      </c>
      <c r="B196" t="s">
        <v>387</v>
      </c>
      <c r="C196" t="s">
        <v>525</v>
      </c>
      <c r="D196">
        <v>0</v>
      </c>
      <c r="E196">
        <v>0</v>
      </c>
      <c r="F196">
        <v>0</v>
      </c>
      <c r="G196">
        <v>-695</v>
      </c>
      <c r="H196">
        <v>-1456</v>
      </c>
      <c r="I196">
        <v>-2404</v>
      </c>
      <c r="J196">
        <v>-3288</v>
      </c>
      <c r="K196">
        <v>-4276</v>
      </c>
      <c r="L196">
        <v>-5286</v>
      </c>
      <c r="M196">
        <v>-6275</v>
      </c>
      <c r="N196">
        <v>-7017</v>
      </c>
      <c r="O196">
        <v>-7041</v>
      </c>
      <c r="P196">
        <v>-6976</v>
      </c>
      <c r="Q196">
        <v>-6888</v>
      </c>
      <c r="R196">
        <v>-6773</v>
      </c>
      <c r="S196">
        <v>-6643</v>
      </c>
      <c r="T196">
        <v>-6515</v>
      </c>
      <c r="U196">
        <v>-6394</v>
      </c>
      <c r="V196">
        <v>-6295</v>
      </c>
      <c r="W196">
        <v>-6197</v>
      </c>
      <c r="X196">
        <v>-6102</v>
      </c>
      <c r="Y196">
        <v>-6010</v>
      </c>
      <c r="Z196">
        <v>-5917</v>
      </c>
      <c r="AA196">
        <v>-5849</v>
      </c>
      <c r="AB196">
        <v>-5790</v>
      </c>
      <c r="AC196">
        <v>-5727</v>
      </c>
      <c r="AD196">
        <v>-5585</v>
      </c>
      <c r="AE196">
        <v>-5442</v>
      </c>
      <c r="AF196">
        <v>-5299</v>
      </c>
      <c r="AG196">
        <v>-5156</v>
      </c>
      <c r="AH196">
        <v>-5016</v>
      </c>
    </row>
    <row r="197" spans="1:34" x14ac:dyDescent="0.25">
      <c r="A197" t="s">
        <v>495</v>
      </c>
      <c r="B197" t="s">
        <v>387</v>
      </c>
      <c r="C197" t="s">
        <v>525</v>
      </c>
      <c r="D197">
        <v>0</v>
      </c>
      <c r="E197">
        <v>0</v>
      </c>
      <c r="F197">
        <v>0</v>
      </c>
      <c r="G197">
        <v>696</v>
      </c>
      <c r="H197">
        <v>1498</v>
      </c>
      <c r="I197">
        <v>2279</v>
      </c>
      <c r="J197">
        <v>2983</v>
      </c>
      <c r="K197">
        <v>3816</v>
      </c>
      <c r="L197">
        <v>4507</v>
      </c>
      <c r="M197">
        <v>4939</v>
      </c>
      <c r="N197">
        <v>5453</v>
      </c>
      <c r="O197">
        <v>5573</v>
      </c>
      <c r="P197">
        <v>5778</v>
      </c>
      <c r="Q197">
        <v>5855</v>
      </c>
      <c r="R197">
        <v>5741</v>
      </c>
      <c r="S197">
        <v>5736</v>
      </c>
      <c r="T197">
        <v>5852</v>
      </c>
      <c r="U197">
        <v>5700</v>
      </c>
      <c r="V197">
        <v>5775</v>
      </c>
      <c r="W197">
        <v>5584</v>
      </c>
      <c r="X197">
        <v>5636</v>
      </c>
      <c r="Y197">
        <v>5482</v>
      </c>
      <c r="Z197">
        <v>5407</v>
      </c>
      <c r="AA197">
        <v>5564</v>
      </c>
      <c r="AB197">
        <v>5329</v>
      </c>
      <c r="AC197">
        <v>5244</v>
      </c>
      <c r="AD197">
        <v>5225</v>
      </c>
      <c r="AE197">
        <v>5014</v>
      </c>
      <c r="AF197">
        <v>4974</v>
      </c>
      <c r="AG197">
        <v>4756</v>
      </c>
      <c r="AH197">
        <v>4738</v>
      </c>
    </row>
    <row r="198" spans="1:34" x14ac:dyDescent="0.25">
      <c r="A198" t="s">
        <v>496</v>
      </c>
      <c r="B198" t="s">
        <v>387</v>
      </c>
      <c r="C198" t="s">
        <v>525</v>
      </c>
      <c r="D198">
        <v>0</v>
      </c>
      <c r="E198">
        <v>-34</v>
      </c>
      <c r="F198">
        <v>-55</v>
      </c>
      <c r="G198">
        <v>444</v>
      </c>
      <c r="H198">
        <v>1076</v>
      </c>
      <c r="I198">
        <v>1688</v>
      </c>
      <c r="J198">
        <v>2239</v>
      </c>
      <c r="K198">
        <v>2714</v>
      </c>
      <c r="L198">
        <v>3111</v>
      </c>
      <c r="M198">
        <v>3495</v>
      </c>
      <c r="N198">
        <v>3811</v>
      </c>
      <c r="O198">
        <v>4050</v>
      </c>
      <c r="P198">
        <v>4014</v>
      </c>
      <c r="Q198">
        <v>3848</v>
      </c>
      <c r="R198">
        <v>3739</v>
      </c>
      <c r="S198">
        <v>3770</v>
      </c>
      <c r="T198">
        <v>3798</v>
      </c>
      <c r="U198">
        <v>3714</v>
      </c>
      <c r="V198">
        <v>3484</v>
      </c>
      <c r="W198">
        <v>3224</v>
      </c>
      <c r="X198">
        <v>2978</v>
      </c>
      <c r="Y198">
        <v>2754</v>
      </c>
      <c r="Z198">
        <v>2587</v>
      </c>
      <c r="AA198">
        <v>2456</v>
      </c>
      <c r="AB198">
        <v>2334</v>
      </c>
      <c r="AC198">
        <v>2202</v>
      </c>
      <c r="AD198">
        <v>2095</v>
      </c>
      <c r="AE198">
        <v>2005</v>
      </c>
      <c r="AF198">
        <v>1942</v>
      </c>
      <c r="AG198">
        <v>1908</v>
      </c>
      <c r="AH198">
        <v>1885</v>
      </c>
    </row>
    <row r="199" spans="1:34" x14ac:dyDescent="0.25">
      <c r="A199" t="s">
        <v>497</v>
      </c>
      <c r="B199" t="s">
        <v>387</v>
      </c>
      <c r="C199" t="s">
        <v>525</v>
      </c>
      <c r="D199">
        <v>0</v>
      </c>
      <c r="E199">
        <v>151</v>
      </c>
      <c r="F199">
        <v>52</v>
      </c>
      <c r="G199">
        <v>505</v>
      </c>
      <c r="H199">
        <v>2048</v>
      </c>
      <c r="I199">
        <v>3211</v>
      </c>
      <c r="J199">
        <v>3945</v>
      </c>
      <c r="K199">
        <v>5384</v>
      </c>
      <c r="L199">
        <v>6741</v>
      </c>
      <c r="M199">
        <v>7710</v>
      </c>
      <c r="N199">
        <v>8913</v>
      </c>
      <c r="O199">
        <v>9848</v>
      </c>
      <c r="P199">
        <v>11015</v>
      </c>
      <c r="Q199">
        <v>11224</v>
      </c>
      <c r="R199">
        <v>11877</v>
      </c>
      <c r="S199">
        <v>12818</v>
      </c>
      <c r="T199">
        <v>13793</v>
      </c>
      <c r="U199">
        <v>14710</v>
      </c>
      <c r="V199">
        <v>14379</v>
      </c>
      <c r="W199">
        <v>13881</v>
      </c>
      <c r="X199">
        <v>13524</v>
      </c>
      <c r="Y199">
        <v>13093</v>
      </c>
      <c r="Z199">
        <v>12652</v>
      </c>
      <c r="AA199">
        <v>12360</v>
      </c>
      <c r="AB199">
        <v>12027</v>
      </c>
      <c r="AC199">
        <v>11643</v>
      </c>
      <c r="AD199">
        <v>11341</v>
      </c>
      <c r="AE199">
        <v>11066</v>
      </c>
      <c r="AF199">
        <v>10901</v>
      </c>
      <c r="AG199">
        <v>10971</v>
      </c>
      <c r="AH199">
        <v>11062</v>
      </c>
    </row>
    <row r="200" spans="1:34" x14ac:dyDescent="0.25">
      <c r="A200" t="s">
        <v>498</v>
      </c>
      <c r="B200" t="s">
        <v>387</v>
      </c>
      <c r="C200" t="s">
        <v>525</v>
      </c>
      <c r="D200">
        <v>0</v>
      </c>
      <c r="E200">
        <v>-111</v>
      </c>
      <c r="F200">
        <v>-233</v>
      </c>
      <c r="G200">
        <v>1011</v>
      </c>
      <c r="H200">
        <v>3546</v>
      </c>
      <c r="I200">
        <v>4034</v>
      </c>
      <c r="J200">
        <v>4486</v>
      </c>
      <c r="K200">
        <v>4634</v>
      </c>
      <c r="L200">
        <v>4394</v>
      </c>
      <c r="M200">
        <v>3967</v>
      </c>
      <c r="N200">
        <v>3359</v>
      </c>
      <c r="O200">
        <v>2933</v>
      </c>
      <c r="P200">
        <v>2022</v>
      </c>
      <c r="Q200">
        <v>1164</v>
      </c>
      <c r="R200">
        <v>517</v>
      </c>
      <c r="S200">
        <v>167</v>
      </c>
      <c r="T200">
        <v>104</v>
      </c>
      <c r="U200">
        <v>-230</v>
      </c>
      <c r="V200">
        <v>-606</v>
      </c>
      <c r="W200">
        <v>-1000</v>
      </c>
      <c r="X200">
        <v>-1328</v>
      </c>
      <c r="Y200">
        <v>-1572</v>
      </c>
      <c r="Z200">
        <v>-1663</v>
      </c>
      <c r="AA200">
        <v>-1728</v>
      </c>
      <c r="AB200">
        <v>-1739</v>
      </c>
      <c r="AC200">
        <v>-1960</v>
      </c>
      <c r="AD200">
        <v>-2049</v>
      </c>
      <c r="AE200">
        <v>-2191</v>
      </c>
      <c r="AF200">
        <v>-2349</v>
      </c>
      <c r="AG200">
        <v>-2515</v>
      </c>
      <c r="AH200">
        <v>-2661</v>
      </c>
    </row>
    <row r="201" spans="1:34" x14ac:dyDescent="0.25">
      <c r="A201" t="s">
        <v>499</v>
      </c>
      <c r="B201" t="s">
        <v>387</v>
      </c>
      <c r="C201" t="s">
        <v>525</v>
      </c>
      <c r="D201">
        <v>0</v>
      </c>
      <c r="E201">
        <v>13</v>
      </c>
      <c r="F201">
        <v>14</v>
      </c>
      <c r="G201">
        <v>324</v>
      </c>
      <c r="H201">
        <v>692</v>
      </c>
      <c r="I201">
        <v>1118</v>
      </c>
      <c r="J201">
        <v>1436</v>
      </c>
      <c r="K201">
        <v>1762</v>
      </c>
      <c r="L201">
        <v>2117</v>
      </c>
      <c r="M201">
        <v>2407</v>
      </c>
      <c r="N201">
        <v>2652</v>
      </c>
      <c r="O201">
        <v>2852</v>
      </c>
      <c r="P201">
        <v>2996</v>
      </c>
      <c r="Q201">
        <v>3035</v>
      </c>
      <c r="R201">
        <v>3019</v>
      </c>
      <c r="S201">
        <v>3061</v>
      </c>
      <c r="T201">
        <v>3147</v>
      </c>
      <c r="U201">
        <v>3200</v>
      </c>
      <c r="V201">
        <v>3101</v>
      </c>
      <c r="W201">
        <v>2862</v>
      </c>
      <c r="X201">
        <v>2617</v>
      </c>
      <c r="Y201">
        <v>2389</v>
      </c>
      <c r="Z201">
        <v>2182</v>
      </c>
      <c r="AA201">
        <v>2007</v>
      </c>
      <c r="AB201">
        <v>1857</v>
      </c>
      <c r="AC201">
        <v>1719</v>
      </c>
      <c r="AD201">
        <v>1597</v>
      </c>
      <c r="AE201">
        <v>1480</v>
      </c>
      <c r="AF201">
        <v>1399</v>
      </c>
      <c r="AG201">
        <v>1357</v>
      </c>
      <c r="AH201">
        <v>1349</v>
      </c>
    </row>
    <row r="202" spans="1:34" x14ac:dyDescent="0.25">
      <c r="A202" t="s">
        <v>500</v>
      </c>
      <c r="B202" t="s">
        <v>387</v>
      </c>
      <c r="C202" t="s">
        <v>525</v>
      </c>
      <c r="D202">
        <v>0</v>
      </c>
      <c r="E202">
        <v>37</v>
      </c>
      <c r="F202">
        <v>252</v>
      </c>
      <c r="G202">
        <v>4965</v>
      </c>
      <c r="H202">
        <v>5489</v>
      </c>
      <c r="I202">
        <v>6172</v>
      </c>
      <c r="J202">
        <v>7275</v>
      </c>
      <c r="K202">
        <v>8310</v>
      </c>
      <c r="L202">
        <v>9525</v>
      </c>
      <c r="M202">
        <v>11011</v>
      </c>
      <c r="N202">
        <v>12169</v>
      </c>
      <c r="O202">
        <v>12943</v>
      </c>
      <c r="P202">
        <v>13380</v>
      </c>
      <c r="Q202">
        <v>14909</v>
      </c>
      <c r="R202">
        <v>16086</v>
      </c>
      <c r="S202">
        <v>16963</v>
      </c>
      <c r="T202">
        <v>17575</v>
      </c>
      <c r="U202">
        <v>16544</v>
      </c>
      <c r="V202">
        <v>15554</v>
      </c>
      <c r="W202">
        <v>14608</v>
      </c>
      <c r="X202">
        <v>13679</v>
      </c>
      <c r="Y202">
        <v>12825</v>
      </c>
      <c r="Z202">
        <v>12027</v>
      </c>
      <c r="AA202">
        <v>11168</v>
      </c>
      <c r="AB202">
        <v>10404</v>
      </c>
      <c r="AC202">
        <v>9639</v>
      </c>
      <c r="AD202">
        <v>9022</v>
      </c>
      <c r="AE202">
        <v>8669</v>
      </c>
      <c r="AF202">
        <v>8959</v>
      </c>
      <c r="AG202">
        <v>9322</v>
      </c>
      <c r="AH202">
        <v>9751</v>
      </c>
    </row>
    <row r="203" spans="1:34" x14ac:dyDescent="0.25">
      <c r="A203" t="s">
        <v>501</v>
      </c>
      <c r="B203" t="s">
        <v>387</v>
      </c>
      <c r="C203" t="s">
        <v>525</v>
      </c>
      <c r="D203">
        <v>0</v>
      </c>
      <c r="E203">
        <v>-6</v>
      </c>
      <c r="F203">
        <v>0</v>
      </c>
      <c r="G203">
        <v>739</v>
      </c>
      <c r="H203">
        <v>2363</v>
      </c>
      <c r="I203">
        <v>3895</v>
      </c>
      <c r="J203">
        <v>5021</v>
      </c>
      <c r="K203">
        <v>5830</v>
      </c>
      <c r="L203">
        <v>6528</v>
      </c>
      <c r="M203">
        <v>7222</v>
      </c>
      <c r="N203">
        <v>7510</v>
      </c>
      <c r="O203">
        <v>7352</v>
      </c>
      <c r="P203">
        <v>6754</v>
      </c>
      <c r="Q203">
        <v>6090</v>
      </c>
      <c r="R203">
        <v>5383</v>
      </c>
      <c r="S203">
        <v>4619</v>
      </c>
      <c r="T203">
        <v>3953</v>
      </c>
      <c r="U203">
        <v>3683</v>
      </c>
      <c r="V203">
        <v>3432</v>
      </c>
      <c r="W203">
        <v>3403</v>
      </c>
      <c r="X203">
        <v>3509</v>
      </c>
      <c r="Y203">
        <v>3916</v>
      </c>
      <c r="Z203">
        <v>4692</v>
      </c>
      <c r="AA203">
        <v>5701</v>
      </c>
      <c r="AB203">
        <v>6694</v>
      </c>
      <c r="AC203">
        <v>7732</v>
      </c>
      <c r="AD203">
        <v>8621</v>
      </c>
      <c r="AE203">
        <v>9476</v>
      </c>
      <c r="AF203">
        <v>10353</v>
      </c>
      <c r="AG203">
        <v>11275</v>
      </c>
      <c r="AH203">
        <v>12220</v>
      </c>
    </row>
    <row r="204" spans="1:34" x14ac:dyDescent="0.25">
      <c r="A204" t="s">
        <v>502</v>
      </c>
      <c r="B204" t="s">
        <v>387</v>
      </c>
      <c r="C204" t="s">
        <v>525</v>
      </c>
      <c r="D204">
        <v>0</v>
      </c>
      <c r="E204">
        <v>3</v>
      </c>
      <c r="F204">
        <v>43</v>
      </c>
      <c r="G204">
        <v>4550</v>
      </c>
      <c r="H204">
        <v>9368</v>
      </c>
      <c r="I204">
        <v>13955</v>
      </c>
      <c r="J204">
        <v>18412</v>
      </c>
      <c r="K204">
        <v>22725</v>
      </c>
      <c r="L204">
        <v>26826</v>
      </c>
      <c r="M204">
        <v>30818</v>
      </c>
      <c r="N204">
        <v>34426</v>
      </c>
      <c r="O204">
        <v>34480</v>
      </c>
      <c r="P204">
        <v>34356</v>
      </c>
      <c r="Q204">
        <v>34402</v>
      </c>
      <c r="R204">
        <v>34304</v>
      </c>
      <c r="S204">
        <v>34018</v>
      </c>
      <c r="T204">
        <v>33636</v>
      </c>
      <c r="U204">
        <v>33142</v>
      </c>
      <c r="V204">
        <v>32984</v>
      </c>
      <c r="W204">
        <v>32926</v>
      </c>
      <c r="X204">
        <v>32886</v>
      </c>
      <c r="Y204">
        <v>32979</v>
      </c>
      <c r="Z204">
        <v>33203</v>
      </c>
      <c r="AA204">
        <v>33533</v>
      </c>
      <c r="AB204">
        <v>33933</v>
      </c>
      <c r="AC204">
        <v>34286</v>
      </c>
      <c r="AD204">
        <v>33944</v>
      </c>
      <c r="AE204">
        <v>33674</v>
      </c>
      <c r="AF204">
        <v>33397</v>
      </c>
      <c r="AG204">
        <v>33067</v>
      </c>
      <c r="AH204">
        <v>32741</v>
      </c>
    </row>
    <row r="205" spans="1:34" x14ac:dyDescent="0.25">
      <c r="A205" t="s">
        <v>503</v>
      </c>
      <c r="B205" t="s">
        <v>387</v>
      </c>
      <c r="C205" t="s">
        <v>525</v>
      </c>
      <c r="D205">
        <v>0</v>
      </c>
      <c r="E205">
        <v>-8</v>
      </c>
      <c r="F205">
        <v>-1</v>
      </c>
      <c r="G205">
        <v>924</v>
      </c>
      <c r="H205">
        <v>2976</v>
      </c>
      <c r="I205">
        <v>5232</v>
      </c>
      <c r="J205">
        <v>7419</v>
      </c>
      <c r="K205">
        <v>9560</v>
      </c>
      <c r="L205">
        <v>11773</v>
      </c>
      <c r="M205">
        <v>14090</v>
      </c>
      <c r="N205">
        <v>15993</v>
      </c>
      <c r="O205">
        <v>17332</v>
      </c>
      <c r="P205">
        <v>18118</v>
      </c>
      <c r="Q205">
        <v>18711</v>
      </c>
      <c r="R205">
        <v>19172</v>
      </c>
      <c r="S205">
        <v>19492</v>
      </c>
      <c r="T205">
        <v>19650</v>
      </c>
      <c r="U205">
        <v>19561</v>
      </c>
      <c r="V205">
        <v>18995</v>
      </c>
      <c r="W205">
        <v>18245</v>
      </c>
      <c r="X205">
        <v>17269</v>
      </c>
      <c r="Y205">
        <v>16241</v>
      </c>
      <c r="Z205">
        <v>15289</v>
      </c>
      <c r="AA205">
        <v>14452</v>
      </c>
      <c r="AB205">
        <v>13688</v>
      </c>
      <c r="AC205">
        <v>13035</v>
      </c>
      <c r="AD205">
        <v>12328</v>
      </c>
      <c r="AE205">
        <v>11681</v>
      </c>
      <c r="AF205">
        <v>11146</v>
      </c>
      <c r="AG205">
        <v>10733</v>
      </c>
      <c r="AH205">
        <v>10395</v>
      </c>
    </row>
    <row r="206" spans="1:34" x14ac:dyDescent="0.25">
      <c r="A206" t="s">
        <v>504</v>
      </c>
      <c r="B206" t="s">
        <v>387</v>
      </c>
      <c r="C206" t="s">
        <v>525</v>
      </c>
      <c r="D206">
        <v>0</v>
      </c>
      <c r="E206">
        <v>-1</v>
      </c>
      <c r="F206">
        <v>0</v>
      </c>
      <c r="G206">
        <v>109</v>
      </c>
      <c r="H206">
        <v>410</v>
      </c>
      <c r="I206">
        <v>747</v>
      </c>
      <c r="J206">
        <v>1044</v>
      </c>
      <c r="K206">
        <v>1300</v>
      </c>
      <c r="L206">
        <v>1550</v>
      </c>
      <c r="M206">
        <v>1796</v>
      </c>
      <c r="N206">
        <v>1965</v>
      </c>
      <c r="O206">
        <v>2047</v>
      </c>
      <c r="P206">
        <v>2057</v>
      </c>
      <c r="Q206">
        <v>2044</v>
      </c>
      <c r="R206">
        <v>2005</v>
      </c>
      <c r="S206">
        <v>1946</v>
      </c>
      <c r="T206">
        <v>1868</v>
      </c>
      <c r="U206">
        <v>1778</v>
      </c>
      <c r="V206">
        <v>1657</v>
      </c>
      <c r="W206">
        <v>1527</v>
      </c>
      <c r="X206">
        <v>1384</v>
      </c>
      <c r="Y206">
        <v>1244</v>
      </c>
      <c r="Z206">
        <v>1118</v>
      </c>
      <c r="AA206">
        <v>1007</v>
      </c>
      <c r="AB206">
        <v>910</v>
      </c>
      <c r="AC206">
        <v>825</v>
      </c>
      <c r="AD206">
        <v>746</v>
      </c>
      <c r="AE206">
        <v>675</v>
      </c>
      <c r="AF206">
        <v>614</v>
      </c>
      <c r="AG206">
        <v>562</v>
      </c>
      <c r="AH206">
        <v>517</v>
      </c>
    </row>
    <row r="207" spans="1:34" x14ac:dyDescent="0.25">
      <c r="A207" t="s">
        <v>505</v>
      </c>
      <c r="B207" t="s">
        <v>387</v>
      </c>
      <c r="C207" t="s">
        <v>525</v>
      </c>
      <c r="D207">
        <v>0</v>
      </c>
      <c r="E207">
        <v>0</v>
      </c>
      <c r="F207">
        <v>0</v>
      </c>
      <c r="G207">
        <v>14</v>
      </c>
      <c r="H207">
        <v>39</v>
      </c>
      <c r="I207">
        <v>63</v>
      </c>
      <c r="J207">
        <v>84</v>
      </c>
      <c r="K207">
        <v>101</v>
      </c>
      <c r="L207">
        <v>117</v>
      </c>
      <c r="M207">
        <v>132</v>
      </c>
      <c r="N207">
        <v>142</v>
      </c>
      <c r="O207">
        <v>144</v>
      </c>
      <c r="P207">
        <v>142</v>
      </c>
      <c r="Q207">
        <v>138</v>
      </c>
      <c r="R207">
        <v>134</v>
      </c>
      <c r="S207">
        <v>129</v>
      </c>
      <c r="T207">
        <v>122</v>
      </c>
      <c r="U207">
        <v>113</v>
      </c>
      <c r="V207">
        <v>104</v>
      </c>
      <c r="W207">
        <v>94</v>
      </c>
      <c r="X207">
        <v>82</v>
      </c>
      <c r="Y207">
        <v>73</v>
      </c>
      <c r="Z207">
        <v>66</v>
      </c>
      <c r="AA207">
        <v>58</v>
      </c>
      <c r="AB207">
        <v>52</v>
      </c>
      <c r="AC207">
        <v>46</v>
      </c>
      <c r="AD207">
        <v>41</v>
      </c>
      <c r="AE207">
        <v>37</v>
      </c>
      <c r="AF207">
        <v>33</v>
      </c>
      <c r="AG207">
        <v>30</v>
      </c>
      <c r="AH207">
        <v>28</v>
      </c>
    </row>
    <row r="208" spans="1:34" x14ac:dyDescent="0.25">
      <c r="A208" t="s">
        <v>506</v>
      </c>
      <c r="B208" t="s">
        <v>387</v>
      </c>
      <c r="C208" t="s">
        <v>525</v>
      </c>
      <c r="D208">
        <v>0</v>
      </c>
      <c r="E208">
        <v>-1</v>
      </c>
      <c r="F208">
        <v>-2</v>
      </c>
      <c r="G208">
        <v>107</v>
      </c>
      <c r="H208">
        <v>290</v>
      </c>
      <c r="I208">
        <v>449</v>
      </c>
      <c r="J208">
        <v>583</v>
      </c>
      <c r="K208">
        <v>688</v>
      </c>
      <c r="L208">
        <v>775</v>
      </c>
      <c r="M208">
        <v>850</v>
      </c>
      <c r="N208">
        <v>882</v>
      </c>
      <c r="O208">
        <v>889</v>
      </c>
      <c r="P208">
        <v>853</v>
      </c>
      <c r="Q208">
        <v>812</v>
      </c>
      <c r="R208">
        <v>771</v>
      </c>
      <c r="S208">
        <v>730</v>
      </c>
      <c r="T208">
        <v>687</v>
      </c>
      <c r="U208">
        <v>628</v>
      </c>
      <c r="V208">
        <v>553</v>
      </c>
      <c r="W208">
        <v>480</v>
      </c>
      <c r="X208">
        <v>408</v>
      </c>
      <c r="Y208">
        <v>343</v>
      </c>
      <c r="Z208">
        <v>291</v>
      </c>
      <c r="AA208">
        <v>247</v>
      </c>
      <c r="AB208">
        <v>211</v>
      </c>
      <c r="AC208">
        <v>180</v>
      </c>
      <c r="AD208">
        <v>151</v>
      </c>
      <c r="AE208">
        <v>126</v>
      </c>
      <c r="AF208">
        <v>106</v>
      </c>
      <c r="AG208">
        <v>92</v>
      </c>
      <c r="AH208">
        <v>80</v>
      </c>
    </row>
    <row r="209" spans="1:34" x14ac:dyDescent="0.25">
      <c r="A209" t="s">
        <v>507</v>
      </c>
      <c r="B209" t="s">
        <v>387</v>
      </c>
      <c r="C209" t="s">
        <v>525</v>
      </c>
      <c r="D209">
        <v>0</v>
      </c>
      <c r="E209">
        <v>-4</v>
      </c>
      <c r="F209">
        <v>2</v>
      </c>
      <c r="G209">
        <v>476</v>
      </c>
      <c r="H209">
        <v>868</v>
      </c>
      <c r="I209">
        <v>1011</v>
      </c>
      <c r="J209">
        <v>1008</v>
      </c>
      <c r="K209">
        <v>837</v>
      </c>
      <c r="L209">
        <v>506</v>
      </c>
      <c r="M209">
        <v>53</v>
      </c>
      <c r="N209">
        <v>-617</v>
      </c>
      <c r="O209">
        <v>-1451</v>
      </c>
      <c r="P209">
        <v>-2411</v>
      </c>
      <c r="Q209">
        <v>-3379</v>
      </c>
      <c r="R209">
        <v>-4332</v>
      </c>
      <c r="S209">
        <v>-5282</v>
      </c>
      <c r="T209">
        <v>-6143</v>
      </c>
      <c r="U209">
        <v>-7008</v>
      </c>
      <c r="V209">
        <v>-7847</v>
      </c>
      <c r="W209">
        <v>-8591</v>
      </c>
      <c r="X209">
        <v>-9252</v>
      </c>
      <c r="Y209">
        <v>-9790</v>
      </c>
      <c r="Z209">
        <v>-10181</v>
      </c>
      <c r="AA209">
        <v>-10451</v>
      </c>
      <c r="AB209">
        <v>-10691</v>
      </c>
      <c r="AC209">
        <v>-10906</v>
      </c>
      <c r="AD209">
        <v>-11101</v>
      </c>
      <c r="AE209">
        <v>-11248</v>
      </c>
      <c r="AF209">
        <v>-11339</v>
      </c>
      <c r="AG209">
        <v>-11387</v>
      </c>
      <c r="AH209">
        <v>-11395</v>
      </c>
    </row>
    <row r="210" spans="1:34" x14ac:dyDescent="0.25">
      <c r="A210" t="s">
        <v>508</v>
      </c>
      <c r="B210" t="s">
        <v>387</v>
      </c>
      <c r="C210" t="s">
        <v>525</v>
      </c>
      <c r="D210">
        <v>0</v>
      </c>
      <c r="E210">
        <v>-1</v>
      </c>
      <c r="F210">
        <v>2</v>
      </c>
      <c r="G210">
        <v>196</v>
      </c>
      <c r="H210">
        <v>530</v>
      </c>
      <c r="I210">
        <v>898</v>
      </c>
      <c r="J210">
        <v>1268</v>
      </c>
      <c r="K210">
        <v>1629</v>
      </c>
      <c r="L210">
        <v>1999</v>
      </c>
      <c r="M210">
        <v>2381</v>
      </c>
      <c r="N210">
        <v>2693</v>
      </c>
      <c r="O210">
        <v>2883</v>
      </c>
      <c r="P210">
        <v>2984</v>
      </c>
      <c r="Q210">
        <v>3060</v>
      </c>
      <c r="R210">
        <v>3106</v>
      </c>
      <c r="S210">
        <v>3121</v>
      </c>
      <c r="T210">
        <v>3112</v>
      </c>
      <c r="U210">
        <v>3060</v>
      </c>
      <c r="V210">
        <v>2953</v>
      </c>
      <c r="W210">
        <v>2822</v>
      </c>
      <c r="X210">
        <v>2663</v>
      </c>
      <c r="Y210">
        <v>2497</v>
      </c>
      <c r="Z210">
        <v>2347</v>
      </c>
      <c r="AA210">
        <v>2214</v>
      </c>
      <c r="AB210">
        <v>2092</v>
      </c>
      <c r="AC210">
        <v>1992</v>
      </c>
      <c r="AD210">
        <v>1888</v>
      </c>
      <c r="AE210">
        <v>1794</v>
      </c>
      <c r="AF210">
        <v>1718</v>
      </c>
      <c r="AG210">
        <v>1657</v>
      </c>
      <c r="AH210">
        <v>1609</v>
      </c>
    </row>
    <row r="211" spans="1:34" x14ac:dyDescent="0.25">
      <c r="A211" t="s">
        <v>509</v>
      </c>
      <c r="B211" t="s">
        <v>387</v>
      </c>
      <c r="C211" t="s">
        <v>525</v>
      </c>
      <c r="D211">
        <v>0</v>
      </c>
      <c r="E211">
        <v>-3</v>
      </c>
      <c r="F211">
        <v>270</v>
      </c>
      <c r="G211">
        <v>4722</v>
      </c>
      <c r="H211">
        <v>9368</v>
      </c>
      <c r="I211">
        <v>13321</v>
      </c>
      <c r="J211">
        <v>17456</v>
      </c>
      <c r="K211">
        <v>21333</v>
      </c>
      <c r="L211">
        <v>25023</v>
      </c>
      <c r="M211">
        <v>28778</v>
      </c>
      <c r="N211">
        <v>31510</v>
      </c>
      <c r="O211">
        <v>32795</v>
      </c>
      <c r="P211">
        <v>32632</v>
      </c>
      <c r="Q211">
        <v>32615</v>
      </c>
      <c r="R211">
        <v>32660</v>
      </c>
      <c r="S211">
        <v>32403</v>
      </c>
      <c r="T211">
        <v>31968</v>
      </c>
      <c r="U211">
        <v>29326</v>
      </c>
      <c r="V211">
        <v>26187</v>
      </c>
      <c r="W211">
        <v>23154</v>
      </c>
      <c r="X211">
        <v>20103</v>
      </c>
      <c r="Y211">
        <v>17284</v>
      </c>
      <c r="Z211">
        <v>14984</v>
      </c>
      <c r="AA211">
        <v>12942</v>
      </c>
      <c r="AB211">
        <v>11064</v>
      </c>
      <c r="AC211">
        <v>9425</v>
      </c>
      <c r="AD211">
        <v>7868</v>
      </c>
      <c r="AE211">
        <v>6615</v>
      </c>
      <c r="AF211">
        <v>6011</v>
      </c>
      <c r="AG211">
        <v>5583</v>
      </c>
      <c r="AH211">
        <v>5371</v>
      </c>
    </row>
    <row r="212" spans="1:34" x14ac:dyDescent="0.25">
      <c r="A212" t="s">
        <v>510</v>
      </c>
      <c r="B212" t="s">
        <v>387</v>
      </c>
      <c r="C212" t="s">
        <v>525</v>
      </c>
      <c r="D212">
        <v>0</v>
      </c>
      <c r="E212">
        <v>6</v>
      </c>
      <c r="F212">
        <v>59</v>
      </c>
      <c r="G212">
        <v>260</v>
      </c>
      <c r="H212">
        <v>573</v>
      </c>
      <c r="I212">
        <v>850</v>
      </c>
      <c r="J212">
        <v>1213</v>
      </c>
      <c r="K212">
        <v>1569</v>
      </c>
      <c r="L212">
        <v>1934</v>
      </c>
      <c r="M212">
        <v>2340</v>
      </c>
      <c r="N212">
        <v>2716</v>
      </c>
      <c r="O212">
        <v>2965</v>
      </c>
      <c r="P212">
        <v>3084</v>
      </c>
      <c r="Q212">
        <v>3312</v>
      </c>
      <c r="R212">
        <v>3575</v>
      </c>
      <c r="S212">
        <v>3764</v>
      </c>
      <c r="T212">
        <v>3859</v>
      </c>
      <c r="U212">
        <v>3560</v>
      </c>
      <c r="V212">
        <v>3251</v>
      </c>
      <c r="W212">
        <v>2982</v>
      </c>
      <c r="X212">
        <v>2712</v>
      </c>
      <c r="Y212">
        <v>2444</v>
      </c>
      <c r="Z212">
        <v>2194</v>
      </c>
      <c r="AA212">
        <v>1939</v>
      </c>
      <c r="AB212">
        <v>1714</v>
      </c>
      <c r="AC212">
        <v>1513</v>
      </c>
      <c r="AD212">
        <v>1316</v>
      </c>
      <c r="AE212">
        <v>1181</v>
      </c>
      <c r="AF212">
        <v>1159</v>
      </c>
      <c r="AG212">
        <v>1161</v>
      </c>
      <c r="AH212">
        <v>1169</v>
      </c>
    </row>
    <row r="213" spans="1:34" x14ac:dyDescent="0.25">
      <c r="A213" t="s">
        <v>511</v>
      </c>
      <c r="B213" t="s">
        <v>387</v>
      </c>
      <c r="C213" t="s">
        <v>525</v>
      </c>
      <c r="D213">
        <v>0</v>
      </c>
      <c r="E213">
        <v>-3</v>
      </c>
      <c r="F213">
        <v>2</v>
      </c>
      <c r="G213">
        <v>236</v>
      </c>
      <c r="H213">
        <v>949</v>
      </c>
      <c r="I213">
        <v>1813</v>
      </c>
      <c r="J213">
        <v>2662</v>
      </c>
      <c r="K213">
        <v>3506</v>
      </c>
      <c r="L213">
        <v>4416</v>
      </c>
      <c r="M213">
        <v>5404</v>
      </c>
      <c r="N213">
        <v>6248</v>
      </c>
      <c r="O213">
        <v>6865</v>
      </c>
      <c r="P213">
        <v>7285</v>
      </c>
      <c r="Q213">
        <v>7639</v>
      </c>
      <c r="R213">
        <v>7909</v>
      </c>
      <c r="S213">
        <v>8093</v>
      </c>
      <c r="T213">
        <v>8193</v>
      </c>
      <c r="U213">
        <v>8233</v>
      </c>
      <c r="V213">
        <v>8104</v>
      </c>
      <c r="W213">
        <v>7887</v>
      </c>
      <c r="X213">
        <v>7556</v>
      </c>
      <c r="Y213">
        <v>7189</v>
      </c>
      <c r="Z213">
        <v>6826</v>
      </c>
      <c r="AA213">
        <v>6494</v>
      </c>
      <c r="AB213">
        <v>6192</v>
      </c>
      <c r="AC213">
        <v>5939</v>
      </c>
      <c r="AD213">
        <v>5670</v>
      </c>
      <c r="AE213">
        <v>5420</v>
      </c>
      <c r="AF213">
        <v>5201</v>
      </c>
      <c r="AG213">
        <v>5025</v>
      </c>
      <c r="AH213">
        <v>4873</v>
      </c>
    </row>
    <row r="214" spans="1:34" x14ac:dyDescent="0.25">
      <c r="A214" t="s">
        <v>512</v>
      </c>
      <c r="B214" t="s">
        <v>387</v>
      </c>
      <c r="C214" t="s">
        <v>525</v>
      </c>
      <c r="D214">
        <v>0</v>
      </c>
      <c r="E214">
        <v>-18</v>
      </c>
      <c r="F214">
        <v>-11</v>
      </c>
      <c r="G214">
        <v>715</v>
      </c>
      <c r="H214">
        <v>2963</v>
      </c>
      <c r="I214">
        <v>5787</v>
      </c>
      <c r="J214">
        <v>8592</v>
      </c>
      <c r="K214">
        <v>11353</v>
      </c>
      <c r="L214">
        <v>14337</v>
      </c>
      <c r="M214">
        <v>17594</v>
      </c>
      <c r="N214">
        <v>20335</v>
      </c>
      <c r="O214">
        <v>22500</v>
      </c>
      <c r="P214">
        <v>23957</v>
      </c>
      <c r="Q214">
        <v>25217</v>
      </c>
      <c r="R214">
        <v>26229</v>
      </c>
      <c r="S214">
        <v>27001</v>
      </c>
      <c r="T214">
        <v>27493</v>
      </c>
      <c r="U214">
        <v>27792</v>
      </c>
      <c r="V214">
        <v>27461</v>
      </c>
      <c r="W214">
        <v>26826</v>
      </c>
      <c r="X214">
        <v>25758</v>
      </c>
      <c r="Y214">
        <v>24550</v>
      </c>
      <c r="Z214">
        <v>23373</v>
      </c>
      <c r="AA214">
        <v>22313</v>
      </c>
      <c r="AB214">
        <v>21353</v>
      </c>
      <c r="AC214">
        <v>20580</v>
      </c>
      <c r="AD214">
        <v>19695</v>
      </c>
      <c r="AE214">
        <v>18871</v>
      </c>
      <c r="AF214">
        <v>18159</v>
      </c>
      <c r="AG214">
        <v>17611</v>
      </c>
      <c r="AH214">
        <v>17160</v>
      </c>
    </row>
    <row r="215" spans="1:34" x14ac:dyDescent="0.25">
      <c r="A215" t="s">
        <v>513</v>
      </c>
      <c r="B215" t="s">
        <v>387</v>
      </c>
      <c r="C215" t="s">
        <v>525</v>
      </c>
      <c r="D215">
        <v>0</v>
      </c>
      <c r="E215">
        <v>-3</v>
      </c>
      <c r="F215">
        <v>0</v>
      </c>
      <c r="G215">
        <v>231</v>
      </c>
      <c r="H215">
        <v>897</v>
      </c>
      <c r="I215">
        <v>1720</v>
      </c>
      <c r="J215">
        <v>2536</v>
      </c>
      <c r="K215">
        <v>3340</v>
      </c>
      <c r="L215">
        <v>4210</v>
      </c>
      <c r="M215">
        <v>5154</v>
      </c>
      <c r="N215">
        <v>5952</v>
      </c>
      <c r="O215">
        <v>6555</v>
      </c>
      <c r="P215">
        <v>6963</v>
      </c>
      <c r="Q215">
        <v>7309</v>
      </c>
      <c r="R215">
        <v>7579</v>
      </c>
      <c r="S215">
        <v>7773</v>
      </c>
      <c r="T215">
        <v>7883</v>
      </c>
      <c r="U215">
        <v>7933</v>
      </c>
      <c r="V215">
        <v>7810</v>
      </c>
      <c r="W215">
        <v>7604</v>
      </c>
      <c r="X215">
        <v>7284</v>
      </c>
      <c r="Y215">
        <v>6926</v>
      </c>
      <c r="Z215">
        <v>6577</v>
      </c>
      <c r="AA215">
        <v>6259</v>
      </c>
      <c r="AB215">
        <v>5971</v>
      </c>
      <c r="AC215">
        <v>5734</v>
      </c>
      <c r="AD215">
        <v>5474</v>
      </c>
      <c r="AE215">
        <v>5234</v>
      </c>
      <c r="AF215">
        <v>5026</v>
      </c>
      <c r="AG215">
        <v>4864</v>
      </c>
      <c r="AH215">
        <v>4727</v>
      </c>
    </row>
    <row r="216" spans="1:34" x14ac:dyDescent="0.25">
      <c r="A216" t="s">
        <v>514</v>
      </c>
      <c r="B216" t="s">
        <v>387</v>
      </c>
      <c r="C216" t="s">
        <v>525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383</v>
      </c>
      <c r="B217" t="s">
        <v>388</v>
      </c>
      <c r="C217" t="s">
        <v>389</v>
      </c>
      <c r="D217">
        <v>0</v>
      </c>
      <c r="E217">
        <v>59</v>
      </c>
      <c r="F217">
        <v>948</v>
      </c>
      <c r="G217">
        <v>23187</v>
      </c>
      <c r="H217">
        <v>49188</v>
      </c>
      <c r="I217">
        <v>74431</v>
      </c>
      <c r="J217">
        <v>100326</v>
      </c>
      <c r="K217">
        <v>125916</v>
      </c>
      <c r="L217">
        <v>150467</v>
      </c>
      <c r="M217">
        <v>175077</v>
      </c>
      <c r="N217">
        <v>195501</v>
      </c>
      <c r="O217">
        <v>206390</v>
      </c>
      <c r="P217">
        <v>211329</v>
      </c>
      <c r="Q217">
        <v>216460</v>
      </c>
      <c r="R217">
        <v>220841</v>
      </c>
      <c r="S217">
        <v>224319</v>
      </c>
      <c r="T217">
        <v>227378</v>
      </c>
      <c r="U217">
        <v>222407</v>
      </c>
      <c r="V217">
        <v>214768</v>
      </c>
      <c r="W217">
        <v>205381</v>
      </c>
      <c r="X217">
        <v>195783</v>
      </c>
      <c r="Y217">
        <v>186002</v>
      </c>
      <c r="Z217">
        <v>177670</v>
      </c>
      <c r="AA217">
        <v>170216</v>
      </c>
      <c r="AB217">
        <v>163316</v>
      </c>
      <c r="AC217">
        <v>157028</v>
      </c>
      <c r="AD217">
        <v>150439</v>
      </c>
      <c r="AE217">
        <v>145477</v>
      </c>
      <c r="AF217">
        <v>142469</v>
      </c>
      <c r="AG217">
        <v>141151</v>
      </c>
      <c r="AH217">
        <v>140120</v>
      </c>
    </row>
    <row r="218" spans="1:34" x14ac:dyDescent="0.25">
      <c r="A218" t="s">
        <v>473</v>
      </c>
      <c r="B218" t="s">
        <v>388</v>
      </c>
      <c r="C218" t="s">
        <v>389</v>
      </c>
      <c r="D218">
        <v>0</v>
      </c>
      <c r="E218">
        <v>8</v>
      </c>
      <c r="F218">
        <v>19</v>
      </c>
      <c r="G218">
        <v>652</v>
      </c>
      <c r="H218">
        <v>1682</v>
      </c>
      <c r="I218">
        <v>3411</v>
      </c>
      <c r="J218">
        <v>6227</v>
      </c>
      <c r="K218">
        <v>9671</v>
      </c>
      <c r="L218">
        <v>13010</v>
      </c>
      <c r="M218">
        <v>15986</v>
      </c>
      <c r="N218">
        <v>18460</v>
      </c>
      <c r="O218">
        <v>19740</v>
      </c>
      <c r="P218">
        <v>20356</v>
      </c>
      <c r="Q218">
        <v>20630</v>
      </c>
      <c r="R218">
        <v>20744</v>
      </c>
      <c r="S218">
        <v>20548</v>
      </c>
      <c r="T218">
        <v>20540</v>
      </c>
      <c r="U218">
        <v>20240</v>
      </c>
      <c r="V218">
        <v>19933</v>
      </c>
      <c r="W218">
        <v>19367</v>
      </c>
      <c r="X218">
        <v>18743</v>
      </c>
      <c r="Y218">
        <v>18005</v>
      </c>
      <c r="Z218">
        <v>17284</v>
      </c>
      <c r="AA218">
        <v>16552</v>
      </c>
      <c r="AB218">
        <v>15942</v>
      </c>
      <c r="AC218">
        <v>15476</v>
      </c>
      <c r="AD218">
        <v>15126</v>
      </c>
      <c r="AE218">
        <v>14840</v>
      </c>
      <c r="AF218">
        <v>14496</v>
      </c>
      <c r="AG218">
        <v>14272</v>
      </c>
      <c r="AH218">
        <v>13975</v>
      </c>
    </row>
    <row r="219" spans="1:34" x14ac:dyDescent="0.25">
      <c r="A219" t="s">
        <v>474</v>
      </c>
      <c r="B219" t="s">
        <v>388</v>
      </c>
      <c r="C219" t="s">
        <v>389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475</v>
      </c>
      <c r="B220" t="s">
        <v>388</v>
      </c>
      <c r="C220" t="s">
        <v>389</v>
      </c>
      <c r="D220">
        <v>0</v>
      </c>
      <c r="E220">
        <v>-2</v>
      </c>
      <c r="F220">
        <v>-9</v>
      </c>
      <c r="G220">
        <v>-62</v>
      </c>
      <c r="H220">
        <v>-172</v>
      </c>
      <c r="I220">
        <v>-356</v>
      </c>
      <c r="J220">
        <v>-577</v>
      </c>
      <c r="K220">
        <v>-907</v>
      </c>
      <c r="L220">
        <v>-1306</v>
      </c>
      <c r="M220">
        <v>-1762</v>
      </c>
      <c r="N220">
        <v>-2252</v>
      </c>
      <c r="O220">
        <v>-2750</v>
      </c>
      <c r="P220">
        <v>-3206</v>
      </c>
      <c r="Q220">
        <v>-3665</v>
      </c>
      <c r="R220">
        <v>-4086</v>
      </c>
      <c r="S220">
        <v>-4537</v>
      </c>
      <c r="T220">
        <v>-4989</v>
      </c>
      <c r="U220">
        <v>-5431</v>
      </c>
      <c r="V220">
        <v>-5811</v>
      </c>
      <c r="W220">
        <v>-6089</v>
      </c>
      <c r="X220">
        <v>-6367</v>
      </c>
      <c r="Y220">
        <v>-6549</v>
      </c>
      <c r="Z220">
        <v>-6629</v>
      </c>
      <c r="AA220">
        <v>-6732</v>
      </c>
      <c r="AB220">
        <v>-6814</v>
      </c>
      <c r="AC220">
        <v>-6821</v>
      </c>
      <c r="AD220">
        <v>-6858</v>
      </c>
      <c r="AE220">
        <v>-6827</v>
      </c>
      <c r="AF220">
        <v>-6783</v>
      </c>
      <c r="AG220">
        <v>-6760</v>
      </c>
      <c r="AH220">
        <v>-6708</v>
      </c>
    </row>
    <row r="221" spans="1:34" x14ac:dyDescent="0.25">
      <c r="A221" t="s">
        <v>476</v>
      </c>
      <c r="B221" t="s">
        <v>388</v>
      </c>
      <c r="C221" t="s">
        <v>389</v>
      </c>
      <c r="D221">
        <v>0</v>
      </c>
      <c r="E221">
        <v>0</v>
      </c>
      <c r="F221">
        <v>0</v>
      </c>
      <c r="G221">
        <v>13</v>
      </c>
      <c r="H221">
        <v>17</v>
      </c>
      <c r="I221">
        <v>18</v>
      </c>
      <c r="J221">
        <v>17</v>
      </c>
      <c r="K221">
        <v>15</v>
      </c>
      <c r="L221">
        <v>14</v>
      </c>
      <c r="M221">
        <v>14</v>
      </c>
      <c r="N221">
        <v>12</v>
      </c>
      <c r="O221">
        <v>11</v>
      </c>
      <c r="P221">
        <v>10</v>
      </c>
      <c r="Q221">
        <v>8</v>
      </c>
      <c r="R221">
        <v>8</v>
      </c>
      <c r="S221">
        <v>8</v>
      </c>
      <c r="T221">
        <v>9</v>
      </c>
      <c r="U221">
        <v>5</v>
      </c>
      <c r="V221">
        <v>1</v>
      </c>
      <c r="W221">
        <v>-6</v>
      </c>
      <c r="X221">
        <v>-12</v>
      </c>
      <c r="Y221">
        <v>-16</v>
      </c>
      <c r="Z221">
        <v>-19</v>
      </c>
      <c r="AA221">
        <v>-22</v>
      </c>
      <c r="AB221">
        <v>-26</v>
      </c>
      <c r="AC221">
        <v>-28</v>
      </c>
      <c r="AD221">
        <v>-30</v>
      </c>
      <c r="AE221">
        <v>-31</v>
      </c>
      <c r="AF221">
        <v>-32</v>
      </c>
      <c r="AG221">
        <v>-30</v>
      </c>
      <c r="AH221">
        <v>-29</v>
      </c>
    </row>
    <row r="222" spans="1:34" x14ac:dyDescent="0.25">
      <c r="A222" t="s">
        <v>477</v>
      </c>
      <c r="B222" t="s">
        <v>388</v>
      </c>
      <c r="C222" t="s">
        <v>389</v>
      </c>
      <c r="D222">
        <v>0</v>
      </c>
      <c r="E222">
        <v>0</v>
      </c>
      <c r="F222">
        <v>0</v>
      </c>
      <c r="G222">
        <v>-5</v>
      </c>
      <c r="H222">
        <v>-14</v>
      </c>
      <c r="I222">
        <v>-30</v>
      </c>
      <c r="J222">
        <v>-48</v>
      </c>
      <c r="K222">
        <v>-76</v>
      </c>
      <c r="L222">
        <v>-109</v>
      </c>
      <c r="M222">
        <v>-147</v>
      </c>
      <c r="N222">
        <v>-189</v>
      </c>
      <c r="O222">
        <v>-231</v>
      </c>
      <c r="P222">
        <v>-270</v>
      </c>
      <c r="Q222">
        <v>-308</v>
      </c>
      <c r="R222">
        <v>-343</v>
      </c>
      <c r="S222">
        <v>-380</v>
      </c>
      <c r="T222">
        <v>-419</v>
      </c>
      <c r="U222">
        <v>-456</v>
      </c>
      <c r="V222">
        <v>-489</v>
      </c>
      <c r="W222">
        <v>-512</v>
      </c>
      <c r="X222">
        <v>-536</v>
      </c>
      <c r="Y222">
        <v>-551</v>
      </c>
      <c r="Z222">
        <v>-557</v>
      </c>
      <c r="AA222">
        <v>-566</v>
      </c>
      <c r="AB222">
        <v>-573</v>
      </c>
      <c r="AC222">
        <v>-573</v>
      </c>
      <c r="AD222">
        <v>-576</v>
      </c>
      <c r="AE222">
        <v>-575</v>
      </c>
      <c r="AF222">
        <v>-571</v>
      </c>
      <c r="AG222">
        <v>-569</v>
      </c>
      <c r="AH222">
        <v>-564</v>
      </c>
    </row>
    <row r="223" spans="1:34" x14ac:dyDescent="0.25">
      <c r="A223" t="s">
        <v>478</v>
      </c>
      <c r="B223" t="s">
        <v>388</v>
      </c>
      <c r="C223" t="s">
        <v>389</v>
      </c>
      <c r="D223">
        <v>0</v>
      </c>
      <c r="E223">
        <v>-1</v>
      </c>
      <c r="F223">
        <v>1</v>
      </c>
      <c r="G223">
        <v>284</v>
      </c>
      <c r="H223">
        <v>790</v>
      </c>
      <c r="I223">
        <v>1539</v>
      </c>
      <c r="J223">
        <v>2444</v>
      </c>
      <c r="K223">
        <v>3500</v>
      </c>
      <c r="L223">
        <v>4619</v>
      </c>
      <c r="M223">
        <v>5736</v>
      </c>
      <c r="N223">
        <v>6748</v>
      </c>
      <c r="O223">
        <v>7507</v>
      </c>
      <c r="P223">
        <v>7964</v>
      </c>
      <c r="Q223">
        <v>8213</v>
      </c>
      <c r="R223">
        <v>8341</v>
      </c>
      <c r="S223">
        <v>8377</v>
      </c>
      <c r="T223">
        <v>8342</v>
      </c>
      <c r="U223">
        <v>8244</v>
      </c>
      <c r="V223">
        <v>8055</v>
      </c>
      <c r="W223">
        <v>7775</v>
      </c>
      <c r="X223">
        <v>7427</v>
      </c>
      <c r="Y223">
        <v>7037</v>
      </c>
      <c r="Z223">
        <v>6641</v>
      </c>
      <c r="AA223">
        <v>6261</v>
      </c>
      <c r="AB223">
        <v>5913</v>
      </c>
      <c r="AC223">
        <v>5611</v>
      </c>
      <c r="AD223">
        <v>5351</v>
      </c>
      <c r="AE223">
        <v>5120</v>
      </c>
      <c r="AF223">
        <v>4914</v>
      </c>
      <c r="AG223">
        <v>4737</v>
      </c>
      <c r="AH223">
        <v>4585</v>
      </c>
    </row>
    <row r="224" spans="1:34" x14ac:dyDescent="0.25">
      <c r="A224" t="s">
        <v>479</v>
      </c>
      <c r="B224" t="s">
        <v>388</v>
      </c>
      <c r="C224" t="s">
        <v>389</v>
      </c>
      <c r="D224">
        <v>0</v>
      </c>
      <c r="E224">
        <v>-2</v>
      </c>
      <c r="F224">
        <v>-1</v>
      </c>
      <c r="G224">
        <v>163</v>
      </c>
      <c r="H224">
        <v>712</v>
      </c>
      <c r="I224">
        <v>1587</v>
      </c>
      <c r="J224">
        <v>2509</v>
      </c>
      <c r="K224">
        <v>3377</v>
      </c>
      <c r="L224">
        <v>4193</v>
      </c>
      <c r="M224">
        <v>4988</v>
      </c>
      <c r="N224">
        <v>5689</v>
      </c>
      <c r="O224">
        <v>6198</v>
      </c>
      <c r="P224">
        <v>6484</v>
      </c>
      <c r="Q224">
        <v>6602</v>
      </c>
      <c r="R224">
        <v>6616</v>
      </c>
      <c r="S224">
        <v>6551</v>
      </c>
      <c r="T224">
        <v>6416</v>
      </c>
      <c r="U224">
        <v>6211</v>
      </c>
      <c r="V224">
        <v>5920</v>
      </c>
      <c r="W224">
        <v>5550</v>
      </c>
      <c r="X224">
        <v>5127</v>
      </c>
      <c r="Y224">
        <v>4681</v>
      </c>
      <c r="Z224">
        <v>4246</v>
      </c>
      <c r="AA224">
        <v>3846</v>
      </c>
      <c r="AB224">
        <v>3481</v>
      </c>
      <c r="AC224">
        <v>3158</v>
      </c>
      <c r="AD224">
        <v>2870</v>
      </c>
      <c r="AE224">
        <v>2613</v>
      </c>
      <c r="AF224">
        <v>2386</v>
      </c>
      <c r="AG224">
        <v>2192</v>
      </c>
      <c r="AH224">
        <v>2029</v>
      </c>
    </row>
    <row r="225" spans="1:34" x14ac:dyDescent="0.25">
      <c r="A225" t="s">
        <v>480</v>
      </c>
      <c r="B225" t="s">
        <v>388</v>
      </c>
      <c r="C225" t="s">
        <v>389</v>
      </c>
      <c r="D225">
        <v>0</v>
      </c>
      <c r="E225">
        <v>0</v>
      </c>
      <c r="F225">
        <v>3</v>
      </c>
      <c r="G225">
        <v>69</v>
      </c>
      <c r="H225">
        <v>114</v>
      </c>
      <c r="I225">
        <v>142</v>
      </c>
      <c r="J225">
        <v>169</v>
      </c>
      <c r="K225">
        <v>195</v>
      </c>
      <c r="L225">
        <v>217</v>
      </c>
      <c r="M225">
        <v>242</v>
      </c>
      <c r="N225">
        <v>264</v>
      </c>
      <c r="O225">
        <v>279</v>
      </c>
      <c r="P225">
        <v>287</v>
      </c>
      <c r="Q225">
        <v>298</v>
      </c>
      <c r="R225">
        <v>311</v>
      </c>
      <c r="S225">
        <v>321</v>
      </c>
      <c r="T225">
        <v>328</v>
      </c>
      <c r="U225">
        <v>318</v>
      </c>
      <c r="V225">
        <v>298</v>
      </c>
      <c r="W225">
        <v>273</v>
      </c>
      <c r="X225">
        <v>251</v>
      </c>
      <c r="Y225">
        <v>230</v>
      </c>
      <c r="Z225">
        <v>209</v>
      </c>
      <c r="AA225">
        <v>190</v>
      </c>
      <c r="AB225">
        <v>173</v>
      </c>
      <c r="AC225">
        <v>156</v>
      </c>
      <c r="AD225">
        <v>141</v>
      </c>
      <c r="AE225">
        <v>131</v>
      </c>
      <c r="AF225">
        <v>125</v>
      </c>
      <c r="AG225">
        <v>124</v>
      </c>
      <c r="AH225">
        <v>122</v>
      </c>
    </row>
    <row r="226" spans="1:34" x14ac:dyDescent="0.25">
      <c r="A226" t="s">
        <v>481</v>
      </c>
      <c r="B226" t="s">
        <v>388</v>
      </c>
      <c r="C226" t="s">
        <v>389</v>
      </c>
      <c r="D226">
        <v>0</v>
      </c>
      <c r="E226">
        <v>0</v>
      </c>
      <c r="F226">
        <v>2</v>
      </c>
      <c r="G226">
        <v>94</v>
      </c>
      <c r="H226">
        <v>215</v>
      </c>
      <c r="I226">
        <v>345</v>
      </c>
      <c r="J226">
        <v>473</v>
      </c>
      <c r="K226">
        <v>599</v>
      </c>
      <c r="L226">
        <v>723</v>
      </c>
      <c r="M226">
        <v>846</v>
      </c>
      <c r="N226">
        <v>955</v>
      </c>
      <c r="O226">
        <v>1030</v>
      </c>
      <c r="P226">
        <v>1066</v>
      </c>
      <c r="Q226">
        <v>1084</v>
      </c>
      <c r="R226">
        <v>1093</v>
      </c>
      <c r="S226">
        <v>1095</v>
      </c>
      <c r="T226">
        <v>1086</v>
      </c>
      <c r="U226">
        <v>1054</v>
      </c>
      <c r="V226">
        <v>1003</v>
      </c>
      <c r="W226">
        <v>939</v>
      </c>
      <c r="X226">
        <v>874</v>
      </c>
      <c r="Y226">
        <v>807</v>
      </c>
      <c r="Z226">
        <v>745</v>
      </c>
      <c r="AA226">
        <v>690</v>
      </c>
      <c r="AB226">
        <v>638</v>
      </c>
      <c r="AC226">
        <v>592</v>
      </c>
      <c r="AD226">
        <v>551</v>
      </c>
      <c r="AE226">
        <v>515</v>
      </c>
      <c r="AF226">
        <v>488</v>
      </c>
      <c r="AG226">
        <v>468</v>
      </c>
      <c r="AH226">
        <v>451</v>
      </c>
    </row>
    <row r="227" spans="1:34" x14ac:dyDescent="0.25">
      <c r="A227" t="s">
        <v>482</v>
      </c>
      <c r="B227" t="s">
        <v>388</v>
      </c>
      <c r="C227" t="s">
        <v>389</v>
      </c>
      <c r="D227">
        <v>0</v>
      </c>
      <c r="E227">
        <v>1</v>
      </c>
      <c r="F227">
        <v>1</v>
      </c>
      <c r="G227">
        <v>-177</v>
      </c>
      <c r="H227">
        <v>-377</v>
      </c>
      <c r="I227">
        <v>-543</v>
      </c>
      <c r="J227">
        <v>-816</v>
      </c>
      <c r="K227">
        <v>-1132</v>
      </c>
      <c r="L227">
        <v>-1469</v>
      </c>
      <c r="M227">
        <v>-1826</v>
      </c>
      <c r="N227">
        <v>-2184</v>
      </c>
      <c r="O227">
        <v>-2480</v>
      </c>
      <c r="P227">
        <v>-2739</v>
      </c>
      <c r="Q227">
        <v>-2962</v>
      </c>
      <c r="R227">
        <v>-3171</v>
      </c>
      <c r="S227">
        <v>-3374</v>
      </c>
      <c r="T227">
        <v>-3553</v>
      </c>
      <c r="U227">
        <v>-3679</v>
      </c>
      <c r="V227">
        <v>-3687</v>
      </c>
      <c r="W227">
        <v>-3668</v>
      </c>
      <c r="X227">
        <v>-3590</v>
      </c>
      <c r="Y227">
        <v>-3459</v>
      </c>
      <c r="Z227">
        <v>-3352</v>
      </c>
      <c r="AA227">
        <v>-3233</v>
      </c>
      <c r="AB227">
        <v>-3111</v>
      </c>
      <c r="AC227">
        <v>-2996</v>
      </c>
      <c r="AD227">
        <v>-2888</v>
      </c>
      <c r="AE227">
        <v>-2772</v>
      </c>
      <c r="AF227">
        <v>-2666</v>
      </c>
      <c r="AG227">
        <v>-2576</v>
      </c>
      <c r="AH227">
        <v>-2506</v>
      </c>
    </row>
    <row r="228" spans="1:34" x14ac:dyDescent="0.25">
      <c r="A228" t="s">
        <v>483</v>
      </c>
      <c r="B228" t="s">
        <v>388</v>
      </c>
      <c r="C228" t="s">
        <v>389</v>
      </c>
      <c r="D228">
        <v>0</v>
      </c>
      <c r="E228">
        <v>0</v>
      </c>
      <c r="F228">
        <v>2</v>
      </c>
      <c r="G228">
        <v>86</v>
      </c>
      <c r="H228">
        <v>133</v>
      </c>
      <c r="I228">
        <v>146</v>
      </c>
      <c r="J228">
        <v>92</v>
      </c>
      <c r="K228">
        <v>46</v>
      </c>
      <c r="L228">
        <v>3</v>
      </c>
      <c r="M228">
        <v>-39</v>
      </c>
      <c r="N228">
        <v>-82</v>
      </c>
      <c r="O228">
        <v>-130</v>
      </c>
      <c r="P228">
        <v>-188</v>
      </c>
      <c r="Q228">
        <v>-248</v>
      </c>
      <c r="R228">
        <v>-303</v>
      </c>
      <c r="S228">
        <v>-360</v>
      </c>
      <c r="T228">
        <v>-408</v>
      </c>
      <c r="U228">
        <v>-469</v>
      </c>
      <c r="V228">
        <v>-530</v>
      </c>
      <c r="W228">
        <v>-591</v>
      </c>
      <c r="X228">
        <v>-644</v>
      </c>
      <c r="Y228">
        <v>-682</v>
      </c>
      <c r="Z228">
        <v>-706</v>
      </c>
      <c r="AA228">
        <v>-726</v>
      </c>
      <c r="AB228">
        <v>-741</v>
      </c>
      <c r="AC228">
        <v>-746</v>
      </c>
      <c r="AD228">
        <v>-746</v>
      </c>
      <c r="AE228">
        <v>-737</v>
      </c>
      <c r="AF228">
        <v>-723</v>
      </c>
      <c r="AG228">
        <v>-703</v>
      </c>
      <c r="AH228">
        <v>-680</v>
      </c>
    </row>
    <row r="229" spans="1:34" x14ac:dyDescent="0.25">
      <c r="A229" t="s">
        <v>484</v>
      </c>
      <c r="B229" t="s">
        <v>388</v>
      </c>
      <c r="C229" t="s">
        <v>389</v>
      </c>
      <c r="D229">
        <v>0</v>
      </c>
      <c r="E229">
        <v>0</v>
      </c>
      <c r="F229">
        <v>0</v>
      </c>
      <c r="G229">
        <v>20</v>
      </c>
      <c r="H229">
        <v>65</v>
      </c>
      <c r="I229">
        <v>108</v>
      </c>
      <c r="J229">
        <v>146</v>
      </c>
      <c r="K229">
        <v>188</v>
      </c>
      <c r="L229">
        <v>228</v>
      </c>
      <c r="M229">
        <v>274</v>
      </c>
      <c r="N229">
        <v>307</v>
      </c>
      <c r="O229">
        <v>330</v>
      </c>
      <c r="P229">
        <v>344</v>
      </c>
      <c r="Q229">
        <v>353</v>
      </c>
      <c r="R229">
        <v>358</v>
      </c>
      <c r="S229">
        <v>360</v>
      </c>
      <c r="T229">
        <v>358</v>
      </c>
      <c r="U229">
        <v>353</v>
      </c>
      <c r="V229">
        <v>342</v>
      </c>
      <c r="W229">
        <v>328</v>
      </c>
      <c r="X229">
        <v>309</v>
      </c>
      <c r="Y229">
        <v>290</v>
      </c>
      <c r="Z229">
        <v>271</v>
      </c>
      <c r="AA229">
        <v>254</v>
      </c>
      <c r="AB229">
        <v>238</v>
      </c>
      <c r="AC229">
        <v>225</v>
      </c>
      <c r="AD229">
        <v>211</v>
      </c>
      <c r="AE229">
        <v>199</v>
      </c>
      <c r="AF229">
        <v>187</v>
      </c>
      <c r="AG229">
        <v>178</v>
      </c>
      <c r="AH229">
        <v>169</v>
      </c>
    </row>
    <row r="230" spans="1:34" x14ac:dyDescent="0.25">
      <c r="A230" t="s">
        <v>485</v>
      </c>
      <c r="B230" t="s">
        <v>388</v>
      </c>
      <c r="C230" t="s">
        <v>389</v>
      </c>
      <c r="D230">
        <v>0</v>
      </c>
      <c r="E230">
        <v>0</v>
      </c>
      <c r="F230">
        <v>4</v>
      </c>
      <c r="G230">
        <v>84</v>
      </c>
      <c r="H230">
        <v>149</v>
      </c>
      <c r="I230">
        <v>194</v>
      </c>
      <c r="J230">
        <v>235</v>
      </c>
      <c r="K230">
        <v>275</v>
      </c>
      <c r="L230">
        <v>309</v>
      </c>
      <c r="M230">
        <v>344</v>
      </c>
      <c r="N230">
        <v>380</v>
      </c>
      <c r="O230">
        <v>419</v>
      </c>
      <c r="P230">
        <v>445</v>
      </c>
      <c r="Q230">
        <v>470</v>
      </c>
      <c r="R230">
        <v>493</v>
      </c>
      <c r="S230">
        <v>515</v>
      </c>
      <c r="T230">
        <v>530</v>
      </c>
      <c r="U230">
        <v>512</v>
      </c>
      <c r="V230">
        <v>477</v>
      </c>
      <c r="W230">
        <v>435</v>
      </c>
      <c r="X230">
        <v>392</v>
      </c>
      <c r="Y230">
        <v>349</v>
      </c>
      <c r="Z230">
        <v>309</v>
      </c>
      <c r="AA230">
        <v>273</v>
      </c>
      <c r="AB230">
        <v>237</v>
      </c>
      <c r="AC230">
        <v>204</v>
      </c>
      <c r="AD230">
        <v>178</v>
      </c>
      <c r="AE230">
        <v>160</v>
      </c>
      <c r="AF230">
        <v>150</v>
      </c>
      <c r="AG230">
        <v>146</v>
      </c>
      <c r="AH230">
        <v>144</v>
      </c>
    </row>
    <row r="231" spans="1:34" x14ac:dyDescent="0.25">
      <c r="A231" t="s">
        <v>486</v>
      </c>
      <c r="B231" t="s">
        <v>388</v>
      </c>
      <c r="C231" t="s">
        <v>389</v>
      </c>
      <c r="D231">
        <v>0</v>
      </c>
      <c r="E231">
        <v>0</v>
      </c>
      <c r="F231">
        <v>4</v>
      </c>
      <c r="G231">
        <v>54</v>
      </c>
      <c r="H231">
        <v>64</v>
      </c>
      <c r="I231">
        <v>62</v>
      </c>
      <c r="J231">
        <v>55</v>
      </c>
      <c r="K231">
        <v>43</v>
      </c>
      <c r="L231">
        <v>31</v>
      </c>
      <c r="M231">
        <v>22</v>
      </c>
      <c r="N231">
        <v>16</v>
      </c>
      <c r="O231">
        <v>18</v>
      </c>
      <c r="P231">
        <v>19</v>
      </c>
      <c r="Q231">
        <v>30</v>
      </c>
      <c r="R231">
        <v>45</v>
      </c>
      <c r="S231">
        <v>61</v>
      </c>
      <c r="T231">
        <v>78</v>
      </c>
      <c r="U231">
        <v>65</v>
      </c>
      <c r="V231">
        <v>47</v>
      </c>
      <c r="W231">
        <v>23</v>
      </c>
      <c r="X231">
        <v>6</v>
      </c>
      <c r="Y231">
        <v>-8</v>
      </c>
      <c r="Z231">
        <v>-22</v>
      </c>
      <c r="AA231">
        <v>-36</v>
      </c>
      <c r="AB231">
        <v>-48</v>
      </c>
      <c r="AC231">
        <v>-59</v>
      </c>
      <c r="AD231">
        <v>-69</v>
      </c>
      <c r="AE231">
        <v>-70</v>
      </c>
      <c r="AF231">
        <v>-68</v>
      </c>
      <c r="AG231">
        <v>-61</v>
      </c>
      <c r="AH231">
        <v>-58</v>
      </c>
    </row>
    <row r="232" spans="1:34" x14ac:dyDescent="0.25">
      <c r="A232" t="s">
        <v>487</v>
      </c>
      <c r="B232" t="s">
        <v>388</v>
      </c>
      <c r="C232" t="s">
        <v>389</v>
      </c>
      <c r="D232">
        <v>0</v>
      </c>
      <c r="E232">
        <v>0</v>
      </c>
      <c r="F232">
        <v>6</v>
      </c>
      <c r="G232">
        <v>55</v>
      </c>
      <c r="H232">
        <v>53</v>
      </c>
      <c r="I232">
        <v>-76</v>
      </c>
      <c r="J232">
        <v>-265</v>
      </c>
      <c r="K232">
        <v>-429</v>
      </c>
      <c r="L232">
        <v>-571</v>
      </c>
      <c r="M232">
        <v>-689</v>
      </c>
      <c r="N232">
        <v>-786</v>
      </c>
      <c r="O232">
        <v>-869</v>
      </c>
      <c r="P232">
        <v>-945</v>
      </c>
      <c r="Q232">
        <v>-1007</v>
      </c>
      <c r="R232">
        <v>-1051</v>
      </c>
      <c r="S232">
        <v>-1089</v>
      </c>
      <c r="T232">
        <v>-1122</v>
      </c>
      <c r="U232">
        <v>-1178</v>
      </c>
      <c r="V232">
        <v>-1255</v>
      </c>
      <c r="W232">
        <v>-1332</v>
      </c>
      <c r="X232">
        <v>-1397</v>
      </c>
      <c r="Y232">
        <v>-1451</v>
      </c>
      <c r="Z232">
        <v>-1496</v>
      </c>
      <c r="AA232">
        <v>-1538</v>
      </c>
      <c r="AB232">
        <v>-1573</v>
      </c>
      <c r="AC232">
        <v>-1603</v>
      </c>
      <c r="AD232">
        <v>-1629</v>
      </c>
      <c r="AE232">
        <v>-1646</v>
      </c>
      <c r="AF232">
        <v>-1653</v>
      </c>
      <c r="AG232">
        <v>-1652</v>
      </c>
      <c r="AH232">
        <v>-1650</v>
      </c>
    </row>
    <row r="233" spans="1:34" x14ac:dyDescent="0.25">
      <c r="A233" t="s">
        <v>488</v>
      </c>
      <c r="B233" t="s">
        <v>388</v>
      </c>
      <c r="C233" t="s">
        <v>389</v>
      </c>
      <c r="D233">
        <v>0</v>
      </c>
      <c r="E233">
        <v>0</v>
      </c>
      <c r="F233">
        <v>3</v>
      </c>
      <c r="G233">
        <v>19</v>
      </c>
      <c r="H233">
        <v>16</v>
      </c>
      <c r="I233">
        <v>-2</v>
      </c>
      <c r="J233">
        <v>-18</v>
      </c>
      <c r="K233">
        <v>-36</v>
      </c>
      <c r="L233">
        <v>-58</v>
      </c>
      <c r="M233">
        <v>-78</v>
      </c>
      <c r="N233">
        <v>-95</v>
      </c>
      <c r="O233">
        <v>-103</v>
      </c>
      <c r="P233">
        <v>-108</v>
      </c>
      <c r="Q233">
        <v>-106</v>
      </c>
      <c r="R233">
        <v>-101</v>
      </c>
      <c r="S233">
        <v>-96</v>
      </c>
      <c r="T233">
        <v>-91</v>
      </c>
      <c r="U233">
        <v>-104</v>
      </c>
      <c r="V233">
        <v>-122</v>
      </c>
      <c r="W233">
        <v>-139</v>
      </c>
      <c r="X233">
        <v>-155</v>
      </c>
      <c r="Y233">
        <v>-170</v>
      </c>
      <c r="Z233">
        <v>-184</v>
      </c>
      <c r="AA233">
        <v>-198</v>
      </c>
      <c r="AB233">
        <v>-212</v>
      </c>
      <c r="AC233">
        <v>-225</v>
      </c>
      <c r="AD233">
        <v>-235</v>
      </c>
      <c r="AE233">
        <v>-241</v>
      </c>
      <c r="AF233">
        <v>-244</v>
      </c>
      <c r="AG233">
        <v>-244</v>
      </c>
      <c r="AH233">
        <v>-244</v>
      </c>
    </row>
    <row r="234" spans="1:34" x14ac:dyDescent="0.25">
      <c r="A234" t="s">
        <v>489</v>
      </c>
      <c r="B234" t="s">
        <v>388</v>
      </c>
      <c r="C234" t="s">
        <v>389</v>
      </c>
      <c r="D234">
        <v>0</v>
      </c>
      <c r="E234">
        <v>0</v>
      </c>
      <c r="F234">
        <v>5</v>
      </c>
      <c r="G234">
        <v>56</v>
      </c>
      <c r="H234">
        <v>80</v>
      </c>
      <c r="I234">
        <v>82</v>
      </c>
      <c r="J234">
        <v>86</v>
      </c>
      <c r="K234">
        <v>86</v>
      </c>
      <c r="L234">
        <v>86</v>
      </c>
      <c r="M234">
        <v>88</v>
      </c>
      <c r="N234">
        <v>95</v>
      </c>
      <c r="O234">
        <v>108</v>
      </c>
      <c r="P234">
        <v>118</v>
      </c>
      <c r="Q234">
        <v>134</v>
      </c>
      <c r="R234">
        <v>156</v>
      </c>
      <c r="S234">
        <v>177</v>
      </c>
      <c r="T234">
        <v>194</v>
      </c>
      <c r="U234">
        <v>184</v>
      </c>
      <c r="V234">
        <v>165</v>
      </c>
      <c r="W234">
        <v>143</v>
      </c>
      <c r="X234">
        <v>125</v>
      </c>
      <c r="Y234">
        <v>105</v>
      </c>
      <c r="Z234">
        <v>86</v>
      </c>
      <c r="AA234">
        <v>68</v>
      </c>
      <c r="AB234">
        <v>51</v>
      </c>
      <c r="AC234">
        <v>32</v>
      </c>
      <c r="AD234">
        <v>20</v>
      </c>
      <c r="AE234">
        <v>11</v>
      </c>
      <c r="AF234">
        <v>6</v>
      </c>
      <c r="AG234">
        <v>7</v>
      </c>
      <c r="AH234">
        <v>8</v>
      </c>
    </row>
    <row r="235" spans="1:34" x14ac:dyDescent="0.25">
      <c r="A235" t="s">
        <v>490</v>
      </c>
      <c r="B235" t="s">
        <v>388</v>
      </c>
      <c r="C235" t="s">
        <v>389</v>
      </c>
      <c r="D235">
        <v>0</v>
      </c>
      <c r="E235">
        <v>2</v>
      </c>
      <c r="F235">
        <v>83</v>
      </c>
      <c r="G235">
        <v>575</v>
      </c>
      <c r="H235">
        <v>997</v>
      </c>
      <c r="I235">
        <v>1184</v>
      </c>
      <c r="J235">
        <v>1379</v>
      </c>
      <c r="K235">
        <v>1519</v>
      </c>
      <c r="L235">
        <v>1618</v>
      </c>
      <c r="M235">
        <v>1761</v>
      </c>
      <c r="N235">
        <v>1903</v>
      </c>
      <c r="O235">
        <v>2039</v>
      </c>
      <c r="P235">
        <v>2123</v>
      </c>
      <c r="Q235">
        <v>2351</v>
      </c>
      <c r="R235">
        <v>2666</v>
      </c>
      <c r="S235">
        <v>2956</v>
      </c>
      <c r="T235">
        <v>3189</v>
      </c>
      <c r="U235">
        <v>2967</v>
      </c>
      <c r="V235">
        <v>2683</v>
      </c>
      <c r="W235">
        <v>2367</v>
      </c>
      <c r="X235">
        <v>2079</v>
      </c>
      <c r="Y235">
        <v>1776</v>
      </c>
      <c r="Z235">
        <v>1497</v>
      </c>
      <c r="AA235">
        <v>1214</v>
      </c>
      <c r="AB235">
        <v>946</v>
      </c>
      <c r="AC235">
        <v>690</v>
      </c>
      <c r="AD235">
        <v>451</v>
      </c>
      <c r="AE235">
        <v>334</v>
      </c>
      <c r="AF235">
        <v>272</v>
      </c>
      <c r="AG235">
        <v>288</v>
      </c>
      <c r="AH235">
        <v>280</v>
      </c>
    </row>
    <row r="236" spans="1:34" x14ac:dyDescent="0.25">
      <c r="A236" t="s">
        <v>491</v>
      </c>
      <c r="B236" t="s">
        <v>388</v>
      </c>
      <c r="C236" t="s">
        <v>389</v>
      </c>
      <c r="D236">
        <v>0</v>
      </c>
      <c r="E236">
        <v>28</v>
      </c>
      <c r="F236">
        <v>219</v>
      </c>
      <c r="G236">
        <v>592</v>
      </c>
      <c r="H236">
        <v>1147</v>
      </c>
      <c r="I236">
        <v>1869</v>
      </c>
      <c r="J236">
        <v>2643</v>
      </c>
      <c r="K236">
        <v>3342</v>
      </c>
      <c r="L236">
        <v>4089</v>
      </c>
      <c r="M236">
        <v>5019</v>
      </c>
      <c r="N236">
        <v>5901</v>
      </c>
      <c r="O236">
        <v>6610</v>
      </c>
      <c r="P236">
        <v>7062</v>
      </c>
      <c r="Q236">
        <v>7820</v>
      </c>
      <c r="R236">
        <v>8584</v>
      </c>
      <c r="S236">
        <v>9181</v>
      </c>
      <c r="T236">
        <v>9554</v>
      </c>
      <c r="U236">
        <v>9071</v>
      </c>
      <c r="V236">
        <v>8618</v>
      </c>
      <c r="W236">
        <v>8124</v>
      </c>
      <c r="X236">
        <v>7639</v>
      </c>
      <c r="Y236">
        <v>7095</v>
      </c>
      <c r="Z236">
        <v>6551</v>
      </c>
      <c r="AA236">
        <v>5968</v>
      </c>
      <c r="AB236">
        <v>5450</v>
      </c>
      <c r="AC236">
        <v>4957</v>
      </c>
      <c r="AD236">
        <v>4521</v>
      </c>
      <c r="AE236">
        <v>4202</v>
      </c>
      <c r="AF236">
        <v>4053</v>
      </c>
      <c r="AG236">
        <v>3972</v>
      </c>
      <c r="AH236">
        <v>3881</v>
      </c>
    </row>
    <row r="237" spans="1:34" x14ac:dyDescent="0.25">
      <c r="A237" t="s">
        <v>492</v>
      </c>
      <c r="B237" t="s">
        <v>388</v>
      </c>
      <c r="C237" t="s">
        <v>389</v>
      </c>
      <c r="D237">
        <v>0</v>
      </c>
      <c r="E237">
        <v>0</v>
      </c>
      <c r="F237">
        <v>115</v>
      </c>
      <c r="G237">
        <v>1593</v>
      </c>
      <c r="H237">
        <v>1707</v>
      </c>
      <c r="I237">
        <v>1831</v>
      </c>
      <c r="J237">
        <v>2055</v>
      </c>
      <c r="K237">
        <v>2207</v>
      </c>
      <c r="L237">
        <v>2378</v>
      </c>
      <c r="M237">
        <v>2689</v>
      </c>
      <c r="N237">
        <v>2931</v>
      </c>
      <c r="O237">
        <v>3083</v>
      </c>
      <c r="P237">
        <v>3071</v>
      </c>
      <c r="Q237">
        <v>3270</v>
      </c>
      <c r="R237">
        <v>3511</v>
      </c>
      <c r="S237">
        <v>3648</v>
      </c>
      <c r="T237">
        <v>3761</v>
      </c>
      <c r="U237">
        <v>3363</v>
      </c>
      <c r="V237">
        <v>3044</v>
      </c>
      <c r="W237">
        <v>2741</v>
      </c>
      <c r="X237">
        <v>2488</v>
      </c>
      <c r="Y237">
        <v>2211</v>
      </c>
      <c r="Z237">
        <v>1981</v>
      </c>
      <c r="AA237">
        <v>1722</v>
      </c>
      <c r="AB237">
        <v>1506</v>
      </c>
      <c r="AC237">
        <v>1293</v>
      </c>
      <c r="AD237">
        <v>1113</v>
      </c>
      <c r="AE237">
        <v>974</v>
      </c>
      <c r="AF237">
        <v>928</v>
      </c>
      <c r="AG237">
        <v>917</v>
      </c>
      <c r="AH237">
        <v>887</v>
      </c>
    </row>
    <row r="238" spans="1:34" x14ac:dyDescent="0.25">
      <c r="A238" t="s">
        <v>493</v>
      </c>
      <c r="B238" t="s">
        <v>388</v>
      </c>
      <c r="C238" t="s">
        <v>389</v>
      </c>
      <c r="D238">
        <v>0</v>
      </c>
      <c r="E238">
        <v>8</v>
      </c>
      <c r="F238">
        <v>97</v>
      </c>
      <c r="G238">
        <v>1569</v>
      </c>
      <c r="H238">
        <v>1683</v>
      </c>
      <c r="I238">
        <v>1789</v>
      </c>
      <c r="J238">
        <v>1994</v>
      </c>
      <c r="K238">
        <v>2194</v>
      </c>
      <c r="L238">
        <v>2422</v>
      </c>
      <c r="M238">
        <v>2730</v>
      </c>
      <c r="N238">
        <v>3010</v>
      </c>
      <c r="O238">
        <v>3119</v>
      </c>
      <c r="P238">
        <v>3258</v>
      </c>
      <c r="Q238">
        <v>3576</v>
      </c>
      <c r="R238">
        <v>3975</v>
      </c>
      <c r="S238">
        <v>4307</v>
      </c>
      <c r="T238">
        <v>4560</v>
      </c>
      <c r="U238">
        <v>4304</v>
      </c>
      <c r="V238">
        <v>4144</v>
      </c>
      <c r="W238">
        <v>3940</v>
      </c>
      <c r="X238">
        <v>3768</v>
      </c>
      <c r="Y238">
        <v>3565</v>
      </c>
      <c r="Z238">
        <v>3342</v>
      </c>
      <c r="AA238">
        <v>3080</v>
      </c>
      <c r="AB238">
        <v>2852</v>
      </c>
      <c r="AC238">
        <v>2595</v>
      </c>
      <c r="AD238">
        <v>2382</v>
      </c>
      <c r="AE238">
        <v>2262</v>
      </c>
      <c r="AF238">
        <v>2190</v>
      </c>
      <c r="AG238">
        <v>2201</v>
      </c>
      <c r="AH238">
        <v>2136</v>
      </c>
    </row>
    <row r="239" spans="1:34" x14ac:dyDescent="0.25">
      <c r="A239" t="s">
        <v>494</v>
      </c>
      <c r="B239" t="s">
        <v>388</v>
      </c>
      <c r="C239" t="s">
        <v>389</v>
      </c>
      <c r="D239">
        <v>0</v>
      </c>
      <c r="E239">
        <v>0</v>
      </c>
      <c r="F239">
        <v>0</v>
      </c>
      <c r="G239">
        <v>-697</v>
      </c>
      <c r="H239">
        <v>-1469</v>
      </c>
      <c r="I239">
        <v>-2422</v>
      </c>
      <c r="J239">
        <v>-3304</v>
      </c>
      <c r="K239">
        <v>-4293</v>
      </c>
      <c r="L239">
        <v>-5304</v>
      </c>
      <c r="M239">
        <v>-6293</v>
      </c>
      <c r="N239">
        <v>-7033</v>
      </c>
      <c r="O239">
        <v>-7053</v>
      </c>
      <c r="P239">
        <v>-6983</v>
      </c>
      <c r="Q239">
        <v>-6890</v>
      </c>
      <c r="R239">
        <v>-6767</v>
      </c>
      <c r="S239">
        <v>-6630</v>
      </c>
      <c r="T239">
        <v>-6494</v>
      </c>
      <c r="U239">
        <v>-6364</v>
      </c>
      <c r="V239">
        <v>-6258</v>
      </c>
      <c r="W239">
        <v>-6153</v>
      </c>
      <c r="X239">
        <v>-6054</v>
      </c>
      <c r="Y239">
        <v>-5959</v>
      </c>
      <c r="Z239">
        <v>-5863</v>
      </c>
      <c r="AA239">
        <v>-5794</v>
      </c>
      <c r="AB239">
        <v>-5736</v>
      </c>
      <c r="AC239">
        <v>-5673</v>
      </c>
      <c r="AD239">
        <v>-5533</v>
      </c>
      <c r="AE239">
        <v>-5391</v>
      </c>
      <c r="AF239">
        <v>-5249</v>
      </c>
      <c r="AG239">
        <v>-5107</v>
      </c>
      <c r="AH239">
        <v>-4967</v>
      </c>
    </row>
    <row r="240" spans="1:34" x14ac:dyDescent="0.25">
      <c r="A240" t="s">
        <v>495</v>
      </c>
      <c r="B240" t="s">
        <v>388</v>
      </c>
      <c r="C240" t="s">
        <v>389</v>
      </c>
      <c r="D240">
        <v>0</v>
      </c>
      <c r="E240">
        <v>0</v>
      </c>
      <c r="F240">
        <v>0</v>
      </c>
      <c r="G240">
        <v>694</v>
      </c>
      <c r="H240">
        <v>1489</v>
      </c>
      <c r="I240">
        <v>2267</v>
      </c>
      <c r="J240">
        <v>2987</v>
      </c>
      <c r="K240">
        <v>3827</v>
      </c>
      <c r="L240">
        <v>4512</v>
      </c>
      <c r="M240">
        <v>4951</v>
      </c>
      <c r="N240">
        <v>5468</v>
      </c>
      <c r="O240">
        <v>5595</v>
      </c>
      <c r="P240">
        <v>5795</v>
      </c>
      <c r="Q240">
        <v>5872</v>
      </c>
      <c r="R240">
        <v>5758</v>
      </c>
      <c r="S240">
        <v>5752</v>
      </c>
      <c r="T240">
        <v>5868</v>
      </c>
      <c r="U240">
        <v>5719</v>
      </c>
      <c r="V240">
        <v>5788</v>
      </c>
      <c r="W240">
        <v>5589</v>
      </c>
      <c r="X240">
        <v>5642</v>
      </c>
      <c r="Y240">
        <v>5491</v>
      </c>
      <c r="Z240">
        <v>5412</v>
      </c>
      <c r="AA240">
        <v>5563</v>
      </c>
      <c r="AB240">
        <v>5325</v>
      </c>
      <c r="AC240">
        <v>5237</v>
      </c>
      <c r="AD240">
        <v>5221</v>
      </c>
      <c r="AE240">
        <v>5116</v>
      </c>
      <c r="AF240">
        <v>4988</v>
      </c>
      <c r="AG240">
        <v>4753</v>
      </c>
      <c r="AH240">
        <v>4733</v>
      </c>
    </row>
    <row r="241" spans="1:34" x14ac:dyDescent="0.25">
      <c r="A241" t="s">
        <v>496</v>
      </c>
      <c r="B241" t="s">
        <v>388</v>
      </c>
      <c r="C241" t="s">
        <v>389</v>
      </c>
      <c r="D241">
        <v>0</v>
      </c>
      <c r="E241">
        <v>-34</v>
      </c>
      <c r="F241">
        <v>-55</v>
      </c>
      <c r="G241">
        <v>400</v>
      </c>
      <c r="H241">
        <v>991</v>
      </c>
      <c r="I241">
        <v>1593</v>
      </c>
      <c r="J241">
        <v>2141</v>
      </c>
      <c r="K241">
        <v>2630</v>
      </c>
      <c r="L241">
        <v>3030</v>
      </c>
      <c r="M241">
        <v>3422</v>
      </c>
      <c r="N241">
        <v>3755</v>
      </c>
      <c r="O241">
        <v>4020</v>
      </c>
      <c r="P241">
        <v>4046</v>
      </c>
      <c r="Q241">
        <v>3953</v>
      </c>
      <c r="R241">
        <v>3882</v>
      </c>
      <c r="S241">
        <v>3983</v>
      </c>
      <c r="T241">
        <v>4082</v>
      </c>
      <c r="U241">
        <v>4074</v>
      </c>
      <c r="V241">
        <v>3915</v>
      </c>
      <c r="W241">
        <v>3711</v>
      </c>
      <c r="X241">
        <v>3511</v>
      </c>
      <c r="Y241">
        <v>3324</v>
      </c>
      <c r="Z241">
        <v>3161</v>
      </c>
      <c r="AA241">
        <v>3025</v>
      </c>
      <c r="AB241">
        <v>2894</v>
      </c>
      <c r="AC241">
        <v>2748</v>
      </c>
      <c r="AD241">
        <v>2632</v>
      </c>
      <c r="AE241">
        <v>2529</v>
      </c>
      <c r="AF241">
        <v>2461</v>
      </c>
      <c r="AG241">
        <v>2421</v>
      </c>
      <c r="AH241">
        <v>2390</v>
      </c>
    </row>
    <row r="242" spans="1:34" x14ac:dyDescent="0.25">
      <c r="A242" t="s">
        <v>497</v>
      </c>
      <c r="B242" t="s">
        <v>388</v>
      </c>
      <c r="C242" t="s">
        <v>389</v>
      </c>
      <c r="D242">
        <v>0</v>
      </c>
      <c r="E242">
        <v>151</v>
      </c>
      <c r="F242">
        <v>52</v>
      </c>
      <c r="G242">
        <v>500</v>
      </c>
      <c r="H242">
        <v>1313</v>
      </c>
      <c r="I242">
        <v>2339</v>
      </c>
      <c r="J242">
        <v>3283</v>
      </c>
      <c r="K242">
        <v>4696</v>
      </c>
      <c r="L242">
        <v>6042</v>
      </c>
      <c r="M242">
        <v>6974</v>
      </c>
      <c r="N242">
        <v>8238</v>
      </c>
      <c r="O242">
        <v>9271</v>
      </c>
      <c r="P242">
        <v>10583</v>
      </c>
      <c r="Q242">
        <v>11031</v>
      </c>
      <c r="R242">
        <v>11981</v>
      </c>
      <c r="S242">
        <v>13111</v>
      </c>
      <c r="T242">
        <v>14458</v>
      </c>
      <c r="U242">
        <v>15866</v>
      </c>
      <c r="V242">
        <v>15876</v>
      </c>
      <c r="W242">
        <v>15836</v>
      </c>
      <c r="X242">
        <v>15708</v>
      </c>
      <c r="Y242">
        <v>15581</v>
      </c>
      <c r="Z242">
        <v>15313</v>
      </c>
      <c r="AA242">
        <v>15165</v>
      </c>
      <c r="AB242">
        <v>14881</v>
      </c>
      <c r="AC242">
        <v>14569</v>
      </c>
      <c r="AD242">
        <v>14314</v>
      </c>
      <c r="AE242">
        <v>13985</v>
      </c>
      <c r="AF242">
        <v>13926</v>
      </c>
      <c r="AG242">
        <v>13910</v>
      </c>
      <c r="AH242">
        <v>14126</v>
      </c>
    </row>
    <row r="243" spans="1:34" x14ac:dyDescent="0.25">
      <c r="A243" t="s">
        <v>498</v>
      </c>
      <c r="B243" t="s">
        <v>388</v>
      </c>
      <c r="C243" t="s">
        <v>389</v>
      </c>
      <c r="D243">
        <v>0</v>
      </c>
      <c r="E243">
        <v>-111</v>
      </c>
      <c r="F243">
        <v>-233</v>
      </c>
      <c r="G243">
        <v>1015</v>
      </c>
      <c r="H243">
        <v>3534</v>
      </c>
      <c r="I243">
        <v>4021</v>
      </c>
      <c r="J243">
        <v>4474</v>
      </c>
      <c r="K243">
        <v>4665</v>
      </c>
      <c r="L243">
        <v>4427</v>
      </c>
      <c r="M243">
        <v>4001</v>
      </c>
      <c r="N243">
        <v>3398</v>
      </c>
      <c r="O243">
        <v>2991</v>
      </c>
      <c r="P243">
        <v>2103</v>
      </c>
      <c r="Q243">
        <v>1270</v>
      </c>
      <c r="R243">
        <v>536</v>
      </c>
      <c r="S243">
        <v>190</v>
      </c>
      <c r="T243">
        <v>140</v>
      </c>
      <c r="U243">
        <v>-176</v>
      </c>
      <c r="V243">
        <v>-530</v>
      </c>
      <c r="W243">
        <v>-913</v>
      </c>
      <c r="X243">
        <v>-1228</v>
      </c>
      <c r="Y243">
        <v>-1472</v>
      </c>
      <c r="Z243">
        <v>-1548</v>
      </c>
      <c r="AA243">
        <v>-1600</v>
      </c>
      <c r="AB243">
        <v>-1596</v>
      </c>
      <c r="AC243">
        <v>-1824</v>
      </c>
      <c r="AD243">
        <v>-1907</v>
      </c>
      <c r="AE243">
        <v>-2047</v>
      </c>
      <c r="AF243">
        <v>-2212</v>
      </c>
      <c r="AG243">
        <v>-2369</v>
      </c>
      <c r="AH243">
        <v>-2524</v>
      </c>
    </row>
    <row r="244" spans="1:34" x14ac:dyDescent="0.25">
      <c r="A244" t="s">
        <v>499</v>
      </c>
      <c r="B244" t="s">
        <v>388</v>
      </c>
      <c r="C244" t="s">
        <v>389</v>
      </c>
      <c r="D244">
        <v>0</v>
      </c>
      <c r="E244">
        <v>13</v>
      </c>
      <c r="F244">
        <v>14</v>
      </c>
      <c r="G244">
        <v>284</v>
      </c>
      <c r="H244">
        <v>553</v>
      </c>
      <c r="I244">
        <v>884</v>
      </c>
      <c r="J244">
        <v>1200</v>
      </c>
      <c r="K244">
        <v>1542</v>
      </c>
      <c r="L244">
        <v>1892</v>
      </c>
      <c r="M244">
        <v>2177</v>
      </c>
      <c r="N244">
        <v>2424</v>
      </c>
      <c r="O244">
        <v>2646</v>
      </c>
      <c r="P244">
        <v>2826</v>
      </c>
      <c r="Q244">
        <v>2920</v>
      </c>
      <c r="R244">
        <v>2977</v>
      </c>
      <c r="S244">
        <v>3089</v>
      </c>
      <c r="T244">
        <v>3260</v>
      </c>
      <c r="U244">
        <v>3423</v>
      </c>
      <c r="V244">
        <v>3439</v>
      </c>
      <c r="W244">
        <v>3306</v>
      </c>
      <c r="X244">
        <v>3157</v>
      </c>
      <c r="Y244">
        <v>3004</v>
      </c>
      <c r="Z244">
        <v>2864</v>
      </c>
      <c r="AA244">
        <v>2733</v>
      </c>
      <c r="AB244">
        <v>2612</v>
      </c>
      <c r="AC244">
        <v>2493</v>
      </c>
      <c r="AD244">
        <v>2383</v>
      </c>
      <c r="AE244">
        <v>2278</v>
      </c>
      <c r="AF244">
        <v>2205</v>
      </c>
      <c r="AG244">
        <v>2173</v>
      </c>
      <c r="AH244">
        <v>2168</v>
      </c>
    </row>
    <row r="245" spans="1:34" x14ac:dyDescent="0.25">
      <c r="A245" t="s">
        <v>500</v>
      </c>
      <c r="B245" t="s">
        <v>388</v>
      </c>
      <c r="C245" t="s">
        <v>389</v>
      </c>
      <c r="D245">
        <v>0</v>
      </c>
      <c r="E245">
        <v>37</v>
      </c>
      <c r="F245">
        <v>252</v>
      </c>
      <c r="G245">
        <v>3543</v>
      </c>
      <c r="H245">
        <v>3963</v>
      </c>
      <c r="I245">
        <v>4801</v>
      </c>
      <c r="J245">
        <v>5844</v>
      </c>
      <c r="K245">
        <v>6795</v>
      </c>
      <c r="L245">
        <v>7935</v>
      </c>
      <c r="M245">
        <v>9456</v>
      </c>
      <c r="N245">
        <v>10678</v>
      </c>
      <c r="O245">
        <v>11569</v>
      </c>
      <c r="P245">
        <v>12313</v>
      </c>
      <c r="Q245">
        <v>14191</v>
      </c>
      <c r="R245">
        <v>15799</v>
      </c>
      <c r="S245">
        <v>17232</v>
      </c>
      <c r="T245">
        <v>18568</v>
      </c>
      <c r="U245">
        <v>18220</v>
      </c>
      <c r="V245">
        <v>18035</v>
      </c>
      <c r="W245">
        <v>17636</v>
      </c>
      <c r="X245">
        <v>17336</v>
      </c>
      <c r="Y245">
        <v>16949</v>
      </c>
      <c r="Z245">
        <v>16454</v>
      </c>
      <c r="AA245">
        <v>15771</v>
      </c>
      <c r="AB245">
        <v>15226</v>
      </c>
      <c r="AC245">
        <v>14607</v>
      </c>
      <c r="AD245">
        <v>14038</v>
      </c>
      <c r="AE245">
        <v>13858</v>
      </c>
      <c r="AF245">
        <v>14125</v>
      </c>
      <c r="AG245">
        <v>14729</v>
      </c>
      <c r="AH245">
        <v>15126</v>
      </c>
    </row>
    <row r="246" spans="1:34" x14ac:dyDescent="0.25">
      <c r="A246" t="s">
        <v>501</v>
      </c>
      <c r="B246" t="s">
        <v>388</v>
      </c>
      <c r="C246" t="s">
        <v>389</v>
      </c>
      <c r="D246">
        <v>0</v>
      </c>
      <c r="E246">
        <v>-6</v>
      </c>
      <c r="F246">
        <v>0</v>
      </c>
      <c r="G246">
        <v>681</v>
      </c>
      <c r="H246">
        <v>2290</v>
      </c>
      <c r="I246">
        <v>3690</v>
      </c>
      <c r="J246">
        <v>4751</v>
      </c>
      <c r="K246">
        <v>5569</v>
      </c>
      <c r="L246">
        <v>6255</v>
      </c>
      <c r="M246">
        <v>6934</v>
      </c>
      <c r="N246">
        <v>7215</v>
      </c>
      <c r="O246">
        <v>7078</v>
      </c>
      <c r="P246">
        <v>6529</v>
      </c>
      <c r="Q246">
        <v>5945</v>
      </c>
      <c r="R246">
        <v>5306</v>
      </c>
      <c r="S246">
        <v>4664</v>
      </c>
      <c r="T246">
        <v>4115</v>
      </c>
      <c r="U246">
        <v>4010</v>
      </c>
      <c r="V246">
        <v>3960</v>
      </c>
      <c r="W246">
        <v>4130</v>
      </c>
      <c r="X246">
        <v>4438</v>
      </c>
      <c r="Y246">
        <v>5021</v>
      </c>
      <c r="Z246">
        <v>5967</v>
      </c>
      <c r="AA246">
        <v>7115</v>
      </c>
      <c r="AB246">
        <v>8226</v>
      </c>
      <c r="AC246">
        <v>9352</v>
      </c>
      <c r="AD246">
        <v>10316</v>
      </c>
      <c r="AE246">
        <v>11250</v>
      </c>
      <c r="AF246">
        <v>12187</v>
      </c>
      <c r="AG246">
        <v>13161</v>
      </c>
      <c r="AH246">
        <v>14136</v>
      </c>
    </row>
    <row r="247" spans="1:34" x14ac:dyDescent="0.25">
      <c r="A247" t="s">
        <v>502</v>
      </c>
      <c r="B247" t="s">
        <v>388</v>
      </c>
      <c r="C247" t="s">
        <v>389</v>
      </c>
      <c r="D247">
        <v>0</v>
      </c>
      <c r="E247">
        <v>3</v>
      </c>
      <c r="F247">
        <v>43</v>
      </c>
      <c r="G247">
        <v>4523</v>
      </c>
      <c r="H247">
        <v>9313</v>
      </c>
      <c r="I247">
        <v>13934</v>
      </c>
      <c r="J247">
        <v>18393</v>
      </c>
      <c r="K247">
        <v>22720</v>
      </c>
      <c r="L247">
        <v>26843</v>
      </c>
      <c r="M247">
        <v>30881</v>
      </c>
      <c r="N247">
        <v>34528</v>
      </c>
      <c r="O247">
        <v>34614</v>
      </c>
      <c r="P247">
        <v>34526</v>
      </c>
      <c r="Q247">
        <v>34602</v>
      </c>
      <c r="R247">
        <v>34514</v>
      </c>
      <c r="S247">
        <v>34292</v>
      </c>
      <c r="T247">
        <v>33909</v>
      </c>
      <c r="U247">
        <v>33362</v>
      </c>
      <c r="V247">
        <v>33184</v>
      </c>
      <c r="W247">
        <v>33046</v>
      </c>
      <c r="X247">
        <v>33000</v>
      </c>
      <c r="Y247">
        <v>33040</v>
      </c>
      <c r="Z247">
        <v>33239</v>
      </c>
      <c r="AA247">
        <v>33540</v>
      </c>
      <c r="AB247">
        <v>33939</v>
      </c>
      <c r="AC247">
        <v>34259</v>
      </c>
      <c r="AD247">
        <v>33900</v>
      </c>
      <c r="AE247">
        <v>33666</v>
      </c>
      <c r="AF247">
        <v>33364</v>
      </c>
      <c r="AG247">
        <v>33078</v>
      </c>
      <c r="AH247">
        <v>32706</v>
      </c>
    </row>
    <row r="248" spans="1:34" x14ac:dyDescent="0.25">
      <c r="A248" t="s">
        <v>503</v>
      </c>
      <c r="B248" t="s">
        <v>388</v>
      </c>
      <c r="C248" t="s">
        <v>389</v>
      </c>
      <c r="D248">
        <v>0</v>
      </c>
      <c r="E248">
        <v>-8</v>
      </c>
      <c r="F248">
        <v>-1</v>
      </c>
      <c r="G248">
        <v>851</v>
      </c>
      <c r="H248">
        <v>2878</v>
      </c>
      <c r="I248">
        <v>5035</v>
      </c>
      <c r="J248">
        <v>7172</v>
      </c>
      <c r="K248">
        <v>9323</v>
      </c>
      <c r="L248">
        <v>11526</v>
      </c>
      <c r="M248">
        <v>13836</v>
      </c>
      <c r="N248">
        <v>15738</v>
      </c>
      <c r="O248">
        <v>17100</v>
      </c>
      <c r="P248">
        <v>17938</v>
      </c>
      <c r="Q248">
        <v>18609</v>
      </c>
      <c r="R248">
        <v>19126</v>
      </c>
      <c r="S248">
        <v>19554</v>
      </c>
      <c r="T248">
        <v>19826</v>
      </c>
      <c r="U248">
        <v>19883</v>
      </c>
      <c r="V248">
        <v>19497</v>
      </c>
      <c r="W248">
        <v>18913</v>
      </c>
      <c r="X248">
        <v>18104</v>
      </c>
      <c r="Y248">
        <v>17218</v>
      </c>
      <c r="Z248">
        <v>16397</v>
      </c>
      <c r="AA248">
        <v>15661</v>
      </c>
      <c r="AB248">
        <v>14981</v>
      </c>
      <c r="AC248">
        <v>14386</v>
      </c>
      <c r="AD248">
        <v>13722</v>
      </c>
      <c r="AE248">
        <v>13122</v>
      </c>
      <c r="AF248">
        <v>12616</v>
      </c>
      <c r="AG248">
        <v>12233</v>
      </c>
      <c r="AH248">
        <v>11904</v>
      </c>
    </row>
    <row r="249" spans="1:34" x14ac:dyDescent="0.25">
      <c r="A249" t="s">
        <v>504</v>
      </c>
      <c r="B249" t="s">
        <v>388</v>
      </c>
      <c r="C249" t="s">
        <v>389</v>
      </c>
      <c r="D249">
        <v>0</v>
      </c>
      <c r="E249">
        <v>-1</v>
      </c>
      <c r="F249">
        <v>0</v>
      </c>
      <c r="G249">
        <v>106</v>
      </c>
      <c r="H249">
        <v>413</v>
      </c>
      <c r="I249">
        <v>732</v>
      </c>
      <c r="J249">
        <v>1019</v>
      </c>
      <c r="K249">
        <v>1278</v>
      </c>
      <c r="L249">
        <v>1529</v>
      </c>
      <c r="M249">
        <v>1774</v>
      </c>
      <c r="N249">
        <v>1941</v>
      </c>
      <c r="O249">
        <v>2027</v>
      </c>
      <c r="P249">
        <v>2040</v>
      </c>
      <c r="Q249">
        <v>2031</v>
      </c>
      <c r="R249">
        <v>1997</v>
      </c>
      <c r="S249">
        <v>1946</v>
      </c>
      <c r="T249">
        <v>1872</v>
      </c>
      <c r="U249">
        <v>1790</v>
      </c>
      <c r="V249">
        <v>1678</v>
      </c>
      <c r="W249">
        <v>1555</v>
      </c>
      <c r="X249">
        <v>1421</v>
      </c>
      <c r="Y249">
        <v>1288</v>
      </c>
      <c r="Z249">
        <v>1167</v>
      </c>
      <c r="AA249">
        <v>1058</v>
      </c>
      <c r="AB249">
        <v>962</v>
      </c>
      <c r="AC249">
        <v>879</v>
      </c>
      <c r="AD249">
        <v>799</v>
      </c>
      <c r="AE249">
        <v>728</v>
      </c>
      <c r="AF249">
        <v>664</v>
      </c>
      <c r="AG249">
        <v>611</v>
      </c>
      <c r="AH249">
        <v>564</v>
      </c>
    </row>
    <row r="250" spans="1:34" x14ac:dyDescent="0.25">
      <c r="A250" t="s">
        <v>505</v>
      </c>
      <c r="B250" t="s">
        <v>388</v>
      </c>
      <c r="C250" t="s">
        <v>389</v>
      </c>
      <c r="D250">
        <v>0</v>
      </c>
      <c r="E250">
        <v>0</v>
      </c>
      <c r="F250">
        <v>0</v>
      </c>
      <c r="G250">
        <v>12</v>
      </c>
      <c r="H250">
        <v>36</v>
      </c>
      <c r="I250">
        <v>59</v>
      </c>
      <c r="J250">
        <v>80</v>
      </c>
      <c r="K250">
        <v>98</v>
      </c>
      <c r="L250">
        <v>114</v>
      </c>
      <c r="M250">
        <v>129</v>
      </c>
      <c r="N250">
        <v>140</v>
      </c>
      <c r="O250">
        <v>141</v>
      </c>
      <c r="P250">
        <v>140</v>
      </c>
      <c r="Q250">
        <v>137</v>
      </c>
      <c r="R250">
        <v>133</v>
      </c>
      <c r="S250">
        <v>129</v>
      </c>
      <c r="T250">
        <v>123</v>
      </c>
      <c r="U250">
        <v>117</v>
      </c>
      <c r="V250">
        <v>108</v>
      </c>
      <c r="W250">
        <v>98</v>
      </c>
      <c r="X250">
        <v>88</v>
      </c>
      <c r="Y250">
        <v>79</v>
      </c>
      <c r="Z250">
        <v>71</v>
      </c>
      <c r="AA250">
        <v>64</v>
      </c>
      <c r="AB250">
        <v>58</v>
      </c>
      <c r="AC250">
        <v>53</v>
      </c>
      <c r="AD250">
        <v>47</v>
      </c>
      <c r="AE250">
        <v>43</v>
      </c>
      <c r="AF250">
        <v>38</v>
      </c>
      <c r="AG250">
        <v>36</v>
      </c>
      <c r="AH250">
        <v>32</v>
      </c>
    </row>
    <row r="251" spans="1:34" x14ac:dyDescent="0.25">
      <c r="A251" t="s">
        <v>506</v>
      </c>
      <c r="B251" t="s">
        <v>388</v>
      </c>
      <c r="C251" t="s">
        <v>389</v>
      </c>
      <c r="D251">
        <v>0</v>
      </c>
      <c r="E251">
        <v>-1</v>
      </c>
      <c r="F251">
        <v>-2</v>
      </c>
      <c r="G251">
        <v>92</v>
      </c>
      <c r="H251">
        <v>272</v>
      </c>
      <c r="I251">
        <v>425</v>
      </c>
      <c r="J251">
        <v>557</v>
      </c>
      <c r="K251">
        <v>666</v>
      </c>
      <c r="L251">
        <v>752</v>
      </c>
      <c r="M251">
        <v>828</v>
      </c>
      <c r="N251">
        <v>862</v>
      </c>
      <c r="O251">
        <v>873</v>
      </c>
      <c r="P251">
        <v>844</v>
      </c>
      <c r="Q251">
        <v>809</v>
      </c>
      <c r="R251">
        <v>771</v>
      </c>
      <c r="S251">
        <v>737</v>
      </c>
      <c r="T251">
        <v>703</v>
      </c>
      <c r="U251">
        <v>651</v>
      </c>
      <c r="V251">
        <v>587</v>
      </c>
      <c r="W251">
        <v>523</v>
      </c>
      <c r="X251">
        <v>457</v>
      </c>
      <c r="Y251">
        <v>395</v>
      </c>
      <c r="Z251">
        <v>347</v>
      </c>
      <c r="AA251">
        <v>306</v>
      </c>
      <c r="AB251">
        <v>268</v>
      </c>
      <c r="AC251">
        <v>237</v>
      </c>
      <c r="AD251">
        <v>205</v>
      </c>
      <c r="AE251">
        <v>180</v>
      </c>
      <c r="AF251">
        <v>159</v>
      </c>
      <c r="AG251">
        <v>143</v>
      </c>
      <c r="AH251">
        <v>129</v>
      </c>
    </row>
    <row r="252" spans="1:34" x14ac:dyDescent="0.25">
      <c r="A252" t="s">
        <v>507</v>
      </c>
      <c r="B252" t="s">
        <v>388</v>
      </c>
      <c r="C252" t="s">
        <v>389</v>
      </c>
      <c r="D252">
        <v>0</v>
      </c>
      <c r="E252">
        <v>-4</v>
      </c>
      <c r="F252">
        <v>2</v>
      </c>
      <c r="G252">
        <v>430</v>
      </c>
      <c r="H252">
        <v>802</v>
      </c>
      <c r="I252">
        <v>939</v>
      </c>
      <c r="J252">
        <v>935</v>
      </c>
      <c r="K252">
        <v>770</v>
      </c>
      <c r="L252">
        <v>441</v>
      </c>
      <c r="M252">
        <v>-6</v>
      </c>
      <c r="N252">
        <v>-668</v>
      </c>
      <c r="O252">
        <v>-1483</v>
      </c>
      <c r="P252">
        <v>-2416</v>
      </c>
      <c r="Q252">
        <v>-3344</v>
      </c>
      <c r="R252">
        <v>-4266</v>
      </c>
      <c r="S252">
        <v>-5170</v>
      </c>
      <c r="T252">
        <v>-5978</v>
      </c>
      <c r="U252">
        <v>-6784</v>
      </c>
      <c r="V252">
        <v>-7558</v>
      </c>
      <c r="W252">
        <v>-8247</v>
      </c>
      <c r="X252">
        <v>-8853</v>
      </c>
      <c r="Y252">
        <v>-9349</v>
      </c>
      <c r="Z252">
        <v>-9704</v>
      </c>
      <c r="AA252">
        <v>-9950</v>
      </c>
      <c r="AB252">
        <v>-10166</v>
      </c>
      <c r="AC252">
        <v>-10370</v>
      </c>
      <c r="AD252">
        <v>-10556</v>
      </c>
      <c r="AE252">
        <v>-10692</v>
      </c>
      <c r="AF252">
        <v>-10777</v>
      </c>
      <c r="AG252">
        <v>-10820</v>
      </c>
      <c r="AH252">
        <v>-10827</v>
      </c>
    </row>
    <row r="253" spans="1:34" x14ac:dyDescent="0.25">
      <c r="A253" t="s">
        <v>508</v>
      </c>
      <c r="B253" t="s">
        <v>388</v>
      </c>
      <c r="C253" t="s">
        <v>389</v>
      </c>
      <c r="D253">
        <v>0</v>
      </c>
      <c r="E253">
        <v>-1</v>
      </c>
      <c r="F253">
        <v>2</v>
      </c>
      <c r="G253">
        <v>162</v>
      </c>
      <c r="H253">
        <v>494</v>
      </c>
      <c r="I253">
        <v>849</v>
      </c>
      <c r="J253">
        <v>1210</v>
      </c>
      <c r="K253">
        <v>1575</v>
      </c>
      <c r="L253">
        <v>1944</v>
      </c>
      <c r="M253">
        <v>2326</v>
      </c>
      <c r="N253">
        <v>2638</v>
      </c>
      <c r="O253">
        <v>2833</v>
      </c>
      <c r="P253">
        <v>2945</v>
      </c>
      <c r="Q253">
        <v>3033</v>
      </c>
      <c r="R253">
        <v>3093</v>
      </c>
      <c r="S253">
        <v>3126</v>
      </c>
      <c r="T253">
        <v>3136</v>
      </c>
      <c r="U253">
        <v>3106</v>
      </c>
      <c r="V253">
        <v>3026</v>
      </c>
      <c r="W253">
        <v>2917</v>
      </c>
      <c r="X253">
        <v>2780</v>
      </c>
      <c r="Y253">
        <v>2635</v>
      </c>
      <c r="Z253">
        <v>2499</v>
      </c>
      <c r="AA253">
        <v>2375</v>
      </c>
      <c r="AB253">
        <v>2264</v>
      </c>
      <c r="AC253">
        <v>2169</v>
      </c>
      <c r="AD253">
        <v>2067</v>
      </c>
      <c r="AE253">
        <v>1979</v>
      </c>
      <c r="AF253">
        <v>1904</v>
      </c>
      <c r="AG253">
        <v>1847</v>
      </c>
      <c r="AH253">
        <v>1796</v>
      </c>
    </row>
    <row r="254" spans="1:34" x14ac:dyDescent="0.25">
      <c r="A254" t="s">
        <v>509</v>
      </c>
      <c r="B254" t="s">
        <v>388</v>
      </c>
      <c r="C254" t="s">
        <v>389</v>
      </c>
      <c r="D254">
        <v>0</v>
      </c>
      <c r="E254">
        <v>-3</v>
      </c>
      <c r="F254">
        <v>270</v>
      </c>
      <c r="G254">
        <v>3459</v>
      </c>
      <c r="H254">
        <v>7862</v>
      </c>
      <c r="I254">
        <v>11979</v>
      </c>
      <c r="J254">
        <v>16093</v>
      </c>
      <c r="K254">
        <v>19917</v>
      </c>
      <c r="L254">
        <v>23547</v>
      </c>
      <c r="M254">
        <v>27354</v>
      </c>
      <c r="N254">
        <v>30208</v>
      </c>
      <c r="O254">
        <v>31679</v>
      </c>
      <c r="P254">
        <v>31879</v>
      </c>
      <c r="Q254">
        <v>32334</v>
      </c>
      <c r="R254">
        <v>32790</v>
      </c>
      <c r="S254">
        <v>33086</v>
      </c>
      <c r="T254">
        <v>33427</v>
      </c>
      <c r="U254">
        <v>31547</v>
      </c>
      <c r="V254">
        <v>29272</v>
      </c>
      <c r="W254">
        <v>26839</v>
      </c>
      <c r="X254">
        <v>24423</v>
      </c>
      <c r="Y254">
        <v>22057</v>
      </c>
      <c r="Z254">
        <v>20097</v>
      </c>
      <c r="AA254">
        <v>18241</v>
      </c>
      <c r="AB254">
        <v>16536</v>
      </c>
      <c r="AC254">
        <v>14970</v>
      </c>
      <c r="AD254">
        <v>13412</v>
      </c>
      <c r="AE254">
        <v>12235</v>
      </c>
      <c r="AF254">
        <v>11541</v>
      </c>
      <c r="AG254">
        <v>11156</v>
      </c>
      <c r="AH254">
        <v>10834</v>
      </c>
    </row>
    <row r="255" spans="1:34" x14ac:dyDescent="0.25">
      <c r="A255" t="s">
        <v>510</v>
      </c>
      <c r="B255" t="s">
        <v>388</v>
      </c>
      <c r="C255" t="s">
        <v>389</v>
      </c>
      <c r="D255">
        <v>0</v>
      </c>
      <c r="E255">
        <v>6</v>
      </c>
      <c r="F255">
        <v>59</v>
      </c>
      <c r="G255">
        <v>245</v>
      </c>
      <c r="H255">
        <v>528</v>
      </c>
      <c r="I255">
        <v>857</v>
      </c>
      <c r="J255">
        <v>1220</v>
      </c>
      <c r="K255">
        <v>1558</v>
      </c>
      <c r="L255">
        <v>1908</v>
      </c>
      <c r="M255">
        <v>2322</v>
      </c>
      <c r="N255">
        <v>2720</v>
      </c>
      <c r="O255">
        <v>3000</v>
      </c>
      <c r="P255">
        <v>3176</v>
      </c>
      <c r="Q255">
        <v>3479</v>
      </c>
      <c r="R255">
        <v>3830</v>
      </c>
      <c r="S255">
        <v>4123</v>
      </c>
      <c r="T255">
        <v>4352</v>
      </c>
      <c r="U255">
        <v>4171</v>
      </c>
      <c r="V255">
        <v>4009</v>
      </c>
      <c r="W255">
        <v>3823</v>
      </c>
      <c r="X255">
        <v>3647</v>
      </c>
      <c r="Y255">
        <v>3442</v>
      </c>
      <c r="Z255">
        <v>3240</v>
      </c>
      <c r="AA255">
        <v>3009</v>
      </c>
      <c r="AB255">
        <v>2812</v>
      </c>
      <c r="AC255">
        <v>2621</v>
      </c>
      <c r="AD255">
        <v>2422</v>
      </c>
      <c r="AE255">
        <v>2299</v>
      </c>
      <c r="AF255">
        <v>2258</v>
      </c>
      <c r="AG255">
        <v>2275</v>
      </c>
      <c r="AH255">
        <v>2263</v>
      </c>
    </row>
    <row r="256" spans="1:34" x14ac:dyDescent="0.25">
      <c r="A256" t="s">
        <v>511</v>
      </c>
      <c r="B256" t="s">
        <v>388</v>
      </c>
      <c r="C256" t="s">
        <v>389</v>
      </c>
      <c r="D256">
        <v>0</v>
      </c>
      <c r="E256">
        <v>-3</v>
      </c>
      <c r="F256">
        <v>2</v>
      </c>
      <c r="G256">
        <v>232</v>
      </c>
      <c r="H256">
        <v>960</v>
      </c>
      <c r="I256">
        <v>1780</v>
      </c>
      <c r="J256">
        <v>2603</v>
      </c>
      <c r="K256">
        <v>3450</v>
      </c>
      <c r="L256">
        <v>4357</v>
      </c>
      <c r="M256">
        <v>5341</v>
      </c>
      <c r="N256">
        <v>6178</v>
      </c>
      <c r="O256">
        <v>6798</v>
      </c>
      <c r="P256">
        <v>7226</v>
      </c>
      <c r="Q256">
        <v>7594</v>
      </c>
      <c r="R256">
        <v>7876</v>
      </c>
      <c r="S256">
        <v>8087</v>
      </c>
      <c r="T256">
        <v>8205</v>
      </c>
      <c r="U256">
        <v>8278</v>
      </c>
      <c r="V256">
        <v>8194</v>
      </c>
      <c r="W256">
        <v>8020</v>
      </c>
      <c r="X256">
        <v>7737</v>
      </c>
      <c r="Y256">
        <v>7410</v>
      </c>
      <c r="Z256">
        <v>7088</v>
      </c>
      <c r="AA256">
        <v>6789</v>
      </c>
      <c r="AB256">
        <v>6517</v>
      </c>
      <c r="AC256">
        <v>6283</v>
      </c>
      <c r="AD256">
        <v>6029</v>
      </c>
      <c r="AE256">
        <v>5796</v>
      </c>
      <c r="AF256">
        <v>5586</v>
      </c>
      <c r="AG256">
        <v>5420</v>
      </c>
      <c r="AH256">
        <v>5271</v>
      </c>
    </row>
    <row r="257" spans="1:34" x14ac:dyDescent="0.25">
      <c r="A257" t="s">
        <v>512</v>
      </c>
      <c r="B257" t="s">
        <v>388</v>
      </c>
      <c r="C257" t="s">
        <v>389</v>
      </c>
      <c r="D257">
        <v>0</v>
      </c>
      <c r="E257">
        <v>-18</v>
      </c>
      <c r="F257">
        <v>-11</v>
      </c>
      <c r="G257">
        <v>700</v>
      </c>
      <c r="H257">
        <v>3005</v>
      </c>
      <c r="I257">
        <v>5686</v>
      </c>
      <c r="J257">
        <v>8396</v>
      </c>
      <c r="K257">
        <v>11172</v>
      </c>
      <c r="L257">
        <v>14144</v>
      </c>
      <c r="M257">
        <v>17386</v>
      </c>
      <c r="N257">
        <v>20108</v>
      </c>
      <c r="O257">
        <v>22278</v>
      </c>
      <c r="P257">
        <v>23764</v>
      </c>
      <c r="Q257">
        <v>25076</v>
      </c>
      <c r="R257">
        <v>26112</v>
      </c>
      <c r="S257">
        <v>26979</v>
      </c>
      <c r="T257">
        <v>27539</v>
      </c>
      <c r="U257">
        <v>27953</v>
      </c>
      <c r="V257">
        <v>27796</v>
      </c>
      <c r="W257">
        <v>27328</v>
      </c>
      <c r="X257">
        <v>26455</v>
      </c>
      <c r="Y257">
        <v>25410</v>
      </c>
      <c r="Z257">
        <v>24403</v>
      </c>
      <c r="AA257">
        <v>23490</v>
      </c>
      <c r="AB257">
        <v>22653</v>
      </c>
      <c r="AC257">
        <v>21978</v>
      </c>
      <c r="AD257">
        <v>21170</v>
      </c>
      <c r="AE257">
        <v>20427</v>
      </c>
      <c r="AF257">
        <v>19772</v>
      </c>
      <c r="AG257">
        <v>19287</v>
      </c>
      <c r="AH257">
        <v>18858</v>
      </c>
    </row>
    <row r="258" spans="1:34" x14ac:dyDescent="0.25">
      <c r="A258" t="s">
        <v>513</v>
      </c>
      <c r="B258" t="s">
        <v>388</v>
      </c>
      <c r="C258" t="s">
        <v>389</v>
      </c>
      <c r="D258">
        <v>0</v>
      </c>
      <c r="E258">
        <v>-3</v>
      </c>
      <c r="F258">
        <v>0</v>
      </c>
      <c r="G258">
        <v>221</v>
      </c>
      <c r="H258">
        <v>900</v>
      </c>
      <c r="I258">
        <v>1683</v>
      </c>
      <c r="J258">
        <v>2472</v>
      </c>
      <c r="K258">
        <v>3281</v>
      </c>
      <c r="L258">
        <v>4146</v>
      </c>
      <c r="M258">
        <v>5086</v>
      </c>
      <c r="N258">
        <v>5882</v>
      </c>
      <c r="O258">
        <v>6485</v>
      </c>
      <c r="P258">
        <v>6904</v>
      </c>
      <c r="Q258">
        <v>7265</v>
      </c>
      <c r="R258">
        <v>7547</v>
      </c>
      <c r="S258">
        <v>7770</v>
      </c>
      <c r="T258">
        <v>7904</v>
      </c>
      <c r="U258">
        <v>7987</v>
      </c>
      <c r="V258">
        <v>7914</v>
      </c>
      <c r="W258">
        <v>7756</v>
      </c>
      <c r="X258">
        <v>7487</v>
      </c>
      <c r="Y258">
        <v>7173</v>
      </c>
      <c r="Z258">
        <v>6869</v>
      </c>
      <c r="AA258">
        <v>6588</v>
      </c>
      <c r="AB258">
        <v>6331</v>
      </c>
      <c r="AC258">
        <v>6116</v>
      </c>
      <c r="AD258">
        <v>5874</v>
      </c>
      <c r="AE258">
        <v>5654</v>
      </c>
      <c r="AF258">
        <v>5458</v>
      </c>
      <c r="AG258">
        <v>5307</v>
      </c>
      <c r="AH258">
        <v>5174</v>
      </c>
    </row>
    <row r="259" spans="1:34" x14ac:dyDescent="0.25">
      <c r="A259" t="s">
        <v>514</v>
      </c>
      <c r="B259" t="s">
        <v>388</v>
      </c>
      <c r="C259" t="s">
        <v>389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383</v>
      </c>
      <c r="B260" t="s">
        <v>390</v>
      </c>
      <c r="C260" t="s">
        <v>391</v>
      </c>
      <c r="D260">
        <v>0</v>
      </c>
      <c r="E260">
        <v>59</v>
      </c>
      <c r="F260">
        <v>948</v>
      </c>
      <c r="G260">
        <v>28287</v>
      </c>
      <c r="H260">
        <v>55990</v>
      </c>
      <c r="I260">
        <v>81199</v>
      </c>
      <c r="J260">
        <v>106998</v>
      </c>
      <c r="K260">
        <v>132441</v>
      </c>
      <c r="L260">
        <v>156928</v>
      </c>
      <c r="M260">
        <v>181070</v>
      </c>
      <c r="N260">
        <v>200645</v>
      </c>
      <c r="O260">
        <v>210319</v>
      </c>
      <c r="P260">
        <v>213714</v>
      </c>
      <c r="Q260">
        <v>216861</v>
      </c>
      <c r="R260">
        <v>219258</v>
      </c>
      <c r="S260">
        <v>220071</v>
      </c>
      <c r="T260">
        <v>219580</v>
      </c>
      <c r="U260">
        <v>211102</v>
      </c>
      <c r="V260">
        <v>199397</v>
      </c>
      <c r="W260">
        <v>187004</v>
      </c>
      <c r="X260">
        <v>174359</v>
      </c>
      <c r="Y260">
        <v>162344</v>
      </c>
      <c r="Z260">
        <v>151887</v>
      </c>
      <c r="AA260">
        <v>142904</v>
      </c>
      <c r="AB260">
        <v>134542</v>
      </c>
      <c r="AC260">
        <v>127237</v>
      </c>
      <c r="AD260">
        <v>120110</v>
      </c>
      <c r="AE260">
        <v>114074</v>
      </c>
      <c r="AF260">
        <v>110931</v>
      </c>
      <c r="AG260">
        <v>108804</v>
      </c>
      <c r="AH260">
        <v>107794</v>
      </c>
    </row>
    <row r="261" spans="1:34" x14ac:dyDescent="0.25">
      <c r="A261" t="s">
        <v>473</v>
      </c>
      <c r="B261" t="s">
        <v>390</v>
      </c>
      <c r="C261" t="s">
        <v>391</v>
      </c>
      <c r="D261">
        <v>0</v>
      </c>
      <c r="E261">
        <v>8</v>
      </c>
      <c r="F261">
        <v>19</v>
      </c>
      <c r="G261">
        <v>693</v>
      </c>
      <c r="H261">
        <v>1726</v>
      </c>
      <c r="I261">
        <v>3436</v>
      </c>
      <c r="J261">
        <v>6054</v>
      </c>
      <c r="K261">
        <v>9255</v>
      </c>
      <c r="L261">
        <v>12352</v>
      </c>
      <c r="M261">
        <v>15084</v>
      </c>
      <c r="N261">
        <v>17308</v>
      </c>
      <c r="O261">
        <v>18348</v>
      </c>
      <c r="P261">
        <v>18722</v>
      </c>
      <c r="Q261">
        <v>18756</v>
      </c>
      <c r="R261">
        <v>18561</v>
      </c>
      <c r="S261">
        <v>18128</v>
      </c>
      <c r="T261">
        <v>17838</v>
      </c>
      <c r="U261">
        <v>17380</v>
      </c>
      <c r="V261">
        <v>16835</v>
      </c>
      <c r="W261">
        <v>16117</v>
      </c>
      <c r="X261">
        <v>15320</v>
      </c>
      <c r="Y261">
        <v>14479</v>
      </c>
      <c r="Z261">
        <v>13626</v>
      </c>
      <c r="AA261">
        <v>12802</v>
      </c>
      <c r="AB261">
        <v>12086</v>
      </c>
      <c r="AC261">
        <v>11536</v>
      </c>
      <c r="AD261">
        <v>11148</v>
      </c>
      <c r="AE261">
        <v>10694</v>
      </c>
      <c r="AF261">
        <v>10301</v>
      </c>
      <c r="AG261">
        <v>9923</v>
      </c>
      <c r="AH261">
        <v>9598</v>
      </c>
    </row>
    <row r="262" spans="1:34" x14ac:dyDescent="0.25">
      <c r="A262" t="s">
        <v>474</v>
      </c>
      <c r="B262" t="s">
        <v>390</v>
      </c>
      <c r="C262" t="s">
        <v>391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475</v>
      </c>
      <c r="B263" t="s">
        <v>390</v>
      </c>
      <c r="C263" t="s">
        <v>391</v>
      </c>
      <c r="D263">
        <v>0</v>
      </c>
      <c r="E263">
        <v>-2</v>
      </c>
      <c r="F263">
        <v>-9</v>
      </c>
      <c r="G263">
        <v>-60</v>
      </c>
      <c r="H263">
        <v>-167</v>
      </c>
      <c r="I263">
        <v>-351</v>
      </c>
      <c r="J263">
        <v>-572</v>
      </c>
      <c r="K263">
        <v>-906</v>
      </c>
      <c r="L263">
        <v>-1306</v>
      </c>
      <c r="M263">
        <v>-1761</v>
      </c>
      <c r="N263">
        <v>-2252</v>
      </c>
      <c r="O263">
        <v>-2752</v>
      </c>
      <c r="P263">
        <v>-3211</v>
      </c>
      <c r="Q263">
        <v>-3671</v>
      </c>
      <c r="R263">
        <v>-4091</v>
      </c>
      <c r="S263">
        <v>-4541</v>
      </c>
      <c r="T263">
        <v>-4994</v>
      </c>
      <c r="U263">
        <v>-5439</v>
      </c>
      <c r="V263">
        <v>-5821</v>
      </c>
      <c r="W263">
        <v>-6103</v>
      </c>
      <c r="X263">
        <v>-6385</v>
      </c>
      <c r="Y263">
        <v>-6571</v>
      </c>
      <c r="Z263">
        <v>-6651</v>
      </c>
      <c r="AA263">
        <v>-6758</v>
      </c>
      <c r="AB263">
        <v>-6841</v>
      </c>
      <c r="AC263">
        <v>-6851</v>
      </c>
      <c r="AD263">
        <v>-6888</v>
      </c>
      <c r="AE263">
        <v>-6857</v>
      </c>
      <c r="AF263">
        <v>-6815</v>
      </c>
      <c r="AG263">
        <v>-6794</v>
      </c>
      <c r="AH263">
        <v>-6741</v>
      </c>
    </row>
    <row r="264" spans="1:34" x14ac:dyDescent="0.25">
      <c r="A264" t="s">
        <v>476</v>
      </c>
      <c r="B264" t="s">
        <v>390</v>
      </c>
      <c r="C264" t="s">
        <v>391</v>
      </c>
      <c r="D264">
        <v>0</v>
      </c>
      <c r="E264">
        <v>0</v>
      </c>
      <c r="F264">
        <v>0</v>
      </c>
      <c r="G264">
        <v>18</v>
      </c>
      <c r="H264">
        <v>25</v>
      </c>
      <c r="I264">
        <v>25</v>
      </c>
      <c r="J264">
        <v>21</v>
      </c>
      <c r="K264">
        <v>19</v>
      </c>
      <c r="L264">
        <v>18</v>
      </c>
      <c r="M264">
        <v>16</v>
      </c>
      <c r="N264">
        <v>14</v>
      </c>
      <c r="O264">
        <v>12</v>
      </c>
      <c r="P264">
        <v>10</v>
      </c>
      <c r="Q264">
        <v>8</v>
      </c>
      <c r="R264">
        <v>7</v>
      </c>
      <c r="S264">
        <v>6</v>
      </c>
      <c r="T264">
        <v>6</v>
      </c>
      <c r="U264">
        <v>0</v>
      </c>
      <c r="V264">
        <v>-7</v>
      </c>
      <c r="W264">
        <v>-15</v>
      </c>
      <c r="X264">
        <v>-21</v>
      </c>
      <c r="Y264">
        <v>-25</v>
      </c>
      <c r="Z264">
        <v>-29</v>
      </c>
      <c r="AA264">
        <v>-32</v>
      </c>
      <c r="AB264">
        <v>-36</v>
      </c>
      <c r="AC264">
        <v>-37</v>
      </c>
      <c r="AD264">
        <v>-40</v>
      </c>
      <c r="AE264">
        <v>-40</v>
      </c>
      <c r="AF264">
        <v>-40</v>
      </c>
      <c r="AG264">
        <v>-40</v>
      </c>
      <c r="AH264">
        <v>-39</v>
      </c>
    </row>
    <row r="265" spans="1:34" x14ac:dyDescent="0.25">
      <c r="A265" t="s">
        <v>477</v>
      </c>
      <c r="B265" t="s">
        <v>390</v>
      </c>
      <c r="C265" t="s">
        <v>391</v>
      </c>
      <c r="D265">
        <v>0</v>
      </c>
      <c r="E265">
        <v>0</v>
      </c>
      <c r="F265">
        <v>0</v>
      </c>
      <c r="G265">
        <v>-4</v>
      </c>
      <c r="H265">
        <v>-14</v>
      </c>
      <c r="I265">
        <v>-29</v>
      </c>
      <c r="J265">
        <v>-47</v>
      </c>
      <c r="K265">
        <v>-75</v>
      </c>
      <c r="L265">
        <v>-109</v>
      </c>
      <c r="M265">
        <v>-147</v>
      </c>
      <c r="N265">
        <v>-189</v>
      </c>
      <c r="O265">
        <v>-231</v>
      </c>
      <c r="P265">
        <v>-270</v>
      </c>
      <c r="Q265">
        <v>-309</v>
      </c>
      <c r="R265">
        <v>-343</v>
      </c>
      <c r="S265">
        <v>-381</v>
      </c>
      <c r="T265">
        <v>-420</v>
      </c>
      <c r="U265">
        <v>-457</v>
      </c>
      <c r="V265">
        <v>-490</v>
      </c>
      <c r="W265">
        <v>-514</v>
      </c>
      <c r="X265">
        <v>-537</v>
      </c>
      <c r="Y265">
        <v>-553</v>
      </c>
      <c r="Z265">
        <v>-559</v>
      </c>
      <c r="AA265">
        <v>-568</v>
      </c>
      <c r="AB265">
        <v>-575</v>
      </c>
      <c r="AC265">
        <v>-576</v>
      </c>
      <c r="AD265">
        <v>-580</v>
      </c>
      <c r="AE265">
        <v>-577</v>
      </c>
      <c r="AF265">
        <v>-573</v>
      </c>
      <c r="AG265">
        <v>-572</v>
      </c>
      <c r="AH265">
        <v>-567</v>
      </c>
    </row>
    <row r="266" spans="1:34" x14ac:dyDescent="0.25">
      <c r="A266" t="s">
        <v>478</v>
      </c>
      <c r="B266" t="s">
        <v>390</v>
      </c>
      <c r="C266" t="s">
        <v>391</v>
      </c>
      <c r="D266">
        <v>0</v>
      </c>
      <c r="E266">
        <v>-1</v>
      </c>
      <c r="F266">
        <v>1</v>
      </c>
      <c r="G266">
        <v>296</v>
      </c>
      <c r="H266">
        <v>806</v>
      </c>
      <c r="I266">
        <v>1568</v>
      </c>
      <c r="J266">
        <v>2469</v>
      </c>
      <c r="K266">
        <v>3493</v>
      </c>
      <c r="L266">
        <v>4570</v>
      </c>
      <c r="M266">
        <v>5646</v>
      </c>
      <c r="N266">
        <v>6614</v>
      </c>
      <c r="O266">
        <v>7326</v>
      </c>
      <c r="P266">
        <v>7735</v>
      </c>
      <c r="Q266">
        <v>7934</v>
      </c>
      <c r="R266">
        <v>8006</v>
      </c>
      <c r="S266">
        <v>7987</v>
      </c>
      <c r="T266">
        <v>7897</v>
      </c>
      <c r="U266">
        <v>7749</v>
      </c>
      <c r="V266">
        <v>7509</v>
      </c>
      <c r="W266">
        <v>7178</v>
      </c>
      <c r="X266">
        <v>6787</v>
      </c>
      <c r="Y266">
        <v>6361</v>
      </c>
      <c r="Z266">
        <v>5933</v>
      </c>
      <c r="AA266">
        <v>5527</v>
      </c>
      <c r="AB266">
        <v>5155</v>
      </c>
      <c r="AC266">
        <v>4833</v>
      </c>
      <c r="AD266">
        <v>4559</v>
      </c>
      <c r="AE266">
        <v>4308</v>
      </c>
      <c r="AF266">
        <v>4082</v>
      </c>
      <c r="AG266">
        <v>3886</v>
      </c>
      <c r="AH266">
        <v>3717</v>
      </c>
    </row>
    <row r="267" spans="1:34" x14ac:dyDescent="0.25">
      <c r="A267" t="s">
        <v>479</v>
      </c>
      <c r="B267" t="s">
        <v>390</v>
      </c>
      <c r="C267" t="s">
        <v>391</v>
      </c>
      <c r="D267">
        <v>0</v>
      </c>
      <c r="E267">
        <v>-2</v>
      </c>
      <c r="F267">
        <v>-1</v>
      </c>
      <c r="G267">
        <v>174</v>
      </c>
      <c r="H267">
        <v>727</v>
      </c>
      <c r="I267">
        <v>1620</v>
      </c>
      <c r="J267">
        <v>2574</v>
      </c>
      <c r="K267">
        <v>3455</v>
      </c>
      <c r="L267">
        <v>4270</v>
      </c>
      <c r="M267">
        <v>5062</v>
      </c>
      <c r="N267">
        <v>5761</v>
      </c>
      <c r="O267">
        <v>6263</v>
      </c>
      <c r="P267">
        <v>6537</v>
      </c>
      <c r="Q267">
        <v>6637</v>
      </c>
      <c r="R267">
        <v>6632</v>
      </c>
      <c r="S267">
        <v>6546</v>
      </c>
      <c r="T267">
        <v>6385</v>
      </c>
      <c r="U267">
        <v>6156</v>
      </c>
      <c r="V267">
        <v>5835</v>
      </c>
      <c r="W267">
        <v>5431</v>
      </c>
      <c r="X267">
        <v>4980</v>
      </c>
      <c r="Y267">
        <v>4509</v>
      </c>
      <c r="Z267">
        <v>4055</v>
      </c>
      <c r="AA267">
        <v>3641</v>
      </c>
      <c r="AB267">
        <v>3268</v>
      </c>
      <c r="AC267">
        <v>2935</v>
      </c>
      <c r="AD267">
        <v>2645</v>
      </c>
      <c r="AE267">
        <v>2385</v>
      </c>
      <c r="AF267">
        <v>2157</v>
      </c>
      <c r="AG267">
        <v>1965</v>
      </c>
      <c r="AH267">
        <v>1805</v>
      </c>
    </row>
    <row r="268" spans="1:34" x14ac:dyDescent="0.25">
      <c r="A268" t="s">
        <v>480</v>
      </c>
      <c r="B268" t="s">
        <v>390</v>
      </c>
      <c r="C268" t="s">
        <v>391</v>
      </c>
      <c r="D268">
        <v>0</v>
      </c>
      <c r="E268">
        <v>0</v>
      </c>
      <c r="F268">
        <v>3</v>
      </c>
      <c r="G268">
        <v>89</v>
      </c>
      <c r="H268">
        <v>147</v>
      </c>
      <c r="I268">
        <v>174</v>
      </c>
      <c r="J268">
        <v>198</v>
      </c>
      <c r="K268">
        <v>223</v>
      </c>
      <c r="L268">
        <v>245</v>
      </c>
      <c r="M268">
        <v>268</v>
      </c>
      <c r="N268">
        <v>287</v>
      </c>
      <c r="O268">
        <v>299</v>
      </c>
      <c r="P268">
        <v>301</v>
      </c>
      <c r="Q268">
        <v>309</v>
      </c>
      <c r="R268">
        <v>315</v>
      </c>
      <c r="S268">
        <v>319</v>
      </c>
      <c r="T268">
        <v>319</v>
      </c>
      <c r="U268">
        <v>299</v>
      </c>
      <c r="V268">
        <v>270</v>
      </c>
      <c r="W268">
        <v>240</v>
      </c>
      <c r="X268">
        <v>211</v>
      </c>
      <c r="Y268">
        <v>187</v>
      </c>
      <c r="Z268">
        <v>163</v>
      </c>
      <c r="AA268">
        <v>143</v>
      </c>
      <c r="AB268">
        <v>124</v>
      </c>
      <c r="AC268">
        <v>107</v>
      </c>
      <c r="AD268">
        <v>94</v>
      </c>
      <c r="AE268">
        <v>83</v>
      </c>
      <c r="AF268">
        <v>78</v>
      </c>
      <c r="AG268">
        <v>76</v>
      </c>
      <c r="AH268">
        <v>77</v>
      </c>
    </row>
    <row r="269" spans="1:34" x14ac:dyDescent="0.25">
      <c r="A269" t="s">
        <v>481</v>
      </c>
      <c r="B269" t="s">
        <v>390</v>
      </c>
      <c r="C269" t="s">
        <v>391</v>
      </c>
      <c r="D269">
        <v>0</v>
      </c>
      <c r="E269">
        <v>0</v>
      </c>
      <c r="F269">
        <v>2</v>
      </c>
      <c r="G269">
        <v>110</v>
      </c>
      <c r="H269">
        <v>243</v>
      </c>
      <c r="I269">
        <v>377</v>
      </c>
      <c r="J269">
        <v>502</v>
      </c>
      <c r="K269">
        <v>628</v>
      </c>
      <c r="L269">
        <v>748</v>
      </c>
      <c r="M269">
        <v>870</v>
      </c>
      <c r="N269">
        <v>975</v>
      </c>
      <c r="O269">
        <v>1045</v>
      </c>
      <c r="P269">
        <v>1076</v>
      </c>
      <c r="Q269">
        <v>1086</v>
      </c>
      <c r="R269">
        <v>1086</v>
      </c>
      <c r="S269">
        <v>1080</v>
      </c>
      <c r="T269">
        <v>1060</v>
      </c>
      <c r="U269">
        <v>1017</v>
      </c>
      <c r="V269">
        <v>953</v>
      </c>
      <c r="W269">
        <v>879</v>
      </c>
      <c r="X269">
        <v>805</v>
      </c>
      <c r="Y269">
        <v>732</v>
      </c>
      <c r="Z269">
        <v>666</v>
      </c>
      <c r="AA269">
        <v>607</v>
      </c>
      <c r="AB269">
        <v>553</v>
      </c>
      <c r="AC269">
        <v>506</v>
      </c>
      <c r="AD269">
        <v>464</v>
      </c>
      <c r="AE269">
        <v>429</v>
      </c>
      <c r="AF269">
        <v>401</v>
      </c>
      <c r="AG269">
        <v>381</v>
      </c>
      <c r="AH269">
        <v>364</v>
      </c>
    </row>
    <row r="270" spans="1:34" x14ac:dyDescent="0.25">
      <c r="A270" t="s">
        <v>482</v>
      </c>
      <c r="B270" t="s">
        <v>390</v>
      </c>
      <c r="C270" t="s">
        <v>391</v>
      </c>
      <c r="D270">
        <v>0</v>
      </c>
      <c r="E270">
        <v>1</v>
      </c>
      <c r="F270">
        <v>1</v>
      </c>
      <c r="G270">
        <v>-173</v>
      </c>
      <c r="H270">
        <v>-371</v>
      </c>
      <c r="I270">
        <v>-536</v>
      </c>
      <c r="J270">
        <v>-810</v>
      </c>
      <c r="K270">
        <v>-1126</v>
      </c>
      <c r="L270">
        <v>-1465</v>
      </c>
      <c r="M270">
        <v>-1823</v>
      </c>
      <c r="N270">
        <v>-2181</v>
      </c>
      <c r="O270">
        <v>-2479</v>
      </c>
      <c r="P270">
        <v>-2740</v>
      </c>
      <c r="Q270">
        <v>-2965</v>
      </c>
      <c r="R270">
        <v>-3174</v>
      </c>
      <c r="S270">
        <v>-3379</v>
      </c>
      <c r="T270">
        <v>-3560</v>
      </c>
      <c r="U270">
        <v>-3689</v>
      </c>
      <c r="V270">
        <v>-3701</v>
      </c>
      <c r="W270">
        <v>-3682</v>
      </c>
      <c r="X270">
        <v>-3606</v>
      </c>
      <c r="Y270">
        <v>-3477</v>
      </c>
      <c r="Z270">
        <v>-3371</v>
      </c>
      <c r="AA270">
        <v>-3253</v>
      </c>
      <c r="AB270">
        <v>-3131</v>
      </c>
      <c r="AC270">
        <v>-3017</v>
      </c>
      <c r="AD270">
        <v>-2909</v>
      </c>
      <c r="AE270">
        <v>-2793</v>
      </c>
      <c r="AF270">
        <v>-2686</v>
      </c>
      <c r="AG270">
        <v>-2597</v>
      </c>
      <c r="AH270">
        <v>-2524</v>
      </c>
    </row>
    <row r="271" spans="1:34" x14ac:dyDescent="0.25">
      <c r="A271" t="s">
        <v>483</v>
      </c>
      <c r="B271" t="s">
        <v>390</v>
      </c>
      <c r="C271" t="s">
        <v>391</v>
      </c>
      <c r="D271">
        <v>0</v>
      </c>
      <c r="E271">
        <v>0</v>
      </c>
      <c r="F271">
        <v>2</v>
      </c>
      <c r="G271">
        <v>99</v>
      </c>
      <c r="H271">
        <v>152</v>
      </c>
      <c r="I271">
        <v>169</v>
      </c>
      <c r="J271">
        <v>110</v>
      </c>
      <c r="K271">
        <v>58</v>
      </c>
      <c r="L271">
        <v>11</v>
      </c>
      <c r="M271">
        <v>-36</v>
      </c>
      <c r="N271">
        <v>-85</v>
      </c>
      <c r="O271">
        <v>-140</v>
      </c>
      <c r="P271">
        <v>-204</v>
      </c>
      <c r="Q271">
        <v>-274</v>
      </c>
      <c r="R271">
        <v>-337</v>
      </c>
      <c r="S271">
        <v>-403</v>
      </c>
      <c r="T271">
        <v>-462</v>
      </c>
      <c r="U271">
        <v>-531</v>
      </c>
      <c r="V271">
        <v>-603</v>
      </c>
      <c r="W271">
        <v>-668</v>
      </c>
      <c r="X271">
        <v>-724</v>
      </c>
      <c r="Y271">
        <v>-763</v>
      </c>
      <c r="Z271">
        <v>-789</v>
      </c>
      <c r="AA271">
        <v>-807</v>
      </c>
      <c r="AB271">
        <v>-820</v>
      </c>
      <c r="AC271">
        <v>-824</v>
      </c>
      <c r="AD271">
        <v>-820</v>
      </c>
      <c r="AE271">
        <v>-813</v>
      </c>
      <c r="AF271">
        <v>-797</v>
      </c>
      <c r="AG271">
        <v>-777</v>
      </c>
      <c r="AH271">
        <v>-754</v>
      </c>
    </row>
    <row r="272" spans="1:34" x14ac:dyDescent="0.25">
      <c r="A272" t="s">
        <v>484</v>
      </c>
      <c r="B272" t="s">
        <v>390</v>
      </c>
      <c r="C272" t="s">
        <v>391</v>
      </c>
      <c r="D272">
        <v>0</v>
      </c>
      <c r="E272">
        <v>0</v>
      </c>
      <c r="F272">
        <v>0</v>
      </c>
      <c r="G272">
        <v>20</v>
      </c>
      <c r="H272">
        <v>64</v>
      </c>
      <c r="I272">
        <v>109</v>
      </c>
      <c r="J272">
        <v>150</v>
      </c>
      <c r="K272">
        <v>190</v>
      </c>
      <c r="L272">
        <v>231</v>
      </c>
      <c r="M272">
        <v>276</v>
      </c>
      <c r="N272">
        <v>311</v>
      </c>
      <c r="O272">
        <v>333</v>
      </c>
      <c r="P272">
        <v>346</v>
      </c>
      <c r="Q272">
        <v>354</v>
      </c>
      <c r="R272">
        <v>359</v>
      </c>
      <c r="S272">
        <v>360</v>
      </c>
      <c r="T272">
        <v>356</v>
      </c>
      <c r="U272">
        <v>351</v>
      </c>
      <c r="V272">
        <v>338</v>
      </c>
      <c r="W272">
        <v>322</v>
      </c>
      <c r="X272">
        <v>303</v>
      </c>
      <c r="Y272">
        <v>281</v>
      </c>
      <c r="Z272">
        <v>261</v>
      </c>
      <c r="AA272">
        <v>244</v>
      </c>
      <c r="AB272">
        <v>227</v>
      </c>
      <c r="AC272">
        <v>212</v>
      </c>
      <c r="AD272">
        <v>198</v>
      </c>
      <c r="AE272">
        <v>186</v>
      </c>
      <c r="AF272">
        <v>174</v>
      </c>
      <c r="AG272">
        <v>164</v>
      </c>
      <c r="AH272">
        <v>156</v>
      </c>
    </row>
    <row r="273" spans="1:34" x14ac:dyDescent="0.25">
      <c r="A273" t="s">
        <v>485</v>
      </c>
      <c r="B273" t="s">
        <v>390</v>
      </c>
      <c r="C273" t="s">
        <v>391</v>
      </c>
      <c r="D273">
        <v>0</v>
      </c>
      <c r="E273">
        <v>0</v>
      </c>
      <c r="F273">
        <v>4</v>
      </c>
      <c r="G273">
        <v>110</v>
      </c>
      <c r="H273">
        <v>190</v>
      </c>
      <c r="I273">
        <v>234</v>
      </c>
      <c r="J273">
        <v>272</v>
      </c>
      <c r="K273">
        <v>309</v>
      </c>
      <c r="L273">
        <v>342</v>
      </c>
      <c r="M273">
        <v>375</v>
      </c>
      <c r="N273">
        <v>405</v>
      </c>
      <c r="O273">
        <v>437</v>
      </c>
      <c r="P273">
        <v>456</v>
      </c>
      <c r="Q273">
        <v>472</v>
      </c>
      <c r="R273">
        <v>486</v>
      </c>
      <c r="S273">
        <v>494</v>
      </c>
      <c r="T273">
        <v>493</v>
      </c>
      <c r="U273">
        <v>460</v>
      </c>
      <c r="V273">
        <v>409</v>
      </c>
      <c r="W273">
        <v>356</v>
      </c>
      <c r="X273">
        <v>304</v>
      </c>
      <c r="Y273">
        <v>253</v>
      </c>
      <c r="Z273">
        <v>208</v>
      </c>
      <c r="AA273">
        <v>168</v>
      </c>
      <c r="AB273">
        <v>129</v>
      </c>
      <c r="AC273">
        <v>95</v>
      </c>
      <c r="AD273">
        <v>69</v>
      </c>
      <c r="AE273">
        <v>50</v>
      </c>
      <c r="AF273">
        <v>41</v>
      </c>
      <c r="AG273">
        <v>37</v>
      </c>
      <c r="AH273">
        <v>37</v>
      </c>
    </row>
    <row r="274" spans="1:34" x14ac:dyDescent="0.25">
      <c r="A274" t="s">
        <v>486</v>
      </c>
      <c r="B274" t="s">
        <v>390</v>
      </c>
      <c r="C274" t="s">
        <v>391</v>
      </c>
      <c r="D274">
        <v>0</v>
      </c>
      <c r="E274">
        <v>0</v>
      </c>
      <c r="F274">
        <v>4</v>
      </c>
      <c r="G274">
        <v>67</v>
      </c>
      <c r="H274">
        <v>86</v>
      </c>
      <c r="I274">
        <v>80</v>
      </c>
      <c r="J274">
        <v>66</v>
      </c>
      <c r="K274">
        <v>50</v>
      </c>
      <c r="L274">
        <v>37</v>
      </c>
      <c r="M274">
        <v>27</v>
      </c>
      <c r="N274">
        <v>20</v>
      </c>
      <c r="O274">
        <v>21</v>
      </c>
      <c r="P274">
        <v>18</v>
      </c>
      <c r="Q274">
        <v>23</v>
      </c>
      <c r="R274">
        <v>32</v>
      </c>
      <c r="S274">
        <v>42</v>
      </c>
      <c r="T274">
        <v>48</v>
      </c>
      <c r="U274">
        <v>27</v>
      </c>
      <c r="V274">
        <v>-1</v>
      </c>
      <c r="W274">
        <v>-28</v>
      </c>
      <c r="X274">
        <v>-48</v>
      </c>
      <c r="Y274">
        <v>-62</v>
      </c>
      <c r="Z274">
        <v>-75</v>
      </c>
      <c r="AA274">
        <v>-88</v>
      </c>
      <c r="AB274">
        <v>-98</v>
      </c>
      <c r="AC274">
        <v>-107</v>
      </c>
      <c r="AD274">
        <v>-112</v>
      </c>
      <c r="AE274">
        <v>-113</v>
      </c>
      <c r="AF274">
        <v>-108</v>
      </c>
      <c r="AG274">
        <v>-101</v>
      </c>
      <c r="AH274">
        <v>-94</v>
      </c>
    </row>
    <row r="275" spans="1:34" x14ac:dyDescent="0.25">
      <c r="A275" t="s">
        <v>487</v>
      </c>
      <c r="B275" t="s">
        <v>390</v>
      </c>
      <c r="C275" t="s">
        <v>391</v>
      </c>
      <c r="D275">
        <v>0</v>
      </c>
      <c r="E275">
        <v>0</v>
      </c>
      <c r="F275">
        <v>6</v>
      </c>
      <c r="G275">
        <v>137</v>
      </c>
      <c r="H275">
        <v>162</v>
      </c>
      <c r="I275">
        <v>32</v>
      </c>
      <c r="J275">
        <v>-172</v>
      </c>
      <c r="K275">
        <v>-344</v>
      </c>
      <c r="L275">
        <v>-489</v>
      </c>
      <c r="M275">
        <v>-609</v>
      </c>
      <c r="N275">
        <v>-711</v>
      </c>
      <c r="O275">
        <v>-802</v>
      </c>
      <c r="P275">
        <v>-885</v>
      </c>
      <c r="Q275">
        <v>-955</v>
      </c>
      <c r="R275">
        <v>-1009</v>
      </c>
      <c r="S275">
        <v>-1055</v>
      </c>
      <c r="T275">
        <v>-1102</v>
      </c>
      <c r="U275">
        <v>-1171</v>
      </c>
      <c r="V275">
        <v>-1261</v>
      </c>
      <c r="W275">
        <v>-1346</v>
      </c>
      <c r="X275">
        <v>-1417</v>
      </c>
      <c r="Y275">
        <v>-1473</v>
      </c>
      <c r="Z275">
        <v>-1521</v>
      </c>
      <c r="AA275">
        <v>-1562</v>
      </c>
      <c r="AB275">
        <v>-1598</v>
      </c>
      <c r="AC275">
        <v>-1627</v>
      </c>
      <c r="AD275">
        <v>-1650</v>
      </c>
      <c r="AE275">
        <v>-1665</v>
      </c>
      <c r="AF275">
        <v>-1669</v>
      </c>
      <c r="AG275">
        <v>-1667</v>
      </c>
      <c r="AH275">
        <v>-1663</v>
      </c>
    </row>
    <row r="276" spans="1:34" x14ac:dyDescent="0.25">
      <c r="A276" t="s">
        <v>488</v>
      </c>
      <c r="B276" t="s">
        <v>390</v>
      </c>
      <c r="C276" t="s">
        <v>391</v>
      </c>
      <c r="D276">
        <v>0</v>
      </c>
      <c r="E276">
        <v>0</v>
      </c>
      <c r="F276">
        <v>3</v>
      </c>
      <c r="G276">
        <v>37</v>
      </c>
      <c r="H276">
        <v>42</v>
      </c>
      <c r="I276">
        <v>24</v>
      </c>
      <c r="J276">
        <v>6</v>
      </c>
      <c r="K276">
        <v>-14</v>
      </c>
      <c r="L276">
        <v>-35</v>
      </c>
      <c r="M276">
        <v>-56</v>
      </c>
      <c r="N276">
        <v>-74</v>
      </c>
      <c r="O276">
        <v>-84</v>
      </c>
      <c r="P276">
        <v>-92</v>
      </c>
      <c r="Q276">
        <v>-96</v>
      </c>
      <c r="R276">
        <v>-96</v>
      </c>
      <c r="S276">
        <v>-97</v>
      </c>
      <c r="T276">
        <v>-102</v>
      </c>
      <c r="U276">
        <v>-124</v>
      </c>
      <c r="V276">
        <v>-150</v>
      </c>
      <c r="W276">
        <v>-174</v>
      </c>
      <c r="X276">
        <v>-195</v>
      </c>
      <c r="Y276">
        <v>-214</v>
      </c>
      <c r="Z276">
        <v>-231</v>
      </c>
      <c r="AA276">
        <v>-246</v>
      </c>
      <c r="AB276">
        <v>-261</v>
      </c>
      <c r="AC276">
        <v>-274</v>
      </c>
      <c r="AD276">
        <v>-284</v>
      </c>
      <c r="AE276">
        <v>-291</v>
      </c>
      <c r="AF276">
        <v>-292</v>
      </c>
      <c r="AG276">
        <v>-292</v>
      </c>
      <c r="AH276">
        <v>-290</v>
      </c>
    </row>
    <row r="277" spans="1:34" x14ac:dyDescent="0.25">
      <c r="A277" t="s">
        <v>489</v>
      </c>
      <c r="B277" t="s">
        <v>390</v>
      </c>
      <c r="C277" t="s">
        <v>391</v>
      </c>
      <c r="D277">
        <v>0</v>
      </c>
      <c r="E277">
        <v>0</v>
      </c>
      <c r="F277">
        <v>5</v>
      </c>
      <c r="G277">
        <v>88</v>
      </c>
      <c r="H277">
        <v>129</v>
      </c>
      <c r="I277">
        <v>132</v>
      </c>
      <c r="J277">
        <v>133</v>
      </c>
      <c r="K277">
        <v>135</v>
      </c>
      <c r="L277">
        <v>136</v>
      </c>
      <c r="M277">
        <v>139</v>
      </c>
      <c r="N277">
        <v>142</v>
      </c>
      <c r="O277">
        <v>153</v>
      </c>
      <c r="P277">
        <v>159</v>
      </c>
      <c r="Q277">
        <v>170</v>
      </c>
      <c r="R277">
        <v>187</v>
      </c>
      <c r="S277">
        <v>201</v>
      </c>
      <c r="T277">
        <v>208</v>
      </c>
      <c r="U277">
        <v>188</v>
      </c>
      <c r="V277">
        <v>159</v>
      </c>
      <c r="W277">
        <v>130</v>
      </c>
      <c r="X277">
        <v>105</v>
      </c>
      <c r="Y277">
        <v>81</v>
      </c>
      <c r="Z277">
        <v>59</v>
      </c>
      <c r="AA277">
        <v>39</v>
      </c>
      <c r="AB277">
        <v>21</v>
      </c>
      <c r="AC277">
        <v>3</v>
      </c>
      <c r="AD277">
        <v>-9</v>
      </c>
      <c r="AE277">
        <v>-19</v>
      </c>
      <c r="AF277">
        <v>-22</v>
      </c>
      <c r="AG277">
        <v>-20</v>
      </c>
      <c r="AH277">
        <v>-19</v>
      </c>
    </row>
    <row r="278" spans="1:34" x14ac:dyDescent="0.25">
      <c r="A278" t="s">
        <v>490</v>
      </c>
      <c r="B278" t="s">
        <v>390</v>
      </c>
      <c r="C278" t="s">
        <v>391</v>
      </c>
      <c r="D278">
        <v>0</v>
      </c>
      <c r="E278">
        <v>2</v>
      </c>
      <c r="F278">
        <v>83</v>
      </c>
      <c r="G278">
        <v>1293</v>
      </c>
      <c r="H278">
        <v>1867</v>
      </c>
      <c r="I278">
        <v>1990</v>
      </c>
      <c r="J278">
        <v>2150</v>
      </c>
      <c r="K278">
        <v>2292</v>
      </c>
      <c r="L278">
        <v>2389</v>
      </c>
      <c r="M278">
        <v>2501</v>
      </c>
      <c r="N278">
        <v>2584</v>
      </c>
      <c r="O278">
        <v>2645</v>
      </c>
      <c r="P278">
        <v>2640</v>
      </c>
      <c r="Q278">
        <v>2753</v>
      </c>
      <c r="R278">
        <v>2915</v>
      </c>
      <c r="S278">
        <v>3015</v>
      </c>
      <c r="T278">
        <v>3000</v>
      </c>
      <c r="U278">
        <v>2576</v>
      </c>
      <c r="V278">
        <v>2065</v>
      </c>
      <c r="W278">
        <v>1597</v>
      </c>
      <c r="X278">
        <v>1165</v>
      </c>
      <c r="Y278">
        <v>767</v>
      </c>
      <c r="Z278">
        <v>411</v>
      </c>
      <c r="AA278">
        <v>85</v>
      </c>
      <c r="AB278">
        <v>-220</v>
      </c>
      <c r="AC278">
        <v>-492</v>
      </c>
      <c r="AD278">
        <v>-704</v>
      </c>
      <c r="AE278">
        <v>-846</v>
      </c>
      <c r="AF278">
        <v>-879</v>
      </c>
      <c r="AG278">
        <v>-873</v>
      </c>
      <c r="AH278">
        <v>-847</v>
      </c>
    </row>
    <row r="279" spans="1:34" x14ac:dyDescent="0.25">
      <c r="A279" t="s">
        <v>491</v>
      </c>
      <c r="B279" t="s">
        <v>390</v>
      </c>
      <c r="C279" t="s">
        <v>391</v>
      </c>
      <c r="D279">
        <v>0</v>
      </c>
      <c r="E279">
        <v>28</v>
      </c>
      <c r="F279">
        <v>219</v>
      </c>
      <c r="G279">
        <v>627</v>
      </c>
      <c r="H279">
        <v>1186</v>
      </c>
      <c r="I279">
        <v>1751</v>
      </c>
      <c r="J279">
        <v>2526</v>
      </c>
      <c r="K279">
        <v>3271</v>
      </c>
      <c r="L279">
        <v>4057</v>
      </c>
      <c r="M279">
        <v>4979</v>
      </c>
      <c r="N279">
        <v>5827</v>
      </c>
      <c r="O279">
        <v>6490</v>
      </c>
      <c r="P279">
        <v>6879</v>
      </c>
      <c r="Q279">
        <v>7554</v>
      </c>
      <c r="R279">
        <v>8225</v>
      </c>
      <c r="S279">
        <v>8702</v>
      </c>
      <c r="T279">
        <v>8880</v>
      </c>
      <c r="U279">
        <v>8207</v>
      </c>
      <c r="V279">
        <v>7539</v>
      </c>
      <c r="W279">
        <v>6937</v>
      </c>
      <c r="X279">
        <v>6333</v>
      </c>
      <c r="Y279">
        <v>5725</v>
      </c>
      <c r="Z279">
        <v>5116</v>
      </c>
      <c r="AA279">
        <v>4505</v>
      </c>
      <c r="AB279">
        <v>3960</v>
      </c>
      <c r="AC279">
        <v>3465</v>
      </c>
      <c r="AD279">
        <v>3033</v>
      </c>
      <c r="AE279">
        <v>2736</v>
      </c>
      <c r="AF279">
        <v>2634</v>
      </c>
      <c r="AG279">
        <v>2575</v>
      </c>
      <c r="AH279">
        <v>2534</v>
      </c>
    </row>
    <row r="280" spans="1:34" x14ac:dyDescent="0.25">
      <c r="A280" t="s">
        <v>492</v>
      </c>
      <c r="B280" t="s">
        <v>390</v>
      </c>
      <c r="C280" t="s">
        <v>391</v>
      </c>
      <c r="D280">
        <v>0</v>
      </c>
      <c r="E280">
        <v>0</v>
      </c>
      <c r="F280">
        <v>115</v>
      </c>
      <c r="G280">
        <v>2547</v>
      </c>
      <c r="H280">
        <v>2778</v>
      </c>
      <c r="I280">
        <v>2825</v>
      </c>
      <c r="J280">
        <v>3091</v>
      </c>
      <c r="K280">
        <v>3312</v>
      </c>
      <c r="L280">
        <v>3533</v>
      </c>
      <c r="M280">
        <v>3851</v>
      </c>
      <c r="N280">
        <v>4084</v>
      </c>
      <c r="O280">
        <v>4229</v>
      </c>
      <c r="P280">
        <v>4199</v>
      </c>
      <c r="Q280">
        <v>4371</v>
      </c>
      <c r="R280">
        <v>4573</v>
      </c>
      <c r="S280">
        <v>4664</v>
      </c>
      <c r="T280">
        <v>4682</v>
      </c>
      <c r="U280">
        <v>4209</v>
      </c>
      <c r="V280">
        <v>3793</v>
      </c>
      <c r="W280">
        <v>3457</v>
      </c>
      <c r="X280">
        <v>3151</v>
      </c>
      <c r="Y280">
        <v>2856</v>
      </c>
      <c r="Z280">
        <v>2599</v>
      </c>
      <c r="AA280">
        <v>2336</v>
      </c>
      <c r="AB280">
        <v>2108</v>
      </c>
      <c r="AC280">
        <v>1898</v>
      </c>
      <c r="AD280">
        <v>1724</v>
      </c>
      <c r="AE280">
        <v>1590</v>
      </c>
      <c r="AF280">
        <v>1569</v>
      </c>
      <c r="AG280">
        <v>1557</v>
      </c>
      <c r="AH280">
        <v>1545</v>
      </c>
    </row>
    <row r="281" spans="1:34" x14ac:dyDescent="0.25">
      <c r="A281" t="s">
        <v>493</v>
      </c>
      <c r="B281" t="s">
        <v>390</v>
      </c>
      <c r="C281" t="s">
        <v>391</v>
      </c>
      <c r="D281">
        <v>0</v>
      </c>
      <c r="E281">
        <v>8</v>
      </c>
      <c r="F281">
        <v>97</v>
      </c>
      <c r="G281">
        <v>1593</v>
      </c>
      <c r="H281">
        <v>1732</v>
      </c>
      <c r="I281">
        <v>1749</v>
      </c>
      <c r="J281">
        <v>1942</v>
      </c>
      <c r="K281">
        <v>2158</v>
      </c>
      <c r="L281">
        <v>2385</v>
      </c>
      <c r="M281">
        <v>2669</v>
      </c>
      <c r="N281">
        <v>2890</v>
      </c>
      <c r="O281">
        <v>2926</v>
      </c>
      <c r="P281">
        <v>2980</v>
      </c>
      <c r="Q281">
        <v>3176</v>
      </c>
      <c r="R281">
        <v>3411</v>
      </c>
      <c r="S281">
        <v>3538</v>
      </c>
      <c r="T281">
        <v>3551</v>
      </c>
      <c r="U281">
        <v>3105</v>
      </c>
      <c r="V281">
        <v>2722</v>
      </c>
      <c r="W281">
        <v>2390</v>
      </c>
      <c r="X281">
        <v>2083</v>
      </c>
      <c r="Y281">
        <v>1808</v>
      </c>
      <c r="Z281">
        <v>1521</v>
      </c>
      <c r="AA281">
        <v>1234</v>
      </c>
      <c r="AB281">
        <v>983</v>
      </c>
      <c r="AC281">
        <v>727</v>
      </c>
      <c r="AD281">
        <v>568</v>
      </c>
      <c r="AE281">
        <v>423</v>
      </c>
      <c r="AF281">
        <v>404</v>
      </c>
      <c r="AG281">
        <v>389</v>
      </c>
      <c r="AH281">
        <v>386</v>
      </c>
    </row>
    <row r="282" spans="1:34" x14ac:dyDescent="0.25">
      <c r="A282" t="s">
        <v>494</v>
      </c>
      <c r="B282" t="s">
        <v>390</v>
      </c>
      <c r="C282" t="s">
        <v>391</v>
      </c>
      <c r="D282">
        <v>0</v>
      </c>
      <c r="E282">
        <v>0</v>
      </c>
      <c r="F282">
        <v>0</v>
      </c>
      <c r="G282">
        <v>-695</v>
      </c>
      <c r="H282">
        <v>-1456</v>
      </c>
      <c r="I282">
        <v>-2404</v>
      </c>
      <c r="J282">
        <v>-3288</v>
      </c>
      <c r="K282">
        <v>-4276</v>
      </c>
      <c r="L282">
        <v>-5287</v>
      </c>
      <c r="M282">
        <v>-6276</v>
      </c>
      <c r="N282">
        <v>-7017</v>
      </c>
      <c r="O282">
        <v>-7042</v>
      </c>
      <c r="P282">
        <v>-6976</v>
      </c>
      <c r="Q282">
        <v>-6887</v>
      </c>
      <c r="R282">
        <v>-6771</v>
      </c>
      <c r="S282">
        <v>-6639</v>
      </c>
      <c r="T282">
        <v>-6511</v>
      </c>
      <c r="U282">
        <v>-6389</v>
      </c>
      <c r="V282">
        <v>-6289</v>
      </c>
      <c r="W282">
        <v>-6191</v>
      </c>
      <c r="X282">
        <v>-6095</v>
      </c>
      <c r="Y282">
        <v>-6005</v>
      </c>
      <c r="Z282">
        <v>-5912</v>
      </c>
      <c r="AA282">
        <v>-5845</v>
      </c>
      <c r="AB282">
        <v>-5787</v>
      </c>
      <c r="AC282">
        <v>-5725</v>
      </c>
      <c r="AD282">
        <v>-5583</v>
      </c>
      <c r="AE282">
        <v>-5441</v>
      </c>
      <c r="AF282">
        <v>-5298</v>
      </c>
      <c r="AG282">
        <v>-5156</v>
      </c>
      <c r="AH282">
        <v>-5015</v>
      </c>
    </row>
    <row r="283" spans="1:34" x14ac:dyDescent="0.25">
      <c r="A283" t="s">
        <v>495</v>
      </c>
      <c r="B283" t="s">
        <v>390</v>
      </c>
      <c r="C283" t="s">
        <v>391</v>
      </c>
      <c r="D283">
        <v>0</v>
      </c>
      <c r="E283">
        <v>0</v>
      </c>
      <c r="F283">
        <v>0</v>
      </c>
      <c r="G283">
        <v>696</v>
      </c>
      <c r="H283">
        <v>1498</v>
      </c>
      <c r="I283">
        <v>2279</v>
      </c>
      <c r="J283">
        <v>2983</v>
      </c>
      <c r="K283">
        <v>3816</v>
      </c>
      <c r="L283">
        <v>4507</v>
      </c>
      <c r="M283">
        <v>4939</v>
      </c>
      <c r="N283">
        <v>5453</v>
      </c>
      <c r="O283">
        <v>5572</v>
      </c>
      <c r="P283">
        <v>5778</v>
      </c>
      <c r="Q283">
        <v>5855</v>
      </c>
      <c r="R283">
        <v>5740</v>
      </c>
      <c r="S283">
        <v>5730</v>
      </c>
      <c r="T283">
        <v>5850</v>
      </c>
      <c r="U283">
        <v>5698</v>
      </c>
      <c r="V283">
        <v>5773</v>
      </c>
      <c r="W283">
        <v>5577</v>
      </c>
      <c r="X283">
        <v>5629</v>
      </c>
      <c r="Y283">
        <v>5479</v>
      </c>
      <c r="Z283">
        <v>5404</v>
      </c>
      <c r="AA283">
        <v>5561</v>
      </c>
      <c r="AB283">
        <v>5326</v>
      </c>
      <c r="AC283">
        <v>5240</v>
      </c>
      <c r="AD283">
        <v>5225</v>
      </c>
      <c r="AE283">
        <v>5011</v>
      </c>
      <c r="AF283">
        <v>4975</v>
      </c>
      <c r="AG283">
        <v>4751</v>
      </c>
      <c r="AH283">
        <v>4735</v>
      </c>
    </row>
    <row r="284" spans="1:34" x14ac:dyDescent="0.25">
      <c r="A284" t="s">
        <v>496</v>
      </c>
      <c r="B284" t="s">
        <v>390</v>
      </c>
      <c r="C284" t="s">
        <v>391</v>
      </c>
      <c r="D284">
        <v>0</v>
      </c>
      <c r="E284">
        <v>-34</v>
      </c>
      <c r="F284">
        <v>-55</v>
      </c>
      <c r="G284">
        <v>444</v>
      </c>
      <c r="H284">
        <v>1076</v>
      </c>
      <c r="I284">
        <v>1687</v>
      </c>
      <c r="J284">
        <v>2238</v>
      </c>
      <c r="K284">
        <v>2711</v>
      </c>
      <c r="L284">
        <v>3107</v>
      </c>
      <c r="M284">
        <v>3490</v>
      </c>
      <c r="N284">
        <v>3804</v>
      </c>
      <c r="O284">
        <v>4041</v>
      </c>
      <c r="P284">
        <v>4034</v>
      </c>
      <c r="Q284">
        <v>3900</v>
      </c>
      <c r="R284">
        <v>3823</v>
      </c>
      <c r="S284">
        <v>3883</v>
      </c>
      <c r="T284">
        <v>3938</v>
      </c>
      <c r="U284">
        <v>3878</v>
      </c>
      <c r="V284">
        <v>3672</v>
      </c>
      <c r="W284">
        <v>3433</v>
      </c>
      <c r="X284">
        <v>3207</v>
      </c>
      <c r="Y284">
        <v>3005</v>
      </c>
      <c r="Z284">
        <v>2831</v>
      </c>
      <c r="AA284">
        <v>2690</v>
      </c>
      <c r="AB284">
        <v>2555</v>
      </c>
      <c r="AC284">
        <v>2410</v>
      </c>
      <c r="AD284">
        <v>2294</v>
      </c>
      <c r="AE284">
        <v>2193</v>
      </c>
      <c r="AF284">
        <v>2123</v>
      </c>
      <c r="AG284">
        <v>2082</v>
      </c>
      <c r="AH284">
        <v>2053</v>
      </c>
    </row>
    <row r="285" spans="1:34" x14ac:dyDescent="0.25">
      <c r="A285" t="s">
        <v>497</v>
      </c>
      <c r="B285" t="s">
        <v>390</v>
      </c>
      <c r="C285" t="s">
        <v>391</v>
      </c>
      <c r="D285">
        <v>0</v>
      </c>
      <c r="E285">
        <v>151</v>
      </c>
      <c r="F285">
        <v>52</v>
      </c>
      <c r="G285">
        <v>505</v>
      </c>
      <c r="H285">
        <v>2048</v>
      </c>
      <c r="I285">
        <v>3211</v>
      </c>
      <c r="J285">
        <v>3945</v>
      </c>
      <c r="K285">
        <v>5383</v>
      </c>
      <c r="L285">
        <v>6738</v>
      </c>
      <c r="M285">
        <v>7705</v>
      </c>
      <c r="N285">
        <v>8912</v>
      </c>
      <c r="O285">
        <v>9843</v>
      </c>
      <c r="P285">
        <v>11010</v>
      </c>
      <c r="Q285">
        <v>11290</v>
      </c>
      <c r="R285">
        <v>12005</v>
      </c>
      <c r="S285">
        <v>12993</v>
      </c>
      <c r="T285">
        <v>14008</v>
      </c>
      <c r="U285">
        <v>14958</v>
      </c>
      <c r="V285">
        <v>14659</v>
      </c>
      <c r="W285">
        <v>14189</v>
      </c>
      <c r="X285">
        <v>13861</v>
      </c>
      <c r="Y285">
        <v>13458</v>
      </c>
      <c r="Z285">
        <v>13042</v>
      </c>
      <c r="AA285">
        <v>12714</v>
      </c>
      <c r="AB285">
        <v>12341</v>
      </c>
      <c r="AC285">
        <v>11936</v>
      </c>
      <c r="AD285">
        <v>11610</v>
      </c>
      <c r="AE285">
        <v>11314</v>
      </c>
      <c r="AF285">
        <v>11130</v>
      </c>
      <c r="AG285">
        <v>11190</v>
      </c>
      <c r="AH285">
        <v>11269</v>
      </c>
    </row>
    <row r="286" spans="1:34" x14ac:dyDescent="0.25">
      <c r="A286" t="s">
        <v>498</v>
      </c>
      <c r="B286" t="s">
        <v>390</v>
      </c>
      <c r="C286" t="s">
        <v>391</v>
      </c>
      <c r="D286">
        <v>0</v>
      </c>
      <c r="E286">
        <v>-111</v>
      </c>
      <c r="F286">
        <v>-233</v>
      </c>
      <c r="G286">
        <v>1011</v>
      </c>
      <c r="H286">
        <v>3546</v>
      </c>
      <c r="I286">
        <v>4034</v>
      </c>
      <c r="J286">
        <v>4486</v>
      </c>
      <c r="K286">
        <v>4632</v>
      </c>
      <c r="L286">
        <v>4392</v>
      </c>
      <c r="M286">
        <v>3965</v>
      </c>
      <c r="N286">
        <v>3357</v>
      </c>
      <c r="O286">
        <v>2930</v>
      </c>
      <c r="P286">
        <v>2026</v>
      </c>
      <c r="Q286">
        <v>1177</v>
      </c>
      <c r="R286">
        <v>538</v>
      </c>
      <c r="S286">
        <v>195</v>
      </c>
      <c r="T286">
        <v>138</v>
      </c>
      <c r="U286">
        <v>-196</v>
      </c>
      <c r="V286">
        <v>-575</v>
      </c>
      <c r="W286">
        <v>-979</v>
      </c>
      <c r="X286">
        <v>-1322</v>
      </c>
      <c r="Y286">
        <v>-1583</v>
      </c>
      <c r="Z286">
        <v>-1683</v>
      </c>
      <c r="AA286">
        <v>-1755</v>
      </c>
      <c r="AB286">
        <v>-1773</v>
      </c>
      <c r="AC286">
        <v>-2017</v>
      </c>
      <c r="AD286">
        <v>-2119</v>
      </c>
      <c r="AE286">
        <v>-2275</v>
      </c>
      <c r="AF286">
        <v>-2452</v>
      </c>
      <c r="AG286">
        <v>-2636</v>
      </c>
      <c r="AH286">
        <v>-2800</v>
      </c>
    </row>
    <row r="287" spans="1:34" x14ac:dyDescent="0.25">
      <c r="A287" t="s">
        <v>499</v>
      </c>
      <c r="B287" t="s">
        <v>390</v>
      </c>
      <c r="C287" t="s">
        <v>391</v>
      </c>
      <c r="D287">
        <v>0</v>
      </c>
      <c r="E287">
        <v>13</v>
      </c>
      <c r="F287">
        <v>14</v>
      </c>
      <c r="G287">
        <v>324</v>
      </c>
      <c r="H287">
        <v>692</v>
      </c>
      <c r="I287">
        <v>1116</v>
      </c>
      <c r="J287">
        <v>1433</v>
      </c>
      <c r="K287">
        <v>1759</v>
      </c>
      <c r="L287">
        <v>2110</v>
      </c>
      <c r="M287">
        <v>2396</v>
      </c>
      <c r="N287">
        <v>2639</v>
      </c>
      <c r="O287">
        <v>2835</v>
      </c>
      <c r="P287">
        <v>2977</v>
      </c>
      <c r="Q287">
        <v>3024</v>
      </c>
      <c r="R287">
        <v>3023</v>
      </c>
      <c r="S287">
        <v>3078</v>
      </c>
      <c r="T287">
        <v>3173</v>
      </c>
      <c r="U287">
        <v>3235</v>
      </c>
      <c r="V287">
        <v>3142</v>
      </c>
      <c r="W287">
        <v>2911</v>
      </c>
      <c r="X287">
        <v>2673</v>
      </c>
      <c r="Y287">
        <v>2450</v>
      </c>
      <c r="Z287">
        <v>2247</v>
      </c>
      <c r="AA287">
        <v>2067</v>
      </c>
      <c r="AB287">
        <v>1905</v>
      </c>
      <c r="AC287">
        <v>1756</v>
      </c>
      <c r="AD287">
        <v>1624</v>
      </c>
      <c r="AE287">
        <v>1497</v>
      </c>
      <c r="AF287">
        <v>1408</v>
      </c>
      <c r="AG287">
        <v>1359</v>
      </c>
      <c r="AH287">
        <v>1345</v>
      </c>
    </row>
    <row r="288" spans="1:34" x14ac:dyDescent="0.25">
      <c r="A288" t="s">
        <v>500</v>
      </c>
      <c r="B288" t="s">
        <v>390</v>
      </c>
      <c r="C288" t="s">
        <v>391</v>
      </c>
      <c r="D288">
        <v>0</v>
      </c>
      <c r="E288">
        <v>37</v>
      </c>
      <c r="F288">
        <v>252</v>
      </c>
      <c r="G288">
        <v>4965</v>
      </c>
      <c r="H288">
        <v>5489</v>
      </c>
      <c r="I288">
        <v>6169</v>
      </c>
      <c r="J288">
        <v>7269</v>
      </c>
      <c r="K288">
        <v>8301</v>
      </c>
      <c r="L288">
        <v>9509</v>
      </c>
      <c r="M288">
        <v>10993</v>
      </c>
      <c r="N288">
        <v>12141</v>
      </c>
      <c r="O288">
        <v>12907</v>
      </c>
      <c r="P288">
        <v>13484</v>
      </c>
      <c r="Q288">
        <v>15140</v>
      </c>
      <c r="R288">
        <v>16427</v>
      </c>
      <c r="S288">
        <v>17392</v>
      </c>
      <c r="T288">
        <v>18081</v>
      </c>
      <c r="U288">
        <v>17117</v>
      </c>
      <c r="V288">
        <v>16189</v>
      </c>
      <c r="W288">
        <v>15298</v>
      </c>
      <c r="X288">
        <v>14425</v>
      </c>
      <c r="Y288">
        <v>13627</v>
      </c>
      <c r="Z288">
        <v>12703</v>
      </c>
      <c r="AA288">
        <v>11710</v>
      </c>
      <c r="AB288">
        <v>10834</v>
      </c>
      <c r="AC288">
        <v>9970</v>
      </c>
      <c r="AD288">
        <v>9270</v>
      </c>
      <c r="AE288">
        <v>8848</v>
      </c>
      <c r="AF288">
        <v>9083</v>
      </c>
      <c r="AG288">
        <v>9394</v>
      </c>
      <c r="AH288">
        <v>9787</v>
      </c>
    </row>
    <row r="289" spans="1:34" x14ac:dyDescent="0.25">
      <c r="A289" t="s">
        <v>501</v>
      </c>
      <c r="B289" t="s">
        <v>390</v>
      </c>
      <c r="C289" t="s">
        <v>391</v>
      </c>
      <c r="D289">
        <v>0</v>
      </c>
      <c r="E289">
        <v>-6</v>
      </c>
      <c r="F289">
        <v>0</v>
      </c>
      <c r="G289">
        <v>739</v>
      </c>
      <c r="H289">
        <v>2362</v>
      </c>
      <c r="I289">
        <v>3895</v>
      </c>
      <c r="J289">
        <v>5019</v>
      </c>
      <c r="K289">
        <v>5828</v>
      </c>
      <c r="L289">
        <v>6525</v>
      </c>
      <c r="M289">
        <v>7217</v>
      </c>
      <c r="N289">
        <v>7500</v>
      </c>
      <c r="O289">
        <v>7339</v>
      </c>
      <c r="P289">
        <v>6745</v>
      </c>
      <c r="Q289">
        <v>6085</v>
      </c>
      <c r="R289">
        <v>5399</v>
      </c>
      <c r="S289">
        <v>4658</v>
      </c>
      <c r="T289">
        <v>4010</v>
      </c>
      <c r="U289">
        <v>3763</v>
      </c>
      <c r="V289">
        <v>3526</v>
      </c>
      <c r="W289">
        <v>3515</v>
      </c>
      <c r="X289">
        <v>3637</v>
      </c>
      <c r="Y289">
        <v>4062</v>
      </c>
      <c r="Z289">
        <v>4851</v>
      </c>
      <c r="AA289">
        <v>5867</v>
      </c>
      <c r="AB289">
        <v>6852</v>
      </c>
      <c r="AC289">
        <v>7874</v>
      </c>
      <c r="AD289">
        <v>8748</v>
      </c>
      <c r="AE289">
        <v>9589</v>
      </c>
      <c r="AF289">
        <v>10454</v>
      </c>
      <c r="AG289">
        <v>11367</v>
      </c>
      <c r="AH289">
        <v>12301</v>
      </c>
    </row>
    <row r="290" spans="1:34" x14ac:dyDescent="0.25">
      <c r="A290" t="s">
        <v>502</v>
      </c>
      <c r="B290" t="s">
        <v>390</v>
      </c>
      <c r="C290" t="s">
        <v>391</v>
      </c>
      <c r="D290">
        <v>0</v>
      </c>
      <c r="E290">
        <v>3</v>
      </c>
      <c r="F290">
        <v>43</v>
      </c>
      <c r="G290">
        <v>4550</v>
      </c>
      <c r="H290">
        <v>9368</v>
      </c>
      <c r="I290">
        <v>13955</v>
      </c>
      <c r="J290">
        <v>18409</v>
      </c>
      <c r="K290">
        <v>22722</v>
      </c>
      <c r="L290">
        <v>26823</v>
      </c>
      <c r="M290">
        <v>30814</v>
      </c>
      <c r="N290">
        <v>34420</v>
      </c>
      <c r="O290">
        <v>34472</v>
      </c>
      <c r="P290">
        <v>34348</v>
      </c>
      <c r="Q290">
        <v>34385</v>
      </c>
      <c r="R290">
        <v>34279</v>
      </c>
      <c r="S290">
        <v>33987</v>
      </c>
      <c r="T290">
        <v>33595</v>
      </c>
      <c r="U290">
        <v>33095</v>
      </c>
      <c r="V290">
        <v>32930</v>
      </c>
      <c r="W290">
        <v>32866</v>
      </c>
      <c r="X290">
        <v>32820</v>
      </c>
      <c r="Y290">
        <v>32907</v>
      </c>
      <c r="Z290">
        <v>33121</v>
      </c>
      <c r="AA290">
        <v>33461</v>
      </c>
      <c r="AB290">
        <v>33870</v>
      </c>
      <c r="AC290">
        <v>34222</v>
      </c>
      <c r="AD290">
        <v>33883</v>
      </c>
      <c r="AE290">
        <v>33616</v>
      </c>
      <c r="AF290">
        <v>33339</v>
      </c>
      <c r="AG290">
        <v>33009</v>
      </c>
      <c r="AH290">
        <v>32683</v>
      </c>
    </row>
    <row r="291" spans="1:34" x14ac:dyDescent="0.25">
      <c r="A291" t="s">
        <v>503</v>
      </c>
      <c r="B291" t="s">
        <v>390</v>
      </c>
      <c r="C291" t="s">
        <v>391</v>
      </c>
      <c r="D291">
        <v>0</v>
      </c>
      <c r="E291">
        <v>-8</v>
      </c>
      <c r="F291">
        <v>-1</v>
      </c>
      <c r="G291">
        <v>923</v>
      </c>
      <c r="H291">
        <v>2975</v>
      </c>
      <c r="I291">
        <v>5230</v>
      </c>
      <c r="J291">
        <v>7416</v>
      </c>
      <c r="K291">
        <v>9556</v>
      </c>
      <c r="L291">
        <v>11767</v>
      </c>
      <c r="M291">
        <v>14081</v>
      </c>
      <c r="N291">
        <v>15980</v>
      </c>
      <c r="O291">
        <v>17315</v>
      </c>
      <c r="P291">
        <v>18106</v>
      </c>
      <c r="Q291">
        <v>18706</v>
      </c>
      <c r="R291">
        <v>19187</v>
      </c>
      <c r="S291">
        <v>19530</v>
      </c>
      <c r="T291">
        <v>19705</v>
      </c>
      <c r="U291">
        <v>19635</v>
      </c>
      <c r="V291">
        <v>19083</v>
      </c>
      <c r="W291">
        <v>18350</v>
      </c>
      <c r="X291">
        <v>17386</v>
      </c>
      <c r="Y291">
        <v>16374</v>
      </c>
      <c r="Z291">
        <v>15429</v>
      </c>
      <c r="AA291">
        <v>14592</v>
      </c>
      <c r="AB291">
        <v>13817</v>
      </c>
      <c r="AC291">
        <v>13147</v>
      </c>
      <c r="AD291">
        <v>12424</v>
      </c>
      <c r="AE291">
        <v>11763</v>
      </c>
      <c r="AF291">
        <v>11214</v>
      </c>
      <c r="AG291">
        <v>10791</v>
      </c>
      <c r="AH291">
        <v>10443</v>
      </c>
    </row>
    <row r="292" spans="1:34" x14ac:dyDescent="0.25">
      <c r="A292" t="s">
        <v>504</v>
      </c>
      <c r="B292" t="s">
        <v>390</v>
      </c>
      <c r="C292" t="s">
        <v>391</v>
      </c>
      <c r="D292">
        <v>0</v>
      </c>
      <c r="E292">
        <v>-1</v>
      </c>
      <c r="F292">
        <v>0</v>
      </c>
      <c r="G292">
        <v>109</v>
      </c>
      <c r="H292">
        <v>410</v>
      </c>
      <c r="I292">
        <v>747</v>
      </c>
      <c r="J292">
        <v>1044</v>
      </c>
      <c r="K292">
        <v>1301</v>
      </c>
      <c r="L292">
        <v>1551</v>
      </c>
      <c r="M292">
        <v>1797</v>
      </c>
      <c r="N292">
        <v>1964</v>
      </c>
      <c r="O292">
        <v>2048</v>
      </c>
      <c r="P292">
        <v>2058</v>
      </c>
      <c r="Q292">
        <v>2043</v>
      </c>
      <c r="R292">
        <v>2008</v>
      </c>
      <c r="S292">
        <v>1949</v>
      </c>
      <c r="T292">
        <v>1872</v>
      </c>
      <c r="U292">
        <v>1784</v>
      </c>
      <c r="V292">
        <v>1664</v>
      </c>
      <c r="W292">
        <v>1533</v>
      </c>
      <c r="X292">
        <v>1391</v>
      </c>
      <c r="Y292">
        <v>1253</v>
      </c>
      <c r="Z292">
        <v>1126</v>
      </c>
      <c r="AA292">
        <v>1016</v>
      </c>
      <c r="AB292">
        <v>916</v>
      </c>
      <c r="AC292">
        <v>833</v>
      </c>
      <c r="AD292">
        <v>752</v>
      </c>
      <c r="AE292">
        <v>680</v>
      </c>
      <c r="AF292">
        <v>618</v>
      </c>
      <c r="AG292">
        <v>565</v>
      </c>
      <c r="AH292">
        <v>520</v>
      </c>
    </row>
    <row r="293" spans="1:34" x14ac:dyDescent="0.25">
      <c r="A293" t="s">
        <v>505</v>
      </c>
      <c r="B293" t="s">
        <v>390</v>
      </c>
      <c r="C293" t="s">
        <v>391</v>
      </c>
      <c r="D293">
        <v>0</v>
      </c>
      <c r="E293">
        <v>0</v>
      </c>
      <c r="F293">
        <v>0</v>
      </c>
      <c r="G293">
        <v>14</v>
      </c>
      <c r="H293">
        <v>39</v>
      </c>
      <c r="I293">
        <v>63</v>
      </c>
      <c r="J293">
        <v>84</v>
      </c>
      <c r="K293">
        <v>101</v>
      </c>
      <c r="L293">
        <v>117</v>
      </c>
      <c r="M293">
        <v>132</v>
      </c>
      <c r="N293">
        <v>142</v>
      </c>
      <c r="O293">
        <v>144</v>
      </c>
      <c r="P293">
        <v>142</v>
      </c>
      <c r="Q293">
        <v>138</v>
      </c>
      <c r="R293">
        <v>134</v>
      </c>
      <c r="S293">
        <v>129</v>
      </c>
      <c r="T293">
        <v>123</v>
      </c>
      <c r="U293">
        <v>115</v>
      </c>
      <c r="V293">
        <v>104</v>
      </c>
      <c r="W293">
        <v>94</v>
      </c>
      <c r="X293">
        <v>84</v>
      </c>
      <c r="Y293">
        <v>74</v>
      </c>
      <c r="Z293">
        <v>66</v>
      </c>
      <c r="AA293">
        <v>59</v>
      </c>
      <c r="AB293">
        <v>52</v>
      </c>
      <c r="AC293">
        <v>46</v>
      </c>
      <c r="AD293">
        <v>42</v>
      </c>
      <c r="AE293">
        <v>37</v>
      </c>
      <c r="AF293">
        <v>34</v>
      </c>
      <c r="AG293">
        <v>30</v>
      </c>
      <c r="AH293">
        <v>28</v>
      </c>
    </row>
    <row r="294" spans="1:34" x14ac:dyDescent="0.25">
      <c r="A294" t="s">
        <v>506</v>
      </c>
      <c r="B294" t="s">
        <v>390</v>
      </c>
      <c r="C294" t="s">
        <v>391</v>
      </c>
      <c r="D294">
        <v>0</v>
      </c>
      <c r="E294">
        <v>-1</v>
      </c>
      <c r="F294">
        <v>-2</v>
      </c>
      <c r="G294">
        <v>107</v>
      </c>
      <c r="H294">
        <v>290</v>
      </c>
      <c r="I294">
        <v>448</v>
      </c>
      <c r="J294">
        <v>583</v>
      </c>
      <c r="K294">
        <v>688</v>
      </c>
      <c r="L294">
        <v>774</v>
      </c>
      <c r="M294">
        <v>849</v>
      </c>
      <c r="N294">
        <v>881</v>
      </c>
      <c r="O294">
        <v>887</v>
      </c>
      <c r="P294">
        <v>854</v>
      </c>
      <c r="Q294">
        <v>814</v>
      </c>
      <c r="R294">
        <v>774</v>
      </c>
      <c r="S294">
        <v>733</v>
      </c>
      <c r="T294">
        <v>691</v>
      </c>
      <c r="U294">
        <v>633</v>
      </c>
      <c r="V294">
        <v>560</v>
      </c>
      <c r="W294">
        <v>488</v>
      </c>
      <c r="X294">
        <v>417</v>
      </c>
      <c r="Y294">
        <v>352</v>
      </c>
      <c r="Z294">
        <v>300</v>
      </c>
      <c r="AA294">
        <v>256</v>
      </c>
      <c r="AB294">
        <v>218</v>
      </c>
      <c r="AC294">
        <v>187</v>
      </c>
      <c r="AD294">
        <v>156</v>
      </c>
      <c r="AE294">
        <v>130</v>
      </c>
      <c r="AF294">
        <v>110</v>
      </c>
      <c r="AG294">
        <v>95</v>
      </c>
      <c r="AH294">
        <v>84</v>
      </c>
    </row>
    <row r="295" spans="1:34" x14ac:dyDescent="0.25">
      <c r="A295" t="s">
        <v>507</v>
      </c>
      <c r="B295" t="s">
        <v>390</v>
      </c>
      <c r="C295" t="s">
        <v>391</v>
      </c>
      <c r="D295">
        <v>0</v>
      </c>
      <c r="E295">
        <v>-4</v>
      </c>
      <c r="F295">
        <v>2</v>
      </c>
      <c r="G295">
        <v>475</v>
      </c>
      <c r="H295">
        <v>867</v>
      </c>
      <c r="I295">
        <v>1009</v>
      </c>
      <c r="J295">
        <v>1005</v>
      </c>
      <c r="K295">
        <v>832</v>
      </c>
      <c r="L295">
        <v>498</v>
      </c>
      <c r="M295">
        <v>42</v>
      </c>
      <c r="N295">
        <v>-633</v>
      </c>
      <c r="O295">
        <v>-1469</v>
      </c>
      <c r="P295">
        <v>-2429</v>
      </c>
      <c r="Q295">
        <v>-3395</v>
      </c>
      <c r="R295">
        <v>-4342</v>
      </c>
      <c r="S295">
        <v>-5288</v>
      </c>
      <c r="T295">
        <v>-6147</v>
      </c>
      <c r="U295">
        <v>-7010</v>
      </c>
      <c r="V295">
        <v>-7847</v>
      </c>
      <c r="W295">
        <v>-8591</v>
      </c>
      <c r="X295">
        <v>-9250</v>
      </c>
      <c r="Y295">
        <v>-9788</v>
      </c>
      <c r="Z295">
        <v>-10181</v>
      </c>
      <c r="AA295">
        <v>-10458</v>
      </c>
      <c r="AB295">
        <v>-10705</v>
      </c>
      <c r="AC295">
        <v>-10930</v>
      </c>
      <c r="AD295">
        <v>-11132</v>
      </c>
      <c r="AE295">
        <v>-11286</v>
      </c>
      <c r="AF295">
        <v>-11382</v>
      </c>
      <c r="AG295">
        <v>-11437</v>
      </c>
      <c r="AH295">
        <v>-11449</v>
      </c>
    </row>
    <row r="296" spans="1:34" x14ac:dyDescent="0.25">
      <c r="A296" t="s">
        <v>508</v>
      </c>
      <c r="B296" t="s">
        <v>390</v>
      </c>
      <c r="C296" t="s">
        <v>391</v>
      </c>
      <c r="D296">
        <v>0</v>
      </c>
      <c r="E296">
        <v>-1</v>
      </c>
      <c r="F296">
        <v>2</v>
      </c>
      <c r="G296">
        <v>196</v>
      </c>
      <c r="H296">
        <v>529</v>
      </c>
      <c r="I296">
        <v>897</v>
      </c>
      <c r="J296">
        <v>1263</v>
      </c>
      <c r="K296">
        <v>1623</v>
      </c>
      <c r="L296">
        <v>1990</v>
      </c>
      <c r="M296">
        <v>2369</v>
      </c>
      <c r="N296">
        <v>2677</v>
      </c>
      <c r="O296">
        <v>2864</v>
      </c>
      <c r="P296">
        <v>2964</v>
      </c>
      <c r="Q296">
        <v>3040</v>
      </c>
      <c r="R296">
        <v>3086</v>
      </c>
      <c r="S296">
        <v>3103</v>
      </c>
      <c r="T296">
        <v>3095</v>
      </c>
      <c r="U296">
        <v>3043</v>
      </c>
      <c r="V296">
        <v>2935</v>
      </c>
      <c r="W296">
        <v>2805</v>
      </c>
      <c r="X296">
        <v>2643</v>
      </c>
      <c r="Y296">
        <v>2477</v>
      </c>
      <c r="Z296">
        <v>2324</v>
      </c>
      <c r="AA296">
        <v>2185</v>
      </c>
      <c r="AB296">
        <v>2058</v>
      </c>
      <c r="AC296">
        <v>1951</v>
      </c>
      <c r="AD296">
        <v>1843</v>
      </c>
      <c r="AE296">
        <v>1744</v>
      </c>
      <c r="AF296">
        <v>1664</v>
      </c>
      <c r="AG296">
        <v>1597</v>
      </c>
      <c r="AH296">
        <v>1545</v>
      </c>
    </row>
    <row r="297" spans="1:34" x14ac:dyDescent="0.25">
      <c r="A297" t="s">
        <v>509</v>
      </c>
      <c r="B297" t="s">
        <v>390</v>
      </c>
      <c r="C297" t="s">
        <v>391</v>
      </c>
      <c r="D297">
        <v>0</v>
      </c>
      <c r="E297">
        <v>-3</v>
      </c>
      <c r="F297">
        <v>270</v>
      </c>
      <c r="G297">
        <v>4721</v>
      </c>
      <c r="H297">
        <v>9365</v>
      </c>
      <c r="I297">
        <v>13313</v>
      </c>
      <c r="J297">
        <v>17442</v>
      </c>
      <c r="K297">
        <v>21310</v>
      </c>
      <c r="L297">
        <v>24989</v>
      </c>
      <c r="M297">
        <v>28732</v>
      </c>
      <c r="N297">
        <v>31446</v>
      </c>
      <c r="O297">
        <v>32712</v>
      </c>
      <c r="P297">
        <v>32633</v>
      </c>
      <c r="Q297">
        <v>32710</v>
      </c>
      <c r="R297">
        <v>32845</v>
      </c>
      <c r="S297">
        <v>32666</v>
      </c>
      <c r="T297">
        <v>32297</v>
      </c>
      <c r="U297">
        <v>29713</v>
      </c>
      <c r="V297">
        <v>26622</v>
      </c>
      <c r="W297">
        <v>23635</v>
      </c>
      <c r="X297">
        <v>20628</v>
      </c>
      <c r="Y297">
        <v>17853</v>
      </c>
      <c r="Z297">
        <v>15503</v>
      </c>
      <c r="AA297">
        <v>13391</v>
      </c>
      <c r="AB297">
        <v>11440</v>
      </c>
      <c r="AC297">
        <v>9727</v>
      </c>
      <c r="AD297">
        <v>8107</v>
      </c>
      <c r="AE297">
        <v>6796</v>
      </c>
      <c r="AF297">
        <v>6147</v>
      </c>
      <c r="AG297">
        <v>5678</v>
      </c>
      <c r="AH297">
        <v>5427</v>
      </c>
    </row>
    <row r="298" spans="1:34" x14ac:dyDescent="0.25">
      <c r="A298" t="s">
        <v>510</v>
      </c>
      <c r="B298" t="s">
        <v>390</v>
      </c>
      <c r="C298" t="s">
        <v>391</v>
      </c>
      <c r="D298">
        <v>0</v>
      </c>
      <c r="E298">
        <v>6</v>
      </c>
      <c r="F298">
        <v>59</v>
      </c>
      <c r="G298">
        <v>260</v>
      </c>
      <c r="H298">
        <v>573</v>
      </c>
      <c r="I298">
        <v>850</v>
      </c>
      <c r="J298">
        <v>1212</v>
      </c>
      <c r="K298">
        <v>1569</v>
      </c>
      <c r="L298">
        <v>1933</v>
      </c>
      <c r="M298">
        <v>2339</v>
      </c>
      <c r="N298">
        <v>2715</v>
      </c>
      <c r="O298">
        <v>2963</v>
      </c>
      <c r="P298">
        <v>3095</v>
      </c>
      <c r="Q298">
        <v>3336</v>
      </c>
      <c r="R298">
        <v>3609</v>
      </c>
      <c r="S298">
        <v>3807</v>
      </c>
      <c r="T298">
        <v>3908</v>
      </c>
      <c r="U298">
        <v>3618</v>
      </c>
      <c r="V298">
        <v>3315</v>
      </c>
      <c r="W298">
        <v>3050</v>
      </c>
      <c r="X298">
        <v>2785</v>
      </c>
      <c r="Y298">
        <v>2523</v>
      </c>
      <c r="Z298">
        <v>2264</v>
      </c>
      <c r="AA298">
        <v>1998</v>
      </c>
      <c r="AB298">
        <v>1765</v>
      </c>
      <c r="AC298">
        <v>1556</v>
      </c>
      <c r="AD298">
        <v>1353</v>
      </c>
      <c r="AE298">
        <v>1213</v>
      </c>
      <c r="AF298">
        <v>1187</v>
      </c>
      <c r="AG298">
        <v>1185</v>
      </c>
      <c r="AH298">
        <v>1191</v>
      </c>
    </row>
    <row r="299" spans="1:34" x14ac:dyDescent="0.25">
      <c r="A299" t="s">
        <v>511</v>
      </c>
      <c r="B299" t="s">
        <v>390</v>
      </c>
      <c r="C299" t="s">
        <v>391</v>
      </c>
      <c r="D299">
        <v>0</v>
      </c>
      <c r="E299">
        <v>-3</v>
      </c>
      <c r="F299">
        <v>2</v>
      </c>
      <c r="G299">
        <v>236</v>
      </c>
      <c r="H299">
        <v>949</v>
      </c>
      <c r="I299">
        <v>1813</v>
      </c>
      <c r="J299">
        <v>2663</v>
      </c>
      <c r="K299">
        <v>3506</v>
      </c>
      <c r="L299">
        <v>4416</v>
      </c>
      <c r="M299">
        <v>5405</v>
      </c>
      <c r="N299">
        <v>6247</v>
      </c>
      <c r="O299">
        <v>6865</v>
      </c>
      <c r="P299">
        <v>7286</v>
      </c>
      <c r="Q299">
        <v>7639</v>
      </c>
      <c r="R299">
        <v>7913</v>
      </c>
      <c r="S299">
        <v>8104</v>
      </c>
      <c r="T299">
        <v>8208</v>
      </c>
      <c r="U299">
        <v>8255</v>
      </c>
      <c r="V299">
        <v>8128</v>
      </c>
      <c r="W299">
        <v>7917</v>
      </c>
      <c r="X299">
        <v>7589</v>
      </c>
      <c r="Y299">
        <v>7226</v>
      </c>
      <c r="Z299">
        <v>6867</v>
      </c>
      <c r="AA299">
        <v>6539</v>
      </c>
      <c r="AB299">
        <v>6237</v>
      </c>
      <c r="AC299">
        <v>5980</v>
      </c>
      <c r="AD299">
        <v>5708</v>
      </c>
      <c r="AE299">
        <v>5455</v>
      </c>
      <c r="AF299">
        <v>5232</v>
      </c>
      <c r="AG299">
        <v>5054</v>
      </c>
      <c r="AH299">
        <v>4901</v>
      </c>
    </row>
    <row r="300" spans="1:34" x14ac:dyDescent="0.25">
      <c r="A300" t="s">
        <v>512</v>
      </c>
      <c r="B300" t="s">
        <v>390</v>
      </c>
      <c r="C300" t="s">
        <v>391</v>
      </c>
      <c r="D300">
        <v>0</v>
      </c>
      <c r="E300">
        <v>-18</v>
      </c>
      <c r="F300">
        <v>-11</v>
      </c>
      <c r="G300">
        <v>715</v>
      </c>
      <c r="H300">
        <v>2963</v>
      </c>
      <c r="I300">
        <v>5788</v>
      </c>
      <c r="J300">
        <v>8593</v>
      </c>
      <c r="K300">
        <v>11355</v>
      </c>
      <c r="L300">
        <v>14339</v>
      </c>
      <c r="M300">
        <v>17596</v>
      </c>
      <c r="N300">
        <v>20335</v>
      </c>
      <c r="O300">
        <v>22500</v>
      </c>
      <c r="P300">
        <v>23961</v>
      </c>
      <c r="Q300">
        <v>25220</v>
      </c>
      <c r="R300">
        <v>26252</v>
      </c>
      <c r="S300">
        <v>27050</v>
      </c>
      <c r="T300">
        <v>27562</v>
      </c>
      <c r="U300">
        <v>27888</v>
      </c>
      <c r="V300">
        <v>27575</v>
      </c>
      <c r="W300">
        <v>26962</v>
      </c>
      <c r="X300">
        <v>25916</v>
      </c>
      <c r="Y300">
        <v>24729</v>
      </c>
      <c r="Z300">
        <v>23569</v>
      </c>
      <c r="AA300">
        <v>22529</v>
      </c>
      <c r="AB300">
        <v>21566</v>
      </c>
      <c r="AC300">
        <v>20783</v>
      </c>
      <c r="AD300">
        <v>19884</v>
      </c>
      <c r="AE300">
        <v>19048</v>
      </c>
      <c r="AF300">
        <v>18324</v>
      </c>
      <c r="AG300">
        <v>17771</v>
      </c>
      <c r="AH300">
        <v>17309</v>
      </c>
    </row>
    <row r="301" spans="1:34" x14ac:dyDescent="0.25">
      <c r="A301" t="s">
        <v>513</v>
      </c>
      <c r="B301" t="s">
        <v>390</v>
      </c>
      <c r="C301" t="s">
        <v>391</v>
      </c>
      <c r="D301">
        <v>0</v>
      </c>
      <c r="E301">
        <v>-3</v>
      </c>
      <c r="F301">
        <v>0</v>
      </c>
      <c r="G301">
        <v>231</v>
      </c>
      <c r="H301">
        <v>897</v>
      </c>
      <c r="I301">
        <v>1720</v>
      </c>
      <c r="J301">
        <v>2536</v>
      </c>
      <c r="K301">
        <v>3341</v>
      </c>
      <c r="L301">
        <v>4210</v>
      </c>
      <c r="M301">
        <v>5154</v>
      </c>
      <c r="N301">
        <v>5952</v>
      </c>
      <c r="O301">
        <v>6554</v>
      </c>
      <c r="P301">
        <v>6962</v>
      </c>
      <c r="Q301">
        <v>7308</v>
      </c>
      <c r="R301">
        <v>7584</v>
      </c>
      <c r="S301">
        <v>7785</v>
      </c>
      <c r="T301">
        <v>7901</v>
      </c>
      <c r="U301">
        <v>7956</v>
      </c>
      <c r="V301">
        <v>7838</v>
      </c>
      <c r="W301">
        <v>7638</v>
      </c>
      <c r="X301">
        <v>7321</v>
      </c>
      <c r="Y301">
        <v>6970</v>
      </c>
      <c r="Z301">
        <v>6624</v>
      </c>
      <c r="AA301">
        <v>6310</v>
      </c>
      <c r="AB301">
        <v>6021</v>
      </c>
      <c r="AC301">
        <v>5779</v>
      </c>
      <c r="AD301">
        <v>5515</v>
      </c>
      <c r="AE301">
        <v>5272</v>
      </c>
      <c r="AF301">
        <v>5061</v>
      </c>
      <c r="AG301">
        <v>4895</v>
      </c>
      <c r="AH301">
        <v>4756</v>
      </c>
    </row>
    <row r="302" spans="1:34" x14ac:dyDescent="0.25">
      <c r="A302" t="s">
        <v>514</v>
      </c>
      <c r="B302" t="s">
        <v>390</v>
      </c>
      <c r="C302" t="s">
        <v>391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383</v>
      </c>
      <c r="B303" t="s">
        <v>392</v>
      </c>
      <c r="C303" t="s">
        <v>393</v>
      </c>
      <c r="D303">
        <v>0</v>
      </c>
      <c r="E303">
        <v>59</v>
      </c>
      <c r="F303">
        <v>948</v>
      </c>
      <c r="G303">
        <v>28334</v>
      </c>
      <c r="H303">
        <v>56140</v>
      </c>
      <c r="I303">
        <v>81493</v>
      </c>
      <c r="J303">
        <v>107482</v>
      </c>
      <c r="K303">
        <v>133188</v>
      </c>
      <c r="L303">
        <v>157993</v>
      </c>
      <c r="M303">
        <v>182493</v>
      </c>
      <c r="N303">
        <v>202457</v>
      </c>
      <c r="O303">
        <v>212417</v>
      </c>
      <c r="P303">
        <v>216142</v>
      </c>
      <c r="Q303">
        <v>219648</v>
      </c>
      <c r="R303">
        <v>222368</v>
      </c>
      <c r="S303">
        <v>223511</v>
      </c>
      <c r="T303">
        <v>223297</v>
      </c>
      <c r="U303">
        <v>215089</v>
      </c>
      <c r="V303">
        <v>203694</v>
      </c>
      <c r="W303">
        <v>191578</v>
      </c>
      <c r="X303">
        <v>179200</v>
      </c>
      <c r="Y303">
        <v>167458</v>
      </c>
      <c r="Z303">
        <v>157260</v>
      </c>
      <c r="AA303">
        <v>148508</v>
      </c>
      <c r="AB303">
        <v>140374</v>
      </c>
      <c r="AC303">
        <v>133275</v>
      </c>
      <c r="AD303">
        <v>126370</v>
      </c>
      <c r="AE303">
        <v>120716</v>
      </c>
      <c r="AF303">
        <v>117762</v>
      </c>
      <c r="AG303">
        <v>115760</v>
      </c>
      <c r="AH303">
        <v>114858</v>
      </c>
    </row>
    <row r="304" spans="1:34" x14ac:dyDescent="0.25">
      <c r="A304" t="s">
        <v>473</v>
      </c>
      <c r="B304" t="s">
        <v>392</v>
      </c>
      <c r="C304" t="s">
        <v>393</v>
      </c>
      <c r="D304">
        <v>0</v>
      </c>
      <c r="E304">
        <v>8</v>
      </c>
      <c r="F304">
        <v>19</v>
      </c>
      <c r="G304">
        <v>720</v>
      </c>
      <c r="H304">
        <v>1809</v>
      </c>
      <c r="I304">
        <v>3611</v>
      </c>
      <c r="J304">
        <v>6350</v>
      </c>
      <c r="K304">
        <v>9703</v>
      </c>
      <c r="L304">
        <v>12981</v>
      </c>
      <c r="M304">
        <v>15919</v>
      </c>
      <c r="N304">
        <v>18371</v>
      </c>
      <c r="O304">
        <v>19637</v>
      </c>
      <c r="P304">
        <v>20234</v>
      </c>
      <c r="Q304">
        <v>20484</v>
      </c>
      <c r="R304">
        <v>20492</v>
      </c>
      <c r="S304">
        <v>20251</v>
      </c>
      <c r="T304">
        <v>20144</v>
      </c>
      <c r="U304">
        <v>19860</v>
      </c>
      <c r="V304">
        <v>19478</v>
      </c>
      <c r="W304">
        <v>18913</v>
      </c>
      <c r="X304">
        <v>18259</v>
      </c>
      <c r="Y304">
        <v>17554</v>
      </c>
      <c r="Z304">
        <v>16829</v>
      </c>
      <c r="AA304">
        <v>16123</v>
      </c>
      <c r="AB304">
        <v>15516</v>
      </c>
      <c r="AC304">
        <v>15069</v>
      </c>
      <c r="AD304">
        <v>14779</v>
      </c>
      <c r="AE304">
        <v>14413</v>
      </c>
      <c r="AF304">
        <v>14104</v>
      </c>
      <c r="AG304">
        <v>13803</v>
      </c>
      <c r="AH304">
        <v>13548</v>
      </c>
    </row>
    <row r="305" spans="1:34" x14ac:dyDescent="0.25">
      <c r="A305" t="s">
        <v>474</v>
      </c>
      <c r="B305" t="s">
        <v>392</v>
      </c>
      <c r="C305" t="s">
        <v>393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475</v>
      </c>
      <c r="B306" t="s">
        <v>392</v>
      </c>
      <c r="C306" t="s">
        <v>393</v>
      </c>
      <c r="D306">
        <v>0</v>
      </c>
      <c r="E306">
        <v>-2</v>
      </c>
      <c r="F306">
        <v>-9</v>
      </c>
      <c r="G306">
        <v>-60</v>
      </c>
      <c r="H306">
        <v>-167</v>
      </c>
      <c r="I306">
        <v>-350</v>
      </c>
      <c r="J306">
        <v>-572</v>
      </c>
      <c r="K306">
        <v>-904</v>
      </c>
      <c r="L306">
        <v>-1305</v>
      </c>
      <c r="M306">
        <v>-1760</v>
      </c>
      <c r="N306">
        <v>-2251</v>
      </c>
      <c r="O306">
        <v>-2750</v>
      </c>
      <c r="P306">
        <v>-3210</v>
      </c>
      <c r="Q306">
        <v>-3670</v>
      </c>
      <c r="R306">
        <v>-4088</v>
      </c>
      <c r="S306">
        <v>-4536</v>
      </c>
      <c r="T306">
        <v>-4991</v>
      </c>
      <c r="U306">
        <v>-5436</v>
      </c>
      <c r="V306">
        <v>-5819</v>
      </c>
      <c r="W306">
        <v>-6100</v>
      </c>
      <c r="X306">
        <v>-6382</v>
      </c>
      <c r="Y306">
        <v>-6568</v>
      </c>
      <c r="Z306">
        <v>-6648</v>
      </c>
      <c r="AA306">
        <v>-6754</v>
      </c>
      <c r="AB306">
        <v>-6837</v>
      </c>
      <c r="AC306">
        <v>-6847</v>
      </c>
      <c r="AD306">
        <v>-6884</v>
      </c>
      <c r="AE306">
        <v>-6853</v>
      </c>
      <c r="AF306">
        <v>-6810</v>
      </c>
      <c r="AG306">
        <v>-6789</v>
      </c>
      <c r="AH306">
        <v>-6736</v>
      </c>
    </row>
    <row r="307" spans="1:34" x14ac:dyDescent="0.25">
      <c r="A307" t="s">
        <v>476</v>
      </c>
      <c r="B307" t="s">
        <v>392</v>
      </c>
      <c r="C307" t="s">
        <v>393</v>
      </c>
      <c r="D307">
        <v>0</v>
      </c>
      <c r="E307">
        <v>0</v>
      </c>
      <c r="F307">
        <v>0</v>
      </c>
      <c r="G307">
        <v>18</v>
      </c>
      <c r="H307">
        <v>25</v>
      </c>
      <c r="I307">
        <v>25</v>
      </c>
      <c r="J307">
        <v>21</v>
      </c>
      <c r="K307">
        <v>19</v>
      </c>
      <c r="L307">
        <v>18</v>
      </c>
      <c r="M307">
        <v>16</v>
      </c>
      <c r="N307">
        <v>14</v>
      </c>
      <c r="O307">
        <v>12</v>
      </c>
      <c r="P307">
        <v>10</v>
      </c>
      <c r="Q307">
        <v>9</v>
      </c>
      <c r="R307">
        <v>8</v>
      </c>
      <c r="S307">
        <v>8</v>
      </c>
      <c r="T307">
        <v>7</v>
      </c>
      <c r="U307">
        <v>2</v>
      </c>
      <c r="V307">
        <v>-5</v>
      </c>
      <c r="W307">
        <v>-13</v>
      </c>
      <c r="X307">
        <v>-19</v>
      </c>
      <c r="Y307">
        <v>-23</v>
      </c>
      <c r="Z307">
        <v>-27</v>
      </c>
      <c r="AA307">
        <v>-28</v>
      </c>
      <c r="AB307">
        <v>-32</v>
      </c>
      <c r="AC307">
        <v>-34</v>
      </c>
      <c r="AD307">
        <v>-36</v>
      </c>
      <c r="AE307">
        <v>-37</v>
      </c>
      <c r="AF307">
        <v>-37</v>
      </c>
      <c r="AG307">
        <v>-35</v>
      </c>
      <c r="AH307">
        <v>-35</v>
      </c>
    </row>
    <row r="308" spans="1:34" x14ac:dyDescent="0.25">
      <c r="A308" t="s">
        <v>477</v>
      </c>
      <c r="B308" t="s">
        <v>392</v>
      </c>
      <c r="C308" t="s">
        <v>393</v>
      </c>
      <c r="D308">
        <v>0</v>
      </c>
      <c r="E308">
        <v>0</v>
      </c>
      <c r="F308">
        <v>0</v>
      </c>
      <c r="G308">
        <v>-4</v>
      </c>
      <c r="H308">
        <v>-14</v>
      </c>
      <c r="I308">
        <v>-29</v>
      </c>
      <c r="J308">
        <v>-47</v>
      </c>
      <c r="K308">
        <v>-75</v>
      </c>
      <c r="L308">
        <v>-109</v>
      </c>
      <c r="M308">
        <v>-147</v>
      </c>
      <c r="N308">
        <v>-189</v>
      </c>
      <c r="O308">
        <v>-231</v>
      </c>
      <c r="P308">
        <v>-270</v>
      </c>
      <c r="Q308">
        <v>-309</v>
      </c>
      <c r="R308">
        <v>-343</v>
      </c>
      <c r="S308">
        <v>-380</v>
      </c>
      <c r="T308">
        <v>-419</v>
      </c>
      <c r="U308">
        <v>-457</v>
      </c>
      <c r="V308">
        <v>-490</v>
      </c>
      <c r="W308">
        <v>-513</v>
      </c>
      <c r="X308">
        <v>-537</v>
      </c>
      <c r="Y308">
        <v>-552</v>
      </c>
      <c r="Z308">
        <v>-559</v>
      </c>
      <c r="AA308">
        <v>-568</v>
      </c>
      <c r="AB308">
        <v>-575</v>
      </c>
      <c r="AC308">
        <v>-575</v>
      </c>
      <c r="AD308">
        <v>-579</v>
      </c>
      <c r="AE308">
        <v>-577</v>
      </c>
      <c r="AF308">
        <v>-573</v>
      </c>
      <c r="AG308">
        <v>-571</v>
      </c>
      <c r="AH308">
        <v>-567</v>
      </c>
    </row>
    <row r="309" spans="1:34" x14ac:dyDescent="0.25">
      <c r="A309" t="s">
        <v>478</v>
      </c>
      <c r="B309" t="s">
        <v>392</v>
      </c>
      <c r="C309" t="s">
        <v>393</v>
      </c>
      <c r="D309">
        <v>0</v>
      </c>
      <c r="E309">
        <v>-1</v>
      </c>
      <c r="F309">
        <v>1</v>
      </c>
      <c r="G309">
        <v>298</v>
      </c>
      <c r="H309">
        <v>815</v>
      </c>
      <c r="I309">
        <v>1588</v>
      </c>
      <c r="J309">
        <v>2507</v>
      </c>
      <c r="K309">
        <v>3555</v>
      </c>
      <c r="L309">
        <v>4660</v>
      </c>
      <c r="M309">
        <v>5771</v>
      </c>
      <c r="N309">
        <v>6777</v>
      </c>
      <c r="O309">
        <v>7532</v>
      </c>
      <c r="P309">
        <v>7982</v>
      </c>
      <c r="Q309">
        <v>8219</v>
      </c>
      <c r="R309">
        <v>8330</v>
      </c>
      <c r="S309">
        <v>8347</v>
      </c>
      <c r="T309">
        <v>8293</v>
      </c>
      <c r="U309">
        <v>8177</v>
      </c>
      <c r="V309">
        <v>7969</v>
      </c>
      <c r="W309">
        <v>7669</v>
      </c>
      <c r="X309">
        <v>7304</v>
      </c>
      <c r="Y309">
        <v>6905</v>
      </c>
      <c r="Z309">
        <v>6503</v>
      </c>
      <c r="AA309">
        <v>6119</v>
      </c>
      <c r="AB309">
        <v>5769</v>
      </c>
      <c r="AC309">
        <v>5468</v>
      </c>
      <c r="AD309">
        <v>5211</v>
      </c>
      <c r="AE309">
        <v>4980</v>
      </c>
      <c r="AF309">
        <v>4770</v>
      </c>
      <c r="AG309">
        <v>4590</v>
      </c>
      <c r="AH309">
        <v>4436</v>
      </c>
    </row>
    <row r="310" spans="1:34" x14ac:dyDescent="0.25">
      <c r="A310" t="s">
        <v>479</v>
      </c>
      <c r="B310" t="s">
        <v>392</v>
      </c>
      <c r="C310" t="s">
        <v>393</v>
      </c>
      <c r="D310">
        <v>0</v>
      </c>
      <c r="E310">
        <v>-2</v>
      </c>
      <c r="F310">
        <v>-1</v>
      </c>
      <c r="G310">
        <v>174</v>
      </c>
      <c r="H310">
        <v>728</v>
      </c>
      <c r="I310">
        <v>1621</v>
      </c>
      <c r="J310">
        <v>2575</v>
      </c>
      <c r="K310">
        <v>3458</v>
      </c>
      <c r="L310">
        <v>4275</v>
      </c>
      <c r="M310">
        <v>5070</v>
      </c>
      <c r="N310">
        <v>5771</v>
      </c>
      <c r="O310">
        <v>6276</v>
      </c>
      <c r="P310">
        <v>6551</v>
      </c>
      <c r="Q310">
        <v>6652</v>
      </c>
      <c r="R310">
        <v>6649</v>
      </c>
      <c r="S310">
        <v>6564</v>
      </c>
      <c r="T310">
        <v>6407</v>
      </c>
      <c r="U310">
        <v>6179</v>
      </c>
      <c r="V310">
        <v>5860</v>
      </c>
      <c r="W310">
        <v>5457</v>
      </c>
      <c r="X310">
        <v>5008</v>
      </c>
      <c r="Y310">
        <v>4538</v>
      </c>
      <c r="Z310">
        <v>4085</v>
      </c>
      <c r="AA310">
        <v>3672</v>
      </c>
      <c r="AB310">
        <v>3300</v>
      </c>
      <c r="AC310">
        <v>2969</v>
      </c>
      <c r="AD310">
        <v>2680</v>
      </c>
      <c r="AE310">
        <v>2422</v>
      </c>
      <c r="AF310">
        <v>2197</v>
      </c>
      <c r="AG310">
        <v>2007</v>
      </c>
      <c r="AH310">
        <v>1845</v>
      </c>
    </row>
    <row r="311" spans="1:34" x14ac:dyDescent="0.25">
      <c r="A311" t="s">
        <v>480</v>
      </c>
      <c r="B311" t="s">
        <v>392</v>
      </c>
      <c r="C311" t="s">
        <v>393</v>
      </c>
      <c r="D311">
        <v>0</v>
      </c>
      <c r="E311">
        <v>0</v>
      </c>
      <c r="F311">
        <v>3</v>
      </c>
      <c r="G311">
        <v>89</v>
      </c>
      <c r="H311">
        <v>147</v>
      </c>
      <c r="I311">
        <v>174</v>
      </c>
      <c r="J311">
        <v>199</v>
      </c>
      <c r="K311">
        <v>223</v>
      </c>
      <c r="L311">
        <v>246</v>
      </c>
      <c r="M311">
        <v>271</v>
      </c>
      <c r="N311">
        <v>290</v>
      </c>
      <c r="O311">
        <v>301</v>
      </c>
      <c r="P311">
        <v>304</v>
      </c>
      <c r="Q311">
        <v>312</v>
      </c>
      <c r="R311">
        <v>320</v>
      </c>
      <c r="S311">
        <v>323</v>
      </c>
      <c r="T311">
        <v>323</v>
      </c>
      <c r="U311">
        <v>303</v>
      </c>
      <c r="V311">
        <v>274</v>
      </c>
      <c r="W311">
        <v>244</v>
      </c>
      <c r="X311">
        <v>218</v>
      </c>
      <c r="Y311">
        <v>193</v>
      </c>
      <c r="Z311">
        <v>170</v>
      </c>
      <c r="AA311">
        <v>149</v>
      </c>
      <c r="AB311">
        <v>131</v>
      </c>
      <c r="AC311">
        <v>114</v>
      </c>
      <c r="AD311">
        <v>100</v>
      </c>
      <c r="AE311">
        <v>91</v>
      </c>
      <c r="AF311">
        <v>85</v>
      </c>
      <c r="AG311">
        <v>86</v>
      </c>
      <c r="AH311">
        <v>85</v>
      </c>
    </row>
    <row r="312" spans="1:34" x14ac:dyDescent="0.25">
      <c r="A312" t="s">
        <v>481</v>
      </c>
      <c r="B312" t="s">
        <v>392</v>
      </c>
      <c r="C312" t="s">
        <v>393</v>
      </c>
      <c r="D312">
        <v>0</v>
      </c>
      <c r="E312">
        <v>0</v>
      </c>
      <c r="F312">
        <v>2</v>
      </c>
      <c r="G312">
        <v>110</v>
      </c>
      <c r="H312">
        <v>244</v>
      </c>
      <c r="I312">
        <v>378</v>
      </c>
      <c r="J312">
        <v>505</v>
      </c>
      <c r="K312">
        <v>630</v>
      </c>
      <c r="L312">
        <v>754</v>
      </c>
      <c r="M312">
        <v>877</v>
      </c>
      <c r="N312">
        <v>985</v>
      </c>
      <c r="O312">
        <v>1056</v>
      </c>
      <c r="P312">
        <v>1087</v>
      </c>
      <c r="Q312">
        <v>1100</v>
      </c>
      <c r="R312">
        <v>1103</v>
      </c>
      <c r="S312">
        <v>1098</v>
      </c>
      <c r="T312">
        <v>1080</v>
      </c>
      <c r="U312">
        <v>1038</v>
      </c>
      <c r="V312">
        <v>976</v>
      </c>
      <c r="W312">
        <v>904</v>
      </c>
      <c r="X312">
        <v>831</v>
      </c>
      <c r="Y312">
        <v>760</v>
      </c>
      <c r="Z312">
        <v>695</v>
      </c>
      <c r="AA312">
        <v>637</v>
      </c>
      <c r="AB312">
        <v>584</v>
      </c>
      <c r="AC312">
        <v>539</v>
      </c>
      <c r="AD312">
        <v>498</v>
      </c>
      <c r="AE312">
        <v>463</v>
      </c>
      <c r="AF312">
        <v>437</v>
      </c>
      <c r="AG312">
        <v>416</v>
      </c>
      <c r="AH312">
        <v>401</v>
      </c>
    </row>
    <row r="313" spans="1:34" x14ac:dyDescent="0.25">
      <c r="A313" t="s">
        <v>482</v>
      </c>
      <c r="B313" t="s">
        <v>392</v>
      </c>
      <c r="C313" t="s">
        <v>393</v>
      </c>
      <c r="D313">
        <v>0</v>
      </c>
      <c r="E313">
        <v>1</v>
      </c>
      <c r="F313">
        <v>1</v>
      </c>
      <c r="G313">
        <v>-173</v>
      </c>
      <c r="H313">
        <v>-371</v>
      </c>
      <c r="I313">
        <v>-536</v>
      </c>
      <c r="J313">
        <v>-809</v>
      </c>
      <c r="K313">
        <v>-1126</v>
      </c>
      <c r="L313">
        <v>-1464</v>
      </c>
      <c r="M313">
        <v>-1822</v>
      </c>
      <c r="N313">
        <v>-2178</v>
      </c>
      <c r="O313">
        <v>-2477</v>
      </c>
      <c r="P313">
        <v>-2737</v>
      </c>
      <c r="Q313">
        <v>-2961</v>
      </c>
      <c r="R313">
        <v>-3171</v>
      </c>
      <c r="S313">
        <v>-3375</v>
      </c>
      <c r="T313">
        <v>-3556</v>
      </c>
      <c r="U313">
        <v>-3684</v>
      </c>
      <c r="V313">
        <v>-3696</v>
      </c>
      <c r="W313">
        <v>-3678</v>
      </c>
      <c r="X313">
        <v>-3601</v>
      </c>
      <c r="Y313">
        <v>-3473</v>
      </c>
      <c r="Z313">
        <v>-3367</v>
      </c>
      <c r="AA313">
        <v>-3247</v>
      </c>
      <c r="AB313">
        <v>-3126</v>
      </c>
      <c r="AC313">
        <v>-3013</v>
      </c>
      <c r="AD313">
        <v>-2904</v>
      </c>
      <c r="AE313">
        <v>-2788</v>
      </c>
      <c r="AF313">
        <v>-2681</v>
      </c>
      <c r="AG313">
        <v>-2591</v>
      </c>
      <c r="AH313">
        <v>-2520</v>
      </c>
    </row>
    <row r="314" spans="1:34" x14ac:dyDescent="0.25">
      <c r="A314" t="s">
        <v>483</v>
      </c>
      <c r="B314" t="s">
        <v>392</v>
      </c>
      <c r="C314" t="s">
        <v>393</v>
      </c>
      <c r="D314">
        <v>0</v>
      </c>
      <c r="E314">
        <v>0</v>
      </c>
      <c r="F314">
        <v>2</v>
      </c>
      <c r="G314">
        <v>99</v>
      </c>
      <c r="H314">
        <v>153</v>
      </c>
      <c r="I314">
        <v>171</v>
      </c>
      <c r="J314">
        <v>115</v>
      </c>
      <c r="K314">
        <v>65</v>
      </c>
      <c r="L314">
        <v>20</v>
      </c>
      <c r="M314">
        <v>-22</v>
      </c>
      <c r="N314">
        <v>-68</v>
      </c>
      <c r="O314">
        <v>-121</v>
      </c>
      <c r="P314">
        <v>-180</v>
      </c>
      <c r="Q314">
        <v>-246</v>
      </c>
      <c r="R314">
        <v>-307</v>
      </c>
      <c r="S314">
        <v>-370</v>
      </c>
      <c r="T314">
        <v>-424</v>
      </c>
      <c r="U314">
        <v>-493</v>
      </c>
      <c r="V314">
        <v>-561</v>
      </c>
      <c r="W314">
        <v>-623</v>
      </c>
      <c r="X314">
        <v>-677</v>
      </c>
      <c r="Y314">
        <v>-714</v>
      </c>
      <c r="Z314">
        <v>-737</v>
      </c>
      <c r="AA314">
        <v>-754</v>
      </c>
      <c r="AB314">
        <v>-766</v>
      </c>
      <c r="AC314">
        <v>-768</v>
      </c>
      <c r="AD314">
        <v>-762</v>
      </c>
      <c r="AE314">
        <v>-752</v>
      </c>
      <c r="AF314">
        <v>-734</v>
      </c>
      <c r="AG314">
        <v>-714</v>
      </c>
      <c r="AH314">
        <v>-688</v>
      </c>
    </row>
    <row r="315" spans="1:34" x14ac:dyDescent="0.25">
      <c r="A315" t="s">
        <v>484</v>
      </c>
      <c r="B315" t="s">
        <v>392</v>
      </c>
      <c r="C315" t="s">
        <v>393</v>
      </c>
      <c r="D315">
        <v>0</v>
      </c>
      <c r="E315">
        <v>0</v>
      </c>
      <c r="F315">
        <v>0</v>
      </c>
      <c r="G315">
        <v>20</v>
      </c>
      <c r="H315">
        <v>64</v>
      </c>
      <c r="I315">
        <v>110</v>
      </c>
      <c r="J315">
        <v>150</v>
      </c>
      <c r="K315">
        <v>190</v>
      </c>
      <c r="L315">
        <v>231</v>
      </c>
      <c r="M315">
        <v>278</v>
      </c>
      <c r="N315">
        <v>312</v>
      </c>
      <c r="O315">
        <v>333</v>
      </c>
      <c r="P315">
        <v>347</v>
      </c>
      <c r="Q315">
        <v>355</v>
      </c>
      <c r="R315">
        <v>360</v>
      </c>
      <c r="S315">
        <v>361</v>
      </c>
      <c r="T315">
        <v>358</v>
      </c>
      <c r="U315">
        <v>353</v>
      </c>
      <c r="V315">
        <v>340</v>
      </c>
      <c r="W315">
        <v>324</v>
      </c>
      <c r="X315">
        <v>304</v>
      </c>
      <c r="Y315">
        <v>283</v>
      </c>
      <c r="Z315">
        <v>263</v>
      </c>
      <c r="AA315">
        <v>246</v>
      </c>
      <c r="AB315">
        <v>229</v>
      </c>
      <c r="AC315">
        <v>215</v>
      </c>
      <c r="AD315">
        <v>201</v>
      </c>
      <c r="AE315">
        <v>189</v>
      </c>
      <c r="AF315">
        <v>177</v>
      </c>
      <c r="AG315">
        <v>167</v>
      </c>
      <c r="AH315">
        <v>159</v>
      </c>
    </row>
    <row r="316" spans="1:34" x14ac:dyDescent="0.25">
      <c r="A316" t="s">
        <v>485</v>
      </c>
      <c r="B316" t="s">
        <v>392</v>
      </c>
      <c r="C316" t="s">
        <v>393</v>
      </c>
      <c r="D316">
        <v>0</v>
      </c>
      <c r="E316">
        <v>0</v>
      </c>
      <c r="F316">
        <v>4</v>
      </c>
      <c r="G316">
        <v>110</v>
      </c>
      <c r="H316">
        <v>190</v>
      </c>
      <c r="I316">
        <v>235</v>
      </c>
      <c r="J316">
        <v>275</v>
      </c>
      <c r="K316">
        <v>313</v>
      </c>
      <c r="L316">
        <v>347</v>
      </c>
      <c r="M316">
        <v>381</v>
      </c>
      <c r="N316">
        <v>413</v>
      </c>
      <c r="O316">
        <v>447</v>
      </c>
      <c r="P316">
        <v>468</v>
      </c>
      <c r="Q316">
        <v>485</v>
      </c>
      <c r="R316">
        <v>500</v>
      </c>
      <c r="S316">
        <v>510</v>
      </c>
      <c r="T316">
        <v>512</v>
      </c>
      <c r="U316">
        <v>480</v>
      </c>
      <c r="V316">
        <v>431</v>
      </c>
      <c r="W316">
        <v>377</v>
      </c>
      <c r="X316">
        <v>326</v>
      </c>
      <c r="Y316">
        <v>278</v>
      </c>
      <c r="Z316">
        <v>233</v>
      </c>
      <c r="AA316">
        <v>194</v>
      </c>
      <c r="AB316">
        <v>156</v>
      </c>
      <c r="AC316">
        <v>123</v>
      </c>
      <c r="AD316">
        <v>99</v>
      </c>
      <c r="AE316">
        <v>81</v>
      </c>
      <c r="AF316">
        <v>72</v>
      </c>
      <c r="AG316">
        <v>69</v>
      </c>
      <c r="AH316">
        <v>69</v>
      </c>
    </row>
    <row r="317" spans="1:34" x14ac:dyDescent="0.25">
      <c r="A317" t="s">
        <v>486</v>
      </c>
      <c r="B317" t="s">
        <v>392</v>
      </c>
      <c r="C317" t="s">
        <v>393</v>
      </c>
      <c r="D317">
        <v>0</v>
      </c>
      <c r="E317">
        <v>0</v>
      </c>
      <c r="F317">
        <v>4</v>
      </c>
      <c r="G317">
        <v>67</v>
      </c>
      <c r="H317">
        <v>86</v>
      </c>
      <c r="I317">
        <v>81</v>
      </c>
      <c r="J317">
        <v>66</v>
      </c>
      <c r="K317">
        <v>51</v>
      </c>
      <c r="L317">
        <v>38</v>
      </c>
      <c r="M317">
        <v>28</v>
      </c>
      <c r="N317">
        <v>22</v>
      </c>
      <c r="O317">
        <v>22</v>
      </c>
      <c r="P317">
        <v>20</v>
      </c>
      <c r="Q317">
        <v>27</v>
      </c>
      <c r="R317">
        <v>35</v>
      </c>
      <c r="S317">
        <v>46</v>
      </c>
      <c r="T317">
        <v>52</v>
      </c>
      <c r="U317">
        <v>31</v>
      </c>
      <c r="V317">
        <v>4</v>
      </c>
      <c r="W317">
        <v>-22</v>
      </c>
      <c r="X317">
        <v>-42</v>
      </c>
      <c r="Y317">
        <v>-57</v>
      </c>
      <c r="Z317">
        <v>-69</v>
      </c>
      <c r="AA317">
        <v>-82</v>
      </c>
      <c r="AB317">
        <v>-91</v>
      </c>
      <c r="AC317">
        <v>-100</v>
      </c>
      <c r="AD317">
        <v>-105</v>
      </c>
      <c r="AE317">
        <v>-106</v>
      </c>
      <c r="AF317">
        <v>-99</v>
      </c>
      <c r="AG317">
        <v>-93</v>
      </c>
      <c r="AH317">
        <v>-86</v>
      </c>
    </row>
    <row r="318" spans="1:34" x14ac:dyDescent="0.25">
      <c r="A318" t="s">
        <v>487</v>
      </c>
      <c r="B318" t="s">
        <v>392</v>
      </c>
      <c r="C318" t="s">
        <v>393</v>
      </c>
      <c r="D318">
        <v>0</v>
      </c>
      <c r="E318">
        <v>0</v>
      </c>
      <c r="F318">
        <v>6</v>
      </c>
      <c r="G318">
        <v>137</v>
      </c>
      <c r="H318">
        <v>164</v>
      </c>
      <c r="I318">
        <v>31</v>
      </c>
      <c r="J318">
        <v>-177</v>
      </c>
      <c r="K318">
        <v>-352</v>
      </c>
      <c r="L318">
        <v>-503</v>
      </c>
      <c r="M318">
        <v>-629</v>
      </c>
      <c r="N318">
        <v>-740</v>
      </c>
      <c r="O318">
        <v>-841</v>
      </c>
      <c r="P318">
        <v>-935</v>
      </c>
      <c r="Q318">
        <v>-1005</v>
      </c>
      <c r="R318">
        <v>-1059</v>
      </c>
      <c r="S318">
        <v>-1105</v>
      </c>
      <c r="T318">
        <v>-1154</v>
      </c>
      <c r="U318">
        <v>-1225</v>
      </c>
      <c r="V318">
        <v>-1311</v>
      </c>
      <c r="W318">
        <v>-1394</v>
      </c>
      <c r="X318">
        <v>-1463</v>
      </c>
      <c r="Y318">
        <v>-1517</v>
      </c>
      <c r="Z318">
        <v>-1563</v>
      </c>
      <c r="AA318">
        <v>-1603</v>
      </c>
      <c r="AB318">
        <v>-1637</v>
      </c>
      <c r="AC318">
        <v>-1664</v>
      </c>
      <c r="AD318">
        <v>-1686</v>
      </c>
      <c r="AE318">
        <v>-1701</v>
      </c>
      <c r="AF318">
        <v>-1704</v>
      </c>
      <c r="AG318">
        <v>-1701</v>
      </c>
      <c r="AH318">
        <v>-1696</v>
      </c>
    </row>
    <row r="319" spans="1:34" x14ac:dyDescent="0.25">
      <c r="A319" t="s">
        <v>488</v>
      </c>
      <c r="B319" t="s">
        <v>392</v>
      </c>
      <c r="C319" t="s">
        <v>393</v>
      </c>
      <c r="D319">
        <v>0</v>
      </c>
      <c r="E319">
        <v>0</v>
      </c>
      <c r="F319">
        <v>3</v>
      </c>
      <c r="G319">
        <v>37</v>
      </c>
      <c r="H319">
        <v>43</v>
      </c>
      <c r="I319">
        <v>24</v>
      </c>
      <c r="J319">
        <v>6</v>
      </c>
      <c r="K319">
        <v>-13</v>
      </c>
      <c r="L319">
        <v>-34</v>
      </c>
      <c r="M319">
        <v>-55</v>
      </c>
      <c r="N319">
        <v>-73</v>
      </c>
      <c r="O319">
        <v>-82</v>
      </c>
      <c r="P319">
        <v>-91</v>
      </c>
      <c r="Q319">
        <v>-93</v>
      </c>
      <c r="R319">
        <v>-94</v>
      </c>
      <c r="S319">
        <v>-96</v>
      </c>
      <c r="T319">
        <v>-101</v>
      </c>
      <c r="U319">
        <v>-122</v>
      </c>
      <c r="V319">
        <v>-147</v>
      </c>
      <c r="W319">
        <v>-171</v>
      </c>
      <c r="X319">
        <v>-192</v>
      </c>
      <c r="Y319">
        <v>-212</v>
      </c>
      <c r="Z319">
        <v>-228</v>
      </c>
      <c r="AA319">
        <v>-243</v>
      </c>
      <c r="AB319">
        <v>-259</v>
      </c>
      <c r="AC319">
        <v>-272</v>
      </c>
      <c r="AD319">
        <v>-281</v>
      </c>
      <c r="AE319">
        <v>-287</v>
      </c>
      <c r="AF319">
        <v>-289</v>
      </c>
      <c r="AG319">
        <v>-288</v>
      </c>
      <c r="AH319">
        <v>-287</v>
      </c>
    </row>
    <row r="320" spans="1:34" x14ac:dyDescent="0.25">
      <c r="A320" t="s">
        <v>489</v>
      </c>
      <c r="B320" t="s">
        <v>392</v>
      </c>
      <c r="C320" t="s">
        <v>393</v>
      </c>
      <c r="D320">
        <v>0</v>
      </c>
      <c r="E320">
        <v>0</v>
      </c>
      <c r="F320">
        <v>5</v>
      </c>
      <c r="G320">
        <v>88</v>
      </c>
      <c r="H320">
        <v>129</v>
      </c>
      <c r="I320">
        <v>132</v>
      </c>
      <c r="J320">
        <v>133</v>
      </c>
      <c r="K320">
        <v>137</v>
      </c>
      <c r="L320">
        <v>137</v>
      </c>
      <c r="M320">
        <v>140</v>
      </c>
      <c r="N320">
        <v>144</v>
      </c>
      <c r="O320">
        <v>155</v>
      </c>
      <c r="P320">
        <v>161</v>
      </c>
      <c r="Q320">
        <v>173</v>
      </c>
      <c r="R320">
        <v>190</v>
      </c>
      <c r="S320">
        <v>204</v>
      </c>
      <c r="T320">
        <v>211</v>
      </c>
      <c r="U320">
        <v>192</v>
      </c>
      <c r="V320">
        <v>162</v>
      </c>
      <c r="W320">
        <v>134</v>
      </c>
      <c r="X320">
        <v>109</v>
      </c>
      <c r="Y320">
        <v>85</v>
      </c>
      <c r="Z320">
        <v>63</v>
      </c>
      <c r="AA320">
        <v>43</v>
      </c>
      <c r="AB320">
        <v>26</v>
      </c>
      <c r="AC320">
        <v>7</v>
      </c>
      <c r="AD320">
        <v>-5</v>
      </c>
      <c r="AE320">
        <v>-13</v>
      </c>
      <c r="AF320">
        <v>-16</v>
      </c>
      <c r="AG320">
        <v>-15</v>
      </c>
      <c r="AH320">
        <v>-12</v>
      </c>
    </row>
    <row r="321" spans="1:34" x14ac:dyDescent="0.25">
      <c r="A321" t="s">
        <v>490</v>
      </c>
      <c r="B321" t="s">
        <v>392</v>
      </c>
      <c r="C321" t="s">
        <v>393</v>
      </c>
      <c r="D321">
        <v>0</v>
      </c>
      <c r="E321">
        <v>2</v>
      </c>
      <c r="F321">
        <v>83</v>
      </c>
      <c r="G321">
        <v>1294</v>
      </c>
      <c r="H321">
        <v>1869</v>
      </c>
      <c r="I321">
        <v>1994</v>
      </c>
      <c r="J321">
        <v>2157</v>
      </c>
      <c r="K321">
        <v>2303</v>
      </c>
      <c r="L321">
        <v>2405</v>
      </c>
      <c r="M321">
        <v>2523</v>
      </c>
      <c r="N321">
        <v>2612</v>
      </c>
      <c r="O321">
        <v>2677</v>
      </c>
      <c r="P321">
        <v>2674</v>
      </c>
      <c r="Q321">
        <v>2792</v>
      </c>
      <c r="R321">
        <v>2960</v>
      </c>
      <c r="S321">
        <v>3062</v>
      </c>
      <c r="T321">
        <v>3052</v>
      </c>
      <c r="U321">
        <v>2629</v>
      </c>
      <c r="V321">
        <v>2123</v>
      </c>
      <c r="W321">
        <v>1658</v>
      </c>
      <c r="X321">
        <v>1229</v>
      </c>
      <c r="Y321">
        <v>836</v>
      </c>
      <c r="Z321">
        <v>484</v>
      </c>
      <c r="AA321">
        <v>160</v>
      </c>
      <c r="AB321">
        <v>-142</v>
      </c>
      <c r="AC321">
        <v>-412</v>
      </c>
      <c r="AD321">
        <v>-621</v>
      </c>
      <c r="AE321">
        <v>-754</v>
      </c>
      <c r="AF321">
        <v>-785</v>
      </c>
      <c r="AG321">
        <v>-782</v>
      </c>
      <c r="AH321">
        <v>-755</v>
      </c>
    </row>
    <row r="322" spans="1:34" x14ac:dyDescent="0.25">
      <c r="A322" t="s">
        <v>491</v>
      </c>
      <c r="B322" t="s">
        <v>392</v>
      </c>
      <c r="C322" t="s">
        <v>393</v>
      </c>
      <c r="D322">
        <v>0</v>
      </c>
      <c r="E322">
        <v>28</v>
      </c>
      <c r="F322">
        <v>219</v>
      </c>
      <c r="G322">
        <v>627</v>
      </c>
      <c r="H322">
        <v>1187</v>
      </c>
      <c r="I322">
        <v>1753</v>
      </c>
      <c r="J322">
        <v>2527</v>
      </c>
      <c r="K322">
        <v>3274</v>
      </c>
      <c r="L322">
        <v>4060</v>
      </c>
      <c r="M322">
        <v>4984</v>
      </c>
      <c r="N322">
        <v>5834</v>
      </c>
      <c r="O322">
        <v>6499</v>
      </c>
      <c r="P322">
        <v>6890</v>
      </c>
      <c r="Q322">
        <v>7566</v>
      </c>
      <c r="R322">
        <v>8238</v>
      </c>
      <c r="S322">
        <v>8715</v>
      </c>
      <c r="T322">
        <v>8896</v>
      </c>
      <c r="U322">
        <v>8225</v>
      </c>
      <c r="V322">
        <v>7559</v>
      </c>
      <c r="W322">
        <v>6959</v>
      </c>
      <c r="X322">
        <v>6355</v>
      </c>
      <c r="Y322">
        <v>5749</v>
      </c>
      <c r="Z322">
        <v>5143</v>
      </c>
      <c r="AA322">
        <v>4533</v>
      </c>
      <c r="AB322">
        <v>3989</v>
      </c>
      <c r="AC322">
        <v>3494</v>
      </c>
      <c r="AD322">
        <v>3063</v>
      </c>
      <c r="AE322">
        <v>2771</v>
      </c>
      <c r="AF322">
        <v>2671</v>
      </c>
      <c r="AG322">
        <v>2610</v>
      </c>
      <c r="AH322">
        <v>2566</v>
      </c>
    </row>
    <row r="323" spans="1:34" x14ac:dyDescent="0.25">
      <c r="A323" t="s">
        <v>492</v>
      </c>
      <c r="B323" t="s">
        <v>392</v>
      </c>
      <c r="C323" t="s">
        <v>393</v>
      </c>
      <c r="D323">
        <v>0</v>
      </c>
      <c r="E323">
        <v>0</v>
      </c>
      <c r="F323">
        <v>115</v>
      </c>
      <c r="G323">
        <v>2548</v>
      </c>
      <c r="H323">
        <v>2778</v>
      </c>
      <c r="I323">
        <v>2827</v>
      </c>
      <c r="J323">
        <v>3093</v>
      </c>
      <c r="K323">
        <v>3315</v>
      </c>
      <c r="L323">
        <v>3536</v>
      </c>
      <c r="M323">
        <v>3856</v>
      </c>
      <c r="N323">
        <v>4089</v>
      </c>
      <c r="O323">
        <v>4237</v>
      </c>
      <c r="P323">
        <v>4207</v>
      </c>
      <c r="Q323">
        <v>4379</v>
      </c>
      <c r="R323">
        <v>4581</v>
      </c>
      <c r="S323">
        <v>4673</v>
      </c>
      <c r="T323">
        <v>4693</v>
      </c>
      <c r="U323">
        <v>4219</v>
      </c>
      <c r="V323">
        <v>3805</v>
      </c>
      <c r="W323">
        <v>3470</v>
      </c>
      <c r="X323">
        <v>3164</v>
      </c>
      <c r="Y323">
        <v>2870</v>
      </c>
      <c r="Z323">
        <v>2614</v>
      </c>
      <c r="AA323">
        <v>2351</v>
      </c>
      <c r="AB323">
        <v>2125</v>
      </c>
      <c r="AC323">
        <v>1915</v>
      </c>
      <c r="AD323">
        <v>1740</v>
      </c>
      <c r="AE323">
        <v>1609</v>
      </c>
      <c r="AF323">
        <v>1586</v>
      </c>
      <c r="AG323">
        <v>1574</v>
      </c>
      <c r="AH323">
        <v>1563</v>
      </c>
    </row>
    <row r="324" spans="1:34" x14ac:dyDescent="0.25">
      <c r="A324" t="s">
        <v>493</v>
      </c>
      <c r="B324" t="s">
        <v>392</v>
      </c>
      <c r="C324" t="s">
        <v>393</v>
      </c>
      <c r="D324">
        <v>0</v>
      </c>
      <c r="E324">
        <v>8</v>
      </c>
      <c r="F324">
        <v>97</v>
      </c>
      <c r="G324">
        <v>1596</v>
      </c>
      <c r="H324">
        <v>1741</v>
      </c>
      <c r="I324">
        <v>1761</v>
      </c>
      <c r="J324">
        <v>1959</v>
      </c>
      <c r="K324">
        <v>2182</v>
      </c>
      <c r="L324">
        <v>2423</v>
      </c>
      <c r="M324">
        <v>2714</v>
      </c>
      <c r="N324">
        <v>2943</v>
      </c>
      <c r="O324">
        <v>2965</v>
      </c>
      <c r="P324">
        <v>3019</v>
      </c>
      <c r="Q324">
        <v>3225</v>
      </c>
      <c r="R324">
        <v>3458</v>
      </c>
      <c r="S324">
        <v>3586</v>
      </c>
      <c r="T324">
        <v>3588</v>
      </c>
      <c r="U324">
        <v>3143</v>
      </c>
      <c r="V324">
        <v>2761</v>
      </c>
      <c r="W324">
        <v>2430</v>
      </c>
      <c r="X324">
        <v>2123</v>
      </c>
      <c r="Y324">
        <v>1850</v>
      </c>
      <c r="Z324">
        <v>1563</v>
      </c>
      <c r="AA324">
        <v>1279</v>
      </c>
      <c r="AB324">
        <v>1027</v>
      </c>
      <c r="AC324">
        <v>772</v>
      </c>
      <c r="AD324">
        <v>616</v>
      </c>
      <c r="AE324">
        <v>472</v>
      </c>
      <c r="AF324">
        <v>453</v>
      </c>
      <c r="AG324">
        <v>443</v>
      </c>
      <c r="AH324">
        <v>439</v>
      </c>
    </row>
    <row r="325" spans="1:34" x14ac:dyDescent="0.25">
      <c r="A325" t="s">
        <v>494</v>
      </c>
      <c r="B325" t="s">
        <v>392</v>
      </c>
      <c r="C325" t="s">
        <v>393</v>
      </c>
      <c r="D325">
        <v>0</v>
      </c>
      <c r="E325">
        <v>0</v>
      </c>
      <c r="F325">
        <v>0</v>
      </c>
      <c r="G325">
        <v>-695</v>
      </c>
      <c r="H325">
        <v>-1456</v>
      </c>
      <c r="I325">
        <v>-2403</v>
      </c>
      <c r="J325">
        <v>-3288</v>
      </c>
      <c r="K325">
        <v>-4276</v>
      </c>
      <c r="L325">
        <v>-5286</v>
      </c>
      <c r="M325">
        <v>-6275</v>
      </c>
      <c r="N325">
        <v>-7017</v>
      </c>
      <c r="O325">
        <v>-7040</v>
      </c>
      <c r="P325">
        <v>-6974</v>
      </c>
      <c r="Q325">
        <v>-6885</v>
      </c>
      <c r="R325">
        <v>-6769</v>
      </c>
      <c r="S325">
        <v>-6636</v>
      </c>
      <c r="T325">
        <v>-6509</v>
      </c>
      <c r="U325">
        <v>-6386</v>
      </c>
      <c r="V325">
        <v>-6286</v>
      </c>
      <c r="W325">
        <v>-6189</v>
      </c>
      <c r="X325">
        <v>-6093</v>
      </c>
      <c r="Y325">
        <v>-6002</v>
      </c>
      <c r="Z325">
        <v>-5908</v>
      </c>
      <c r="AA325">
        <v>-5843</v>
      </c>
      <c r="AB325">
        <v>-5783</v>
      </c>
      <c r="AC325">
        <v>-5720</v>
      </c>
      <c r="AD325">
        <v>-5580</v>
      </c>
      <c r="AE325">
        <v>-5437</v>
      </c>
      <c r="AF325">
        <v>-5295</v>
      </c>
      <c r="AG325">
        <v>-5153</v>
      </c>
      <c r="AH325">
        <v>-5012</v>
      </c>
    </row>
    <row r="326" spans="1:34" x14ac:dyDescent="0.25">
      <c r="A326" t="s">
        <v>495</v>
      </c>
      <c r="B326" t="s">
        <v>392</v>
      </c>
      <c r="C326" t="s">
        <v>393</v>
      </c>
      <c r="D326">
        <v>0</v>
      </c>
      <c r="E326">
        <v>0</v>
      </c>
      <c r="F326">
        <v>0</v>
      </c>
      <c r="G326">
        <v>696</v>
      </c>
      <c r="H326">
        <v>1498</v>
      </c>
      <c r="I326">
        <v>2279</v>
      </c>
      <c r="J326">
        <v>2983</v>
      </c>
      <c r="K326">
        <v>3816</v>
      </c>
      <c r="L326">
        <v>4507</v>
      </c>
      <c r="M326">
        <v>4939</v>
      </c>
      <c r="N326">
        <v>5453</v>
      </c>
      <c r="O326">
        <v>5573</v>
      </c>
      <c r="P326">
        <v>5778</v>
      </c>
      <c r="Q326">
        <v>5856</v>
      </c>
      <c r="R326">
        <v>5743</v>
      </c>
      <c r="S326">
        <v>5732</v>
      </c>
      <c r="T326">
        <v>5852</v>
      </c>
      <c r="U326">
        <v>5700</v>
      </c>
      <c r="V326">
        <v>5775</v>
      </c>
      <c r="W326">
        <v>5579</v>
      </c>
      <c r="X326">
        <v>5631</v>
      </c>
      <c r="Y326">
        <v>5482</v>
      </c>
      <c r="Z326">
        <v>5406</v>
      </c>
      <c r="AA326">
        <v>5563</v>
      </c>
      <c r="AB326">
        <v>5328</v>
      </c>
      <c r="AC326">
        <v>5242</v>
      </c>
      <c r="AD326">
        <v>5229</v>
      </c>
      <c r="AE326">
        <v>5124</v>
      </c>
      <c r="AF326">
        <v>4997</v>
      </c>
      <c r="AG326">
        <v>4759</v>
      </c>
      <c r="AH326">
        <v>4739</v>
      </c>
    </row>
    <row r="327" spans="1:34" x14ac:dyDescent="0.25">
      <c r="A327" t="s">
        <v>496</v>
      </c>
      <c r="B327" t="s">
        <v>392</v>
      </c>
      <c r="C327" t="s">
        <v>393</v>
      </c>
      <c r="D327">
        <v>0</v>
      </c>
      <c r="E327">
        <v>-34</v>
      </c>
      <c r="F327">
        <v>-55</v>
      </c>
      <c r="G327">
        <v>444</v>
      </c>
      <c r="H327">
        <v>1076</v>
      </c>
      <c r="I327">
        <v>1690</v>
      </c>
      <c r="J327">
        <v>2241</v>
      </c>
      <c r="K327">
        <v>2716</v>
      </c>
      <c r="L327">
        <v>3115</v>
      </c>
      <c r="M327">
        <v>3500</v>
      </c>
      <c r="N327">
        <v>3817</v>
      </c>
      <c r="O327">
        <v>4056</v>
      </c>
      <c r="P327">
        <v>4054</v>
      </c>
      <c r="Q327">
        <v>3921</v>
      </c>
      <c r="R327">
        <v>3848</v>
      </c>
      <c r="S327">
        <v>3910</v>
      </c>
      <c r="T327">
        <v>3967</v>
      </c>
      <c r="U327">
        <v>3909</v>
      </c>
      <c r="V327">
        <v>3703</v>
      </c>
      <c r="W327">
        <v>3465</v>
      </c>
      <c r="X327">
        <v>3242</v>
      </c>
      <c r="Y327">
        <v>3041</v>
      </c>
      <c r="Z327">
        <v>2869</v>
      </c>
      <c r="AA327">
        <v>2730</v>
      </c>
      <c r="AB327">
        <v>2595</v>
      </c>
      <c r="AC327">
        <v>2451</v>
      </c>
      <c r="AD327">
        <v>2335</v>
      </c>
      <c r="AE327">
        <v>2238</v>
      </c>
      <c r="AF327">
        <v>2171</v>
      </c>
      <c r="AG327">
        <v>2131</v>
      </c>
      <c r="AH327">
        <v>2102</v>
      </c>
    </row>
    <row r="328" spans="1:34" x14ac:dyDescent="0.25">
      <c r="A328" t="s">
        <v>497</v>
      </c>
      <c r="B328" t="s">
        <v>392</v>
      </c>
      <c r="C328" t="s">
        <v>393</v>
      </c>
      <c r="D328">
        <v>0</v>
      </c>
      <c r="E328">
        <v>151</v>
      </c>
      <c r="F328">
        <v>52</v>
      </c>
      <c r="G328">
        <v>505</v>
      </c>
      <c r="H328">
        <v>2049</v>
      </c>
      <c r="I328">
        <v>3211</v>
      </c>
      <c r="J328">
        <v>3946</v>
      </c>
      <c r="K328">
        <v>5385</v>
      </c>
      <c r="L328">
        <v>6744</v>
      </c>
      <c r="M328">
        <v>7712</v>
      </c>
      <c r="N328">
        <v>8919</v>
      </c>
      <c r="O328">
        <v>9857</v>
      </c>
      <c r="P328">
        <v>11027</v>
      </c>
      <c r="Q328">
        <v>11310</v>
      </c>
      <c r="R328">
        <v>12037</v>
      </c>
      <c r="S328">
        <v>13022</v>
      </c>
      <c r="T328">
        <v>14038</v>
      </c>
      <c r="U328">
        <v>14990</v>
      </c>
      <c r="V328">
        <v>14694</v>
      </c>
      <c r="W328">
        <v>14227</v>
      </c>
      <c r="X328">
        <v>13902</v>
      </c>
      <c r="Y328">
        <v>13503</v>
      </c>
      <c r="Z328">
        <v>13089</v>
      </c>
      <c r="AA328">
        <v>12764</v>
      </c>
      <c r="AB328">
        <v>12392</v>
      </c>
      <c r="AC328">
        <v>11991</v>
      </c>
      <c r="AD328">
        <v>11665</v>
      </c>
      <c r="AE328">
        <v>11373</v>
      </c>
      <c r="AF328">
        <v>11194</v>
      </c>
      <c r="AG328">
        <v>11258</v>
      </c>
      <c r="AH328">
        <v>11344</v>
      </c>
    </row>
    <row r="329" spans="1:34" x14ac:dyDescent="0.25">
      <c r="A329" t="s">
        <v>498</v>
      </c>
      <c r="B329" t="s">
        <v>392</v>
      </c>
      <c r="C329" t="s">
        <v>393</v>
      </c>
      <c r="D329">
        <v>0</v>
      </c>
      <c r="E329">
        <v>-111</v>
      </c>
      <c r="F329">
        <v>-233</v>
      </c>
      <c r="G329">
        <v>1011</v>
      </c>
      <c r="H329">
        <v>3546</v>
      </c>
      <c r="I329">
        <v>4035</v>
      </c>
      <c r="J329">
        <v>4487</v>
      </c>
      <c r="K329">
        <v>4635</v>
      </c>
      <c r="L329">
        <v>4396</v>
      </c>
      <c r="M329">
        <v>3971</v>
      </c>
      <c r="N329">
        <v>3364</v>
      </c>
      <c r="O329">
        <v>2939</v>
      </c>
      <c r="P329">
        <v>2036</v>
      </c>
      <c r="Q329">
        <v>1188</v>
      </c>
      <c r="R329">
        <v>550</v>
      </c>
      <c r="S329">
        <v>209</v>
      </c>
      <c r="T329">
        <v>154</v>
      </c>
      <c r="U329">
        <v>-179</v>
      </c>
      <c r="V329">
        <v>-558</v>
      </c>
      <c r="W329">
        <v>-960</v>
      </c>
      <c r="X329">
        <v>-1301</v>
      </c>
      <c r="Y329">
        <v>-1561</v>
      </c>
      <c r="Z329">
        <v>-1661</v>
      </c>
      <c r="AA329">
        <v>-1731</v>
      </c>
      <c r="AB329">
        <v>-1748</v>
      </c>
      <c r="AC329">
        <v>-1990</v>
      </c>
      <c r="AD329">
        <v>-2090</v>
      </c>
      <c r="AE329">
        <v>-2247</v>
      </c>
      <c r="AF329">
        <v>-2422</v>
      </c>
      <c r="AG329">
        <v>-2605</v>
      </c>
      <c r="AH329">
        <v>-2767</v>
      </c>
    </row>
    <row r="330" spans="1:34" x14ac:dyDescent="0.25">
      <c r="A330" t="s">
        <v>499</v>
      </c>
      <c r="B330" t="s">
        <v>392</v>
      </c>
      <c r="C330" t="s">
        <v>393</v>
      </c>
      <c r="D330">
        <v>0</v>
      </c>
      <c r="E330">
        <v>13</v>
      </c>
      <c r="F330">
        <v>14</v>
      </c>
      <c r="G330">
        <v>324</v>
      </c>
      <c r="H330">
        <v>693</v>
      </c>
      <c r="I330">
        <v>1119</v>
      </c>
      <c r="J330">
        <v>1436</v>
      </c>
      <c r="K330">
        <v>1764</v>
      </c>
      <c r="L330">
        <v>2118</v>
      </c>
      <c r="M330">
        <v>2408</v>
      </c>
      <c r="N330">
        <v>2653</v>
      </c>
      <c r="O330">
        <v>2855</v>
      </c>
      <c r="P330">
        <v>3002</v>
      </c>
      <c r="Q330">
        <v>3052</v>
      </c>
      <c r="R330">
        <v>3057</v>
      </c>
      <c r="S330">
        <v>3116</v>
      </c>
      <c r="T330">
        <v>3216</v>
      </c>
      <c r="U330">
        <v>3281</v>
      </c>
      <c r="V330">
        <v>3193</v>
      </c>
      <c r="W330">
        <v>2965</v>
      </c>
      <c r="X330">
        <v>2732</v>
      </c>
      <c r="Y330">
        <v>2513</v>
      </c>
      <c r="Z330">
        <v>2314</v>
      </c>
      <c r="AA330">
        <v>2138</v>
      </c>
      <c r="AB330">
        <v>1979</v>
      </c>
      <c r="AC330">
        <v>1835</v>
      </c>
      <c r="AD330">
        <v>1707</v>
      </c>
      <c r="AE330">
        <v>1584</v>
      </c>
      <c r="AF330">
        <v>1499</v>
      </c>
      <c r="AG330">
        <v>1454</v>
      </c>
      <c r="AH330">
        <v>1444</v>
      </c>
    </row>
    <row r="331" spans="1:34" x14ac:dyDescent="0.25">
      <c r="A331" t="s">
        <v>500</v>
      </c>
      <c r="B331" t="s">
        <v>392</v>
      </c>
      <c r="C331" t="s">
        <v>393</v>
      </c>
      <c r="D331">
        <v>0</v>
      </c>
      <c r="E331">
        <v>37</v>
      </c>
      <c r="F331">
        <v>252</v>
      </c>
      <c r="G331">
        <v>4968</v>
      </c>
      <c r="H331">
        <v>5498</v>
      </c>
      <c r="I331">
        <v>6184</v>
      </c>
      <c r="J331">
        <v>7293</v>
      </c>
      <c r="K331">
        <v>8338</v>
      </c>
      <c r="L331">
        <v>9566</v>
      </c>
      <c r="M331">
        <v>11065</v>
      </c>
      <c r="N331">
        <v>12231</v>
      </c>
      <c r="O331">
        <v>12987</v>
      </c>
      <c r="P331">
        <v>13575</v>
      </c>
      <c r="Q331">
        <v>15242</v>
      </c>
      <c r="R331">
        <v>16537</v>
      </c>
      <c r="S331">
        <v>17517</v>
      </c>
      <c r="T331">
        <v>18204</v>
      </c>
      <c r="U331">
        <v>17253</v>
      </c>
      <c r="V331">
        <v>16343</v>
      </c>
      <c r="W331">
        <v>15468</v>
      </c>
      <c r="X331">
        <v>14611</v>
      </c>
      <c r="Y331">
        <v>13829</v>
      </c>
      <c r="Z331">
        <v>12924</v>
      </c>
      <c r="AA331">
        <v>11948</v>
      </c>
      <c r="AB331">
        <v>11091</v>
      </c>
      <c r="AC331">
        <v>10242</v>
      </c>
      <c r="AD331">
        <v>9565</v>
      </c>
      <c r="AE331">
        <v>9161</v>
      </c>
      <c r="AF331">
        <v>9421</v>
      </c>
      <c r="AG331">
        <v>9754</v>
      </c>
      <c r="AH331">
        <v>10161</v>
      </c>
    </row>
    <row r="332" spans="1:34" x14ac:dyDescent="0.25">
      <c r="A332" t="s">
        <v>501</v>
      </c>
      <c r="B332" t="s">
        <v>392</v>
      </c>
      <c r="C332" t="s">
        <v>393</v>
      </c>
      <c r="D332">
        <v>0</v>
      </c>
      <c r="E332">
        <v>-6</v>
      </c>
      <c r="F332">
        <v>0</v>
      </c>
      <c r="G332">
        <v>739</v>
      </c>
      <c r="H332">
        <v>2363</v>
      </c>
      <c r="I332">
        <v>3897</v>
      </c>
      <c r="J332">
        <v>5024</v>
      </c>
      <c r="K332">
        <v>5837</v>
      </c>
      <c r="L332">
        <v>6537</v>
      </c>
      <c r="M332">
        <v>7235</v>
      </c>
      <c r="N332">
        <v>7526</v>
      </c>
      <c r="O332">
        <v>7373</v>
      </c>
      <c r="P332">
        <v>6780</v>
      </c>
      <c r="Q332">
        <v>6127</v>
      </c>
      <c r="R332">
        <v>5444</v>
      </c>
      <c r="S332">
        <v>4712</v>
      </c>
      <c r="T332">
        <v>4074</v>
      </c>
      <c r="U332">
        <v>3830</v>
      </c>
      <c r="V332">
        <v>3600</v>
      </c>
      <c r="W332">
        <v>3595</v>
      </c>
      <c r="X332">
        <v>3725</v>
      </c>
      <c r="Y332">
        <v>4159</v>
      </c>
      <c r="Z332">
        <v>4956</v>
      </c>
      <c r="AA332">
        <v>5978</v>
      </c>
      <c r="AB332">
        <v>6971</v>
      </c>
      <c r="AC332">
        <v>7999</v>
      </c>
      <c r="AD332">
        <v>8882</v>
      </c>
      <c r="AE332">
        <v>9742</v>
      </c>
      <c r="AF332">
        <v>10632</v>
      </c>
      <c r="AG332">
        <v>11546</v>
      </c>
      <c r="AH332">
        <v>12481</v>
      </c>
    </row>
    <row r="333" spans="1:34" x14ac:dyDescent="0.25">
      <c r="A333" t="s">
        <v>502</v>
      </c>
      <c r="B333" t="s">
        <v>392</v>
      </c>
      <c r="C333" t="s">
        <v>393</v>
      </c>
      <c r="D333">
        <v>0</v>
      </c>
      <c r="E333">
        <v>3</v>
      </c>
      <c r="F333">
        <v>43</v>
      </c>
      <c r="G333">
        <v>4550</v>
      </c>
      <c r="H333">
        <v>9368</v>
      </c>
      <c r="I333">
        <v>13956</v>
      </c>
      <c r="J333">
        <v>18412</v>
      </c>
      <c r="K333">
        <v>22727</v>
      </c>
      <c r="L333">
        <v>26828</v>
      </c>
      <c r="M333">
        <v>30823</v>
      </c>
      <c r="N333">
        <v>34432</v>
      </c>
      <c r="O333">
        <v>34486</v>
      </c>
      <c r="P333">
        <v>34365</v>
      </c>
      <c r="Q333">
        <v>34403</v>
      </c>
      <c r="R333">
        <v>34296</v>
      </c>
      <c r="S333">
        <v>34009</v>
      </c>
      <c r="T333">
        <v>33621</v>
      </c>
      <c r="U333">
        <v>33123</v>
      </c>
      <c r="V333">
        <v>32961</v>
      </c>
      <c r="W333">
        <v>32900</v>
      </c>
      <c r="X333">
        <v>32855</v>
      </c>
      <c r="Y333">
        <v>32946</v>
      </c>
      <c r="Z333">
        <v>33162</v>
      </c>
      <c r="AA333">
        <v>33505</v>
      </c>
      <c r="AB333">
        <v>33916</v>
      </c>
      <c r="AC333">
        <v>34269</v>
      </c>
      <c r="AD333">
        <v>33934</v>
      </c>
      <c r="AE333">
        <v>33670</v>
      </c>
      <c r="AF333">
        <v>33407</v>
      </c>
      <c r="AG333">
        <v>33072</v>
      </c>
      <c r="AH333">
        <v>32745</v>
      </c>
    </row>
    <row r="334" spans="1:34" x14ac:dyDescent="0.25">
      <c r="A334" t="s">
        <v>503</v>
      </c>
      <c r="B334" t="s">
        <v>392</v>
      </c>
      <c r="C334" t="s">
        <v>393</v>
      </c>
      <c r="D334">
        <v>0</v>
      </c>
      <c r="E334">
        <v>-8</v>
      </c>
      <c r="F334">
        <v>-1</v>
      </c>
      <c r="G334">
        <v>924</v>
      </c>
      <c r="H334">
        <v>2977</v>
      </c>
      <c r="I334">
        <v>5235</v>
      </c>
      <c r="J334">
        <v>7423</v>
      </c>
      <c r="K334">
        <v>9567</v>
      </c>
      <c r="L334">
        <v>11781</v>
      </c>
      <c r="M334">
        <v>14102</v>
      </c>
      <c r="N334">
        <v>16009</v>
      </c>
      <c r="O334">
        <v>17350</v>
      </c>
      <c r="P334">
        <v>18145</v>
      </c>
      <c r="Q334">
        <v>18753</v>
      </c>
      <c r="R334">
        <v>19237</v>
      </c>
      <c r="S334">
        <v>19587</v>
      </c>
      <c r="T334">
        <v>19772</v>
      </c>
      <c r="U334">
        <v>19706</v>
      </c>
      <c r="V334">
        <v>19161</v>
      </c>
      <c r="W334">
        <v>18434</v>
      </c>
      <c r="X334">
        <v>17478</v>
      </c>
      <c r="Y334">
        <v>16474</v>
      </c>
      <c r="Z334">
        <v>15537</v>
      </c>
      <c r="AA334">
        <v>14707</v>
      </c>
      <c r="AB334">
        <v>13940</v>
      </c>
      <c r="AC334">
        <v>13275</v>
      </c>
      <c r="AD334">
        <v>12561</v>
      </c>
      <c r="AE334">
        <v>11909</v>
      </c>
      <c r="AF334">
        <v>11381</v>
      </c>
      <c r="AG334">
        <v>10959</v>
      </c>
      <c r="AH334">
        <v>10613</v>
      </c>
    </row>
    <row r="335" spans="1:34" x14ac:dyDescent="0.25">
      <c r="A335" t="s">
        <v>504</v>
      </c>
      <c r="B335" t="s">
        <v>392</v>
      </c>
      <c r="C335" t="s">
        <v>393</v>
      </c>
      <c r="D335">
        <v>0</v>
      </c>
      <c r="E335">
        <v>-1</v>
      </c>
      <c r="F335">
        <v>0</v>
      </c>
      <c r="G335">
        <v>109</v>
      </c>
      <c r="H335">
        <v>410</v>
      </c>
      <c r="I335">
        <v>747</v>
      </c>
      <c r="J335">
        <v>1044</v>
      </c>
      <c r="K335">
        <v>1301</v>
      </c>
      <c r="L335">
        <v>1551</v>
      </c>
      <c r="M335">
        <v>1798</v>
      </c>
      <c r="N335">
        <v>1967</v>
      </c>
      <c r="O335">
        <v>2049</v>
      </c>
      <c r="P335">
        <v>2060</v>
      </c>
      <c r="Q335">
        <v>2045</v>
      </c>
      <c r="R335">
        <v>2009</v>
      </c>
      <c r="S335">
        <v>1952</v>
      </c>
      <c r="T335">
        <v>1874</v>
      </c>
      <c r="U335">
        <v>1786</v>
      </c>
      <c r="V335">
        <v>1666</v>
      </c>
      <c r="W335">
        <v>1537</v>
      </c>
      <c r="X335">
        <v>1394</v>
      </c>
      <c r="Y335">
        <v>1256</v>
      </c>
      <c r="Z335">
        <v>1130</v>
      </c>
      <c r="AA335">
        <v>1020</v>
      </c>
      <c r="AB335">
        <v>920</v>
      </c>
      <c r="AC335">
        <v>837</v>
      </c>
      <c r="AD335">
        <v>756</v>
      </c>
      <c r="AE335">
        <v>684</v>
      </c>
      <c r="AF335">
        <v>622</v>
      </c>
      <c r="AG335">
        <v>569</v>
      </c>
      <c r="AH335">
        <v>523</v>
      </c>
    </row>
    <row r="336" spans="1:34" x14ac:dyDescent="0.25">
      <c r="A336" t="s">
        <v>505</v>
      </c>
      <c r="B336" t="s">
        <v>392</v>
      </c>
      <c r="C336" t="s">
        <v>393</v>
      </c>
      <c r="D336">
        <v>0</v>
      </c>
      <c r="E336">
        <v>0</v>
      </c>
      <c r="F336">
        <v>0</v>
      </c>
      <c r="G336">
        <v>14</v>
      </c>
      <c r="H336">
        <v>39</v>
      </c>
      <c r="I336">
        <v>63</v>
      </c>
      <c r="J336">
        <v>84</v>
      </c>
      <c r="K336">
        <v>101</v>
      </c>
      <c r="L336">
        <v>117</v>
      </c>
      <c r="M336">
        <v>132</v>
      </c>
      <c r="N336">
        <v>142</v>
      </c>
      <c r="O336">
        <v>144</v>
      </c>
      <c r="P336">
        <v>142</v>
      </c>
      <c r="Q336">
        <v>138</v>
      </c>
      <c r="R336">
        <v>134</v>
      </c>
      <c r="S336">
        <v>129</v>
      </c>
      <c r="T336">
        <v>123</v>
      </c>
      <c r="U336">
        <v>115</v>
      </c>
      <c r="V336">
        <v>105</v>
      </c>
      <c r="W336">
        <v>94</v>
      </c>
      <c r="X336">
        <v>84</v>
      </c>
      <c r="Y336">
        <v>75</v>
      </c>
      <c r="Z336">
        <v>66</v>
      </c>
      <c r="AA336">
        <v>60</v>
      </c>
      <c r="AB336">
        <v>53</v>
      </c>
      <c r="AC336">
        <v>47</v>
      </c>
      <c r="AD336">
        <v>42</v>
      </c>
      <c r="AE336">
        <v>37</v>
      </c>
      <c r="AF336">
        <v>34</v>
      </c>
      <c r="AG336">
        <v>31</v>
      </c>
      <c r="AH336">
        <v>28</v>
      </c>
    </row>
    <row r="337" spans="1:34" x14ac:dyDescent="0.25">
      <c r="A337" t="s">
        <v>506</v>
      </c>
      <c r="B337" t="s">
        <v>392</v>
      </c>
      <c r="C337" t="s">
        <v>393</v>
      </c>
      <c r="D337">
        <v>0</v>
      </c>
      <c r="E337">
        <v>-1</v>
      </c>
      <c r="F337">
        <v>-2</v>
      </c>
      <c r="G337">
        <v>107</v>
      </c>
      <c r="H337">
        <v>290</v>
      </c>
      <c r="I337">
        <v>449</v>
      </c>
      <c r="J337">
        <v>583</v>
      </c>
      <c r="K337">
        <v>689</v>
      </c>
      <c r="L337">
        <v>775</v>
      </c>
      <c r="M337">
        <v>851</v>
      </c>
      <c r="N337">
        <v>884</v>
      </c>
      <c r="O337">
        <v>890</v>
      </c>
      <c r="P337">
        <v>857</v>
      </c>
      <c r="Q337">
        <v>817</v>
      </c>
      <c r="R337">
        <v>777</v>
      </c>
      <c r="S337">
        <v>737</v>
      </c>
      <c r="T337">
        <v>695</v>
      </c>
      <c r="U337">
        <v>638</v>
      </c>
      <c r="V337">
        <v>564</v>
      </c>
      <c r="W337">
        <v>493</v>
      </c>
      <c r="X337">
        <v>421</v>
      </c>
      <c r="Y337">
        <v>356</v>
      </c>
      <c r="Z337">
        <v>304</v>
      </c>
      <c r="AA337">
        <v>261</v>
      </c>
      <c r="AB337">
        <v>223</v>
      </c>
      <c r="AC337">
        <v>192</v>
      </c>
      <c r="AD337">
        <v>160</v>
      </c>
      <c r="AE337">
        <v>135</v>
      </c>
      <c r="AF337">
        <v>116</v>
      </c>
      <c r="AG337">
        <v>100</v>
      </c>
      <c r="AH337">
        <v>88</v>
      </c>
    </row>
    <row r="338" spans="1:34" x14ac:dyDescent="0.25">
      <c r="A338" t="s">
        <v>507</v>
      </c>
      <c r="B338" t="s">
        <v>392</v>
      </c>
      <c r="C338" t="s">
        <v>393</v>
      </c>
      <c r="D338">
        <v>0</v>
      </c>
      <c r="E338">
        <v>-4</v>
      </c>
      <c r="F338">
        <v>2</v>
      </c>
      <c r="G338">
        <v>476</v>
      </c>
      <c r="H338">
        <v>868</v>
      </c>
      <c r="I338">
        <v>1012</v>
      </c>
      <c r="J338">
        <v>1009</v>
      </c>
      <c r="K338">
        <v>840</v>
      </c>
      <c r="L338">
        <v>508</v>
      </c>
      <c r="M338">
        <v>57</v>
      </c>
      <c r="N338">
        <v>-613</v>
      </c>
      <c r="O338">
        <v>-1446</v>
      </c>
      <c r="P338">
        <v>-2402</v>
      </c>
      <c r="Q338">
        <v>-3363</v>
      </c>
      <c r="R338">
        <v>-4306</v>
      </c>
      <c r="S338">
        <v>-5249</v>
      </c>
      <c r="T338">
        <v>-6104</v>
      </c>
      <c r="U338">
        <v>-6963</v>
      </c>
      <c r="V338">
        <v>-7795</v>
      </c>
      <c r="W338">
        <v>-8534</v>
      </c>
      <c r="X338">
        <v>-9190</v>
      </c>
      <c r="Y338">
        <v>-9725</v>
      </c>
      <c r="Z338">
        <v>-10114</v>
      </c>
      <c r="AA338">
        <v>-10387</v>
      </c>
      <c r="AB338">
        <v>-10630</v>
      </c>
      <c r="AC338">
        <v>-10851</v>
      </c>
      <c r="AD338">
        <v>-11050</v>
      </c>
      <c r="AE338">
        <v>-11198</v>
      </c>
      <c r="AF338">
        <v>-11291</v>
      </c>
      <c r="AG338">
        <v>-11343</v>
      </c>
      <c r="AH338">
        <v>-11354</v>
      </c>
    </row>
    <row r="339" spans="1:34" x14ac:dyDescent="0.25">
      <c r="A339" t="s">
        <v>508</v>
      </c>
      <c r="B339" t="s">
        <v>392</v>
      </c>
      <c r="C339" t="s">
        <v>393</v>
      </c>
      <c r="D339">
        <v>0</v>
      </c>
      <c r="E339">
        <v>-1</v>
      </c>
      <c r="F339">
        <v>2</v>
      </c>
      <c r="G339">
        <v>196</v>
      </c>
      <c r="H339">
        <v>531</v>
      </c>
      <c r="I339">
        <v>899</v>
      </c>
      <c r="J339">
        <v>1268</v>
      </c>
      <c r="K339">
        <v>1630</v>
      </c>
      <c r="L339">
        <v>2000</v>
      </c>
      <c r="M339">
        <v>2383</v>
      </c>
      <c r="N339">
        <v>2696</v>
      </c>
      <c r="O339">
        <v>2886</v>
      </c>
      <c r="P339">
        <v>2991</v>
      </c>
      <c r="Q339">
        <v>3070</v>
      </c>
      <c r="R339">
        <v>3120</v>
      </c>
      <c r="S339">
        <v>3141</v>
      </c>
      <c r="T339">
        <v>3137</v>
      </c>
      <c r="U339">
        <v>3088</v>
      </c>
      <c r="V339">
        <v>2984</v>
      </c>
      <c r="W339">
        <v>2857</v>
      </c>
      <c r="X339">
        <v>2699</v>
      </c>
      <c r="Y339">
        <v>2538</v>
      </c>
      <c r="Z339">
        <v>2388</v>
      </c>
      <c r="AA339">
        <v>2253</v>
      </c>
      <c r="AB339">
        <v>2129</v>
      </c>
      <c r="AC339">
        <v>2026</v>
      </c>
      <c r="AD339">
        <v>1921</v>
      </c>
      <c r="AE339">
        <v>1826</v>
      </c>
      <c r="AF339">
        <v>1750</v>
      </c>
      <c r="AG339">
        <v>1686</v>
      </c>
      <c r="AH339">
        <v>1635</v>
      </c>
    </row>
    <row r="340" spans="1:34" x14ac:dyDescent="0.25">
      <c r="A340" t="s">
        <v>509</v>
      </c>
      <c r="B340" t="s">
        <v>392</v>
      </c>
      <c r="C340" t="s">
        <v>393</v>
      </c>
      <c r="D340">
        <v>0</v>
      </c>
      <c r="E340">
        <v>-3</v>
      </c>
      <c r="F340">
        <v>270</v>
      </c>
      <c r="G340">
        <v>4729</v>
      </c>
      <c r="H340">
        <v>9388</v>
      </c>
      <c r="I340">
        <v>13348</v>
      </c>
      <c r="J340">
        <v>17496</v>
      </c>
      <c r="K340">
        <v>21391</v>
      </c>
      <c r="L340">
        <v>25111</v>
      </c>
      <c r="M340">
        <v>28887</v>
      </c>
      <c r="N340">
        <v>31636</v>
      </c>
      <c r="O340">
        <v>32890</v>
      </c>
      <c r="P340">
        <v>32828</v>
      </c>
      <c r="Q340">
        <v>32928</v>
      </c>
      <c r="R340">
        <v>33082</v>
      </c>
      <c r="S340">
        <v>32927</v>
      </c>
      <c r="T340">
        <v>32555</v>
      </c>
      <c r="U340">
        <v>29989</v>
      </c>
      <c r="V340">
        <v>26922</v>
      </c>
      <c r="W340">
        <v>23956</v>
      </c>
      <c r="X340">
        <v>20970</v>
      </c>
      <c r="Y340">
        <v>18218</v>
      </c>
      <c r="Z340">
        <v>15892</v>
      </c>
      <c r="AA340">
        <v>13796</v>
      </c>
      <c r="AB340">
        <v>11867</v>
      </c>
      <c r="AC340">
        <v>10170</v>
      </c>
      <c r="AD340">
        <v>8573</v>
      </c>
      <c r="AE340">
        <v>7314</v>
      </c>
      <c r="AF340">
        <v>6683</v>
      </c>
      <c r="AG340">
        <v>6218</v>
      </c>
      <c r="AH340">
        <v>5972</v>
      </c>
    </row>
    <row r="341" spans="1:34" x14ac:dyDescent="0.25">
      <c r="A341" t="s">
        <v>510</v>
      </c>
      <c r="B341" t="s">
        <v>392</v>
      </c>
      <c r="C341" t="s">
        <v>393</v>
      </c>
      <c r="D341">
        <v>0</v>
      </c>
      <c r="E341">
        <v>6</v>
      </c>
      <c r="F341">
        <v>59</v>
      </c>
      <c r="G341">
        <v>260</v>
      </c>
      <c r="H341">
        <v>573</v>
      </c>
      <c r="I341">
        <v>850</v>
      </c>
      <c r="J341">
        <v>1213</v>
      </c>
      <c r="K341">
        <v>1571</v>
      </c>
      <c r="L341">
        <v>1935</v>
      </c>
      <c r="M341">
        <v>2342</v>
      </c>
      <c r="N341">
        <v>2718</v>
      </c>
      <c r="O341">
        <v>2968</v>
      </c>
      <c r="P341">
        <v>3101</v>
      </c>
      <c r="Q341">
        <v>3344</v>
      </c>
      <c r="R341">
        <v>3618</v>
      </c>
      <c r="S341">
        <v>3816</v>
      </c>
      <c r="T341">
        <v>3918</v>
      </c>
      <c r="U341">
        <v>3628</v>
      </c>
      <c r="V341">
        <v>3328</v>
      </c>
      <c r="W341">
        <v>3064</v>
      </c>
      <c r="X341">
        <v>2800</v>
      </c>
      <c r="Y341">
        <v>2539</v>
      </c>
      <c r="Z341">
        <v>2280</v>
      </c>
      <c r="AA341">
        <v>2016</v>
      </c>
      <c r="AB341">
        <v>1785</v>
      </c>
      <c r="AC341">
        <v>1576</v>
      </c>
      <c r="AD341">
        <v>1373</v>
      </c>
      <c r="AE341">
        <v>1236</v>
      </c>
      <c r="AF341">
        <v>1211</v>
      </c>
      <c r="AG341">
        <v>1210</v>
      </c>
      <c r="AH341">
        <v>1215</v>
      </c>
    </row>
    <row r="342" spans="1:34" x14ac:dyDescent="0.25">
      <c r="A342" t="s">
        <v>511</v>
      </c>
      <c r="B342" t="s">
        <v>392</v>
      </c>
      <c r="C342" t="s">
        <v>393</v>
      </c>
      <c r="D342">
        <v>0</v>
      </c>
      <c r="E342">
        <v>-3</v>
      </c>
      <c r="F342">
        <v>2</v>
      </c>
      <c r="G342">
        <v>236</v>
      </c>
      <c r="H342">
        <v>949</v>
      </c>
      <c r="I342">
        <v>1813</v>
      </c>
      <c r="J342">
        <v>2663</v>
      </c>
      <c r="K342">
        <v>3507</v>
      </c>
      <c r="L342">
        <v>4418</v>
      </c>
      <c r="M342">
        <v>5408</v>
      </c>
      <c r="N342">
        <v>6252</v>
      </c>
      <c r="O342">
        <v>6871</v>
      </c>
      <c r="P342">
        <v>7292</v>
      </c>
      <c r="Q342">
        <v>7645</v>
      </c>
      <c r="R342">
        <v>7920</v>
      </c>
      <c r="S342">
        <v>8113</v>
      </c>
      <c r="T342">
        <v>8219</v>
      </c>
      <c r="U342">
        <v>8265</v>
      </c>
      <c r="V342">
        <v>8141</v>
      </c>
      <c r="W342">
        <v>7930</v>
      </c>
      <c r="X342">
        <v>7605</v>
      </c>
      <c r="Y342">
        <v>7244</v>
      </c>
      <c r="Z342">
        <v>6886</v>
      </c>
      <c r="AA342">
        <v>6559</v>
      </c>
      <c r="AB342">
        <v>6258</v>
      </c>
      <c r="AC342">
        <v>6002</v>
      </c>
      <c r="AD342">
        <v>5732</v>
      </c>
      <c r="AE342">
        <v>5480</v>
      </c>
      <c r="AF342">
        <v>5264</v>
      </c>
      <c r="AG342">
        <v>5085</v>
      </c>
      <c r="AH342">
        <v>4932</v>
      </c>
    </row>
    <row r="343" spans="1:34" x14ac:dyDescent="0.25">
      <c r="A343" t="s">
        <v>512</v>
      </c>
      <c r="B343" t="s">
        <v>392</v>
      </c>
      <c r="C343" t="s">
        <v>393</v>
      </c>
      <c r="D343">
        <v>0</v>
      </c>
      <c r="E343">
        <v>-18</v>
      </c>
      <c r="F343">
        <v>-11</v>
      </c>
      <c r="G343">
        <v>715</v>
      </c>
      <c r="H343">
        <v>2963</v>
      </c>
      <c r="I343">
        <v>5788</v>
      </c>
      <c r="J343">
        <v>8595</v>
      </c>
      <c r="K343">
        <v>11359</v>
      </c>
      <c r="L343">
        <v>14344</v>
      </c>
      <c r="M343">
        <v>17605</v>
      </c>
      <c r="N343">
        <v>20352</v>
      </c>
      <c r="O343">
        <v>22521</v>
      </c>
      <c r="P343">
        <v>23984</v>
      </c>
      <c r="Q343">
        <v>25246</v>
      </c>
      <c r="R343">
        <v>26279</v>
      </c>
      <c r="S343">
        <v>27085</v>
      </c>
      <c r="T343">
        <v>27605</v>
      </c>
      <c r="U343">
        <v>27932</v>
      </c>
      <c r="V343">
        <v>27626</v>
      </c>
      <c r="W343">
        <v>27017</v>
      </c>
      <c r="X343">
        <v>25977</v>
      </c>
      <c r="Y343">
        <v>24797</v>
      </c>
      <c r="Z343">
        <v>23646</v>
      </c>
      <c r="AA343">
        <v>22610</v>
      </c>
      <c r="AB343">
        <v>21654</v>
      </c>
      <c r="AC343">
        <v>20875</v>
      </c>
      <c r="AD343">
        <v>19986</v>
      </c>
      <c r="AE343">
        <v>19157</v>
      </c>
      <c r="AF343">
        <v>18463</v>
      </c>
      <c r="AG343">
        <v>17907</v>
      </c>
      <c r="AH343">
        <v>17445</v>
      </c>
    </row>
    <row r="344" spans="1:34" x14ac:dyDescent="0.25">
      <c r="A344" t="s">
        <v>513</v>
      </c>
      <c r="B344" t="s">
        <v>392</v>
      </c>
      <c r="C344" t="s">
        <v>393</v>
      </c>
      <c r="D344">
        <v>0</v>
      </c>
      <c r="E344">
        <v>-3</v>
      </c>
      <c r="F344">
        <v>0</v>
      </c>
      <c r="G344">
        <v>231</v>
      </c>
      <c r="H344">
        <v>897</v>
      </c>
      <c r="I344">
        <v>1720</v>
      </c>
      <c r="J344">
        <v>2537</v>
      </c>
      <c r="K344">
        <v>3342</v>
      </c>
      <c r="L344">
        <v>4212</v>
      </c>
      <c r="M344">
        <v>5157</v>
      </c>
      <c r="N344">
        <v>5958</v>
      </c>
      <c r="O344">
        <v>6561</v>
      </c>
      <c r="P344">
        <v>6970</v>
      </c>
      <c r="Q344">
        <v>7317</v>
      </c>
      <c r="R344">
        <v>7593</v>
      </c>
      <c r="S344">
        <v>7796</v>
      </c>
      <c r="T344">
        <v>7915</v>
      </c>
      <c r="U344">
        <v>7970</v>
      </c>
      <c r="V344">
        <v>7854</v>
      </c>
      <c r="W344">
        <v>7655</v>
      </c>
      <c r="X344">
        <v>7341</v>
      </c>
      <c r="Y344">
        <v>6991</v>
      </c>
      <c r="Z344">
        <v>6647</v>
      </c>
      <c r="AA344">
        <v>6334</v>
      </c>
      <c r="AB344">
        <v>6047</v>
      </c>
      <c r="AC344">
        <v>5807</v>
      </c>
      <c r="AD344">
        <v>5545</v>
      </c>
      <c r="AE344">
        <v>5305</v>
      </c>
      <c r="AF344">
        <v>5101</v>
      </c>
      <c r="AG344">
        <v>4936</v>
      </c>
      <c r="AH344">
        <v>4795</v>
      </c>
    </row>
    <row r="345" spans="1:34" x14ac:dyDescent="0.25">
      <c r="A345" t="s">
        <v>514</v>
      </c>
      <c r="B345" t="s">
        <v>392</v>
      </c>
      <c r="C345" t="s">
        <v>393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383</v>
      </c>
      <c r="B346" t="s">
        <v>394</v>
      </c>
      <c r="C346" t="s">
        <v>395</v>
      </c>
      <c r="D346">
        <v>0</v>
      </c>
      <c r="E346">
        <v>59</v>
      </c>
      <c r="F346">
        <v>948</v>
      </c>
      <c r="G346">
        <v>28326</v>
      </c>
      <c r="H346">
        <v>56109</v>
      </c>
      <c r="I346">
        <v>81222</v>
      </c>
      <c r="J346">
        <v>106048</v>
      </c>
      <c r="K346">
        <v>129768</v>
      </c>
      <c r="L346">
        <v>152387</v>
      </c>
      <c r="M346">
        <v>174880</v>
      </c>
      <c r="N346">
        <v>193300</v>
      </c>
      <c r="O346">
        <v>202992</v>
      </c>
      <c r="P346">
        <v>207201</v>
      </c>
      <c r="Q346">
        <v>211434</v>
      </c>
      <c r="R346">
        <v>214918</v>
      </c>
      <c r="S346">
        <v>216764</v>
      </c>
      <c r="T346">
        <v>217188</v>
      </c>
      <c r="U346">
        <v>209466</v>
      </c>
      <c r="V346">
        <v>198390</v>
      </c>
      <c r="W346">
        <v>186535</v>
      </c>
      <c r="X346">
        <v>174312</v>
      </c>
      <c r="Y346">
        <v>162655</v>
      </c>
      <c r="Z346">
        <v>152512</v>
      </c>
      <c r="AA346">
        <v>143809</v>
      </c>
      <c r="AB346">
        <v>135697</v>
      </c>
      <c r="AC346">
        <v>128614</v>
      </c>
      <c r="AD346">
        <v>121648</v>
      </c>
      <c r="AE346">
        <v>115718</v>
      </c>
      <c r="AF346">
        <v>112661</v>
      </c>
      <c r="AG346">
        <v>110609</v>
      </c>
      <c r="AH346">
        <v>109674</v>
      </c>
    </row>
    <row r="347" spans="1:34" x14ac:dyDescent="0.25">
      <c r="A347" t="s">
        <v>473</v>
      </c>
      <c r="B347" t="s">
        <v>394</v>
      </c>
      <c r="C347" t="s">
        <v>395</v>
      </c>
      <c r="D347">
        <v>0</v>
      </c>
      <c r="E347">
        <v>8</v>
      </c>
      <c r="F347">
        <v>19</v>
      </c>
      <c r="G347">
        <v>726</v>
      </c>
      <c r="H347">
        <v>1823</v>
      </c>
      <c r="I347">
        <v>3419</v>
      </c>
      <c r="J347">
        <v>5138</v>
      </c>
      <c r="K347">
        <v>6973</v>
      </c>
      <c r="L347">
        <v>8836</v>
      </c>
      <c r="M347">
        <v>10663</v>
      </c>
      <c r="N347">
        <v>12433</v>
      </c>
      <c r="O347">
        <v>14030</v>
      </c>
      <c r="P347">
        <v>15308</v>
      </c>
      <c r="Q347">
        <v>16225</v>
      </c>
      <c r="R347">
        <v>16793</v>
      </c>
      <c r="S347">
        <v>16990</v>
      </c>
      <c r="T347">
        <v>17218</v>
      </c>
      <c r="U347">
        <v>17181</v>
      </c>
      <c r="V347">
        <v>16978</v>
      </c>
      <c r="W347">
        <v>16541</v>
      </c>
      <c r="X347">
        <v>15977</v>
      </c>
      <c r="Y347">
        <v>15335</v>
      </c>
      <c r="Z347">
        <v>14654</v>
      </c>
      <c r="AA347">
        <v>13981</v>
      </c>
      <c r="AB347">
        <v>13404</v>
      </c>
      <c r="AC347">
        <v>12980</v>
      </c>
      <c r="AD347">
        <v>12666</v>
      </c>
      <c r="AE347">
        <v>12262</v>
      </c>
      <c r="AF347">
        <v>11916</v>
      </c>
      <c r="AG347">
        <v>11584</v>
      </c>
      <c r="AH347">
        <v>11305</v>
      </c>
    </row>
    <row r="348" spans="1:34" x14ac:dyDescent="0.25">
      <c r="A348" t="s">
        <v>474</v>
      </c>
      <c r="B348" t="s">
        <v>394</v>
      </c>
      <c r="C348" t="s">
        <v>395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475</v>
      </c>
      <c r="B349" t="s">
        <v>394</v>
      </c>
      <c r="C349" t="s">
        <v>395</v>
      </c>
      <c r="D349">
        <v>0</v>
      </c>
      <c r="E349">
        <v>-2</v>
      </c>
      <c r="F349">
        <v>-9</v>
      </c>
      <c r="G349">
        <v>-60</v>
      </c>
      <c r="H349">
        <v>-167</v>
      </c>
      <c r="I349">
        <v>-351</v>
      </c>
      <c r="J349">
        <v>-572</v>
      </c>
      <c r="K349">
        <v>-906</v>
      </c>
      <c r="L349">
        <v>-1307</v>
      </c>
      <c r="M349">
        <v>-1763</v>
      </c>
      <c r="N349">
        <v>-2255</v>
      </c>
      <c r="O349">
        <v>-2754</v>
      </c>
      <c r="P349">
        <v>-3213</v>
      </c>
      <c r="Q349">
        <v>-3674</v>
      </c>
      <c r="R349">
        <v>-4092</v>
      </c>
      <c r="S349">
        <v>-4541</v>
      </c>
      <c r="T349">
        <v>-4995</v>
      </c>
      <c r="U349">
        <v>-5440</v>
      </c>
      <c r="V349">
        <v>-5821</v>
      </c>
      <c r="W349">
        <v>-6102</v>
      </c>
      <c r="X349">
        <v>-6384</v>
      </c>
      <c r="Y349">
        <v>-6570</v>
      </c>
      <c r="Z349">
        <v>-6651</v>
      </c>
      <c r="AA349">
        <v>-6757</v>
      </c>
      <c r="AB349">
        <v>-6840</v>
      </c>
      <c r="AC349">
        <v>-6850</v>
      </c>
      <c r="AD349">
        <v>-6886</v>
      </c>
      <c r="AE349">
        <v>-6856</v>
      </c>
      <c r="AF349">
        <v>-6813</v>
      </c>
      <c r="AG349">
        <v>-6793</v>
      </c>
      <c r="AH349">
        <v>-6740</v>
      </c>
    </row>
    <row r="350" spans="1:34" x14ac:dyDescent="0.25">
      <c r="A350" t="s">
        <v>476</v>
      </c>
      <c r="B350" t="s">
        <v>394</v>
      </c>
      <c r="C350" t="s">
        <v>395</v>
      </c>
      <c r="D350">
        <v>0</v>
      </c>
      <c r="E350">
        <v>0</v>
      </c>
      <c r="F350">
        <v>0</v>
      </c>
      <c r="G350">
        <v>18</v>
      </c>
      <c r="H350">
        <v>25</v>
      </c>
      <c r="I350">
        <v>25</v>
      </c>
      <c r="J350">
        <v>21</v>
      </c>
      <c r="K350">
        <v>17</v>
      </c>
      <c r="L350">
        <v>15</v>
      </c>
      <c r="M350">
        <v>12</v>
      </c>
      <c r="N350">
        <v>9</v>
      </c>
      <c r="O350">
        <v>9</v>
      </c>
      <c r="P350">
        <v>7</v>
      </c>
      <c r="Q350">
        <v>5</v>
      </c>
      <c r="R350">
        <v>4</v>
      </c>
      <c r="S350">
        <v>5</v>
      </c>
      <c r="T350">
        <v>5</v>
      </c>
      <c r="U350">
        <v>0</v>
      </c>
      <c r="V350">
        <v>-7</v>
      </c>
      <c r="W350">
        <v>-15</v>
      </c>
      <c r="X350">
        <v>-21</v>
      </c>
      <c r="Y350">
        <v>-25</v>
      </c>
      <c r="Z350">
        <v>-28</v>
      </c>
      <c r="AA350">
        <v>-32</v>
      </c>
      <c r="AB350">
        <v>-33</v>
      </c>
      <c r="AC350">
        <v>-36</v>
      </c>
      <c r="AD350">
        <v>-39</v>
      </c>
      <c r="AE350">
        <v>-39</v>
      </c>
      <c r="AF350">
        <v>-38</v>
      </c>
      <c r="AG350">
        <v>-39</v>
      </c>
      <c r="AH350">
        <v>-38</v>
      </c>
    </row>
    <row r="351" spans="1:34" x14ac:dyDescent="0.25">
      <c r="A351" t="s">
        <v>477</v>
      </c>
      <c r="B351" t="s">
        <v>394</v>
      </c>
      <c r="C351" t="s">
        <v>395</v>
      </c>
      <c r="D351">
        <v>0</v>
      </c>
      <c r="E351">
        <v>0</v>
      </c>
      <c r="F351">
        <v>0</v>
      </c>
      <c r="G351">
        <v>-4</v>
      </c>
      <c r="H351">
        <v>-14</v>
      </c>
      <c r="I351">
        <v>-29</v>
      </c>
      <c r="J351">
        <v>-47</v>
      </c>
      <c r="K351">
        <v>-76</v>
      </c>
      <c r="L351">
        <v>-110</v>
      </c>
      <c r="M351">
        <v>-147</v>
      </c>
      <c r="N351">
        <v>-190</v>
      </c>
      <c r="O351">
        <v>-232</v>
      </c>
      <c r="P351">
        <v>-270</v>
      </c>
      <c r="Q351">
        <v>-309</v>
      </c>
      <c r="R351">
        <v>-343</v>
      </c>
      <c r="S351">
        <v>-381</v>
      </c>
      <c r="T351">
        <v>-420</v>
      </c>
      <c r="U351">
        <v>-457</v>
      </c>
      <c r="V351">
        <v>-490</v>
      </c>
      <c r="W351">
        <v>-514</v>
      </c>
      <c r="X351">
        <v>-537</v>
      </c>
      <c r="Y351">
        <v>-553</v>
      </c>
      <c r="Z351">
        <v>-559</v>
      </c>
      <c r="AA351">
        <v>-568</v>
      </c>
      <c r="AB351">
        <v>-575</v>
      </c>
      <c r="AC351">
        <v>-576</v>
      </c>
      <c r="AD351">
        <v>-580</v>
      </c>
      <c r="AE351">
        <v>-577</v>
      </c>
      <c r="AF351">
        <v>-573</v>
      </c>
      <c r="AG351">
        <v>-571</v>
      </c>
      <c r="AH351">
        <v>-567</v>
      </c>
    </row>
    <row r="352" spans="1:34" x14ac:dyDescent="0.25">
      <c r="A352" t="s">
        <v>478</v>
      </c>
      <c r="B352" t="s">
        <v>394</v>
      </c>
      <c r="C352" t="s">
        <v>395</v>
      </c>
      <c r="D352">
        <v>0</v>
      </c>
      <c r="E352">
        <v>-1</v>
      </c>
      <c r="F352">
        <v>1</v>
      </c>
      <c r="G352">
        <v>299</v>
      </c>
      <c r="H352">
        <v>816</v>
      </c>
      <c r="I352">
        <v>1575</v>
      </c>
      <c r="J352">
        <v>2406</v>
      </c>
      <c r="K352">
        <v>3257</v>
      </c>
      <c r="L352">
        <v>4113</v>
      </c>
      <c r="M352">
        <v>4985</v>
      </c>
      <c r="N352">
        <v>5805</v>
      </c>
      <c r="O352">
        <v>6483</v>
      </c>
      <c r="P352">
        <v>6977</v>
      </c>
      <c r="Q352">
        <v>7314</v>
      </c>
      <c r="R352">
        <v>7532</v>
      </c>
      <c r="S352">
        <v>7643</v>
      </c>
      <c r="T352">
        <v>7667</v>
      </c>
      <c r="U352">
        <v>7611</v>
      </c>
      <c r="V352">
        <v>7447</v>
      </c>
      <c r="W352">
        <v>7180</v>
      </c>
      <c r="X352">
        <v>6840</v>
      </c>
      <c r="Y352">
        <v>6458</v>
      </c>
      <c r="Z352">
        <v>6067</v>
      </c>
      <c r="AA352">
        <v>5692</v>
      </c>
      <c r="AB352">
        <v>5348</v>
      </c>
      <c r="AC352">
        <v>5053</v>
      </c>
      <c r="AD352">
        <v>4797</v>
      </c>
      <c r="AE352">
        <v>4562</v>
      </c>
      <c r="AF352">
        <v>4345</v>
      </c>
      <c r="AG352">
        <v>4159</v>
      </c>
      <c r="AH352">
        <v>3998</v>
      </c>
    </row>
    <row r="353" spans="1:34" x14ac:dyDescent="0.25">
      <c r="A353" t="s">
        <v>479</v>
      </c>
      <c r="B353" t="s">
        <v>394</v>
      </c>
      <c r="C353" t="s">
        <v>395</v>
      </c>
      <c r="D353">
        <v>0</v>
      </c>
      <c r="E353">
        <v>-2</v>
      </c>
      <c r="F353">
        <v>-1</v>
      </c>
      <c r="G353">
        <v>174</v>
      </c>
      <c r="H353">
        <v>728</v>
      </c>
      <c r="I353">
        <v>1620</v>
      </c>
      <c r="J353">
        <v>2579</v>
      </c>
      <c r="K353">
        <v>3461</v>
      </c>
      <c r="L353">
        <v>4270</v>
      </c>
      <c r="M353">
        <v>5047</v>
      </c>
      <c r="N353">
        <v>5724</v>
      </c>
      <c r="O353">
        <v>6203</v>
      </c>
      <c r="P353">
        <v>6458</v>
      </c>
      <c r="Q353">
        <v>6551</v>
      </c>
      <c r="R353">
        <v>6547</v>
      </c>
      <c r="S353">
        <v>6468</v>
      </c>
      <c r="T353">
        <v>6319</v>
      </c>
      <c r="U353">
        <v>6098</v>
      </c>
      <c r="V353">
        <v>5787</v>
      </c>
      <c r="W353">
        <v>5390</v>
      </c>
      <c r="X353">
        <v>4944</v>
      </c>
      <c r="Y353">
        <v>4478</v>
      </c>
      <c r="Z353">
        <v>4028</v>
      </c>
      <c r="AA353">
        <v>3618</v>
      </c>
      <c r="AB353">
        <v>3247</v>
      </c>
      <c r="AC353">
        <v>2918</v>
      </c>
      <c r="AD353">
        <v>2630</v>
      </c>
      <c r="AE353">
        <v>2371</v>
      </c>
      <c r="AF353">
        <v>2146</v>
      </c>
      <c r="AG353">
        <v>1955</v>
      </c>
      <c r="AH353">
        <v>1795</v>
      </c>
    </row>
    <row r="354" spans="1:34" x14ac:dyDescent="0.25">
      <c r="A354" t="s">
        <v>480</v>
      </c>
      <c r="B354" t="s">
        <v>394</v>
      </c>
      <c r="C354" t="s">
        <v>395</v>
      </c>
      <c r="D354">
        <v>0</v>
      </c>
      <c r="E354">
        <v>0</v>
      </c>
      <c r="F354">
        <v>3</v>
      </c>
      <c r="G354">
        <v>89</v>
      </c>
      <c r="H354">
        <v>147</v>
      </c>
      <c r="I354">
        <v>174</v>
      </c>
      <c r="J354">
        <v>197</v>
      </c>
      <c r="K354">
        <v>220</v>
      </c>
      <c r="L354">
        <v>240</v>
      </c>
      <c r="M354">
        <v>261</v>
      </c>
      <c r="N354">
        <v>279</v>
      </c>
      <c r="O354">
        <v>291</v>
      </c>
      <c r="P354">
        <v>293</v>
      </c>
      <c r="Q354">
        <v>302</v>
      </c>
      <c r="R354">
        <v>310</v>
      </c>
      <c r="S354">
        <v>314</v>
      </c>
      <c r="T354">
        <v>316</v>
      </c>
      <c r="U354">
        <v>297</v>
      </c>
      <c r="V354">
        <v>267</v>
      </c>
      <c r="W354">
        <v>238</v>
      </c>
      <c r="X354">
        <v>211</v>
      </c>
      <c r="Y354">
        <v>186</v>
      </c>
      <c r="Z354">
        <v>163</v>
      </c>
      <c r="AA354">
        <v>143</v>
      </c>
      <c r="AB354">
        <v>126</v>
      </c>
      <c r="AC354">
        <v>109</v>
      </c>
      <c r="AD354">
        <v>95</v>
      </c>
      <c r="AE354">
        <v>85</v>
      </c>
      <c r="AF354">
        <v>81</v>
      </c>
      <c r="AG354">
        <v>79</v>
      </c>
      <c r="AH354">
        <v>80</v>
      </c>
    </row>
    <row r="355" spans="1:34" x14ac:dyDescent="0.25">
      <c r="A355" t="s">
        <v>481</v>
      </c>
      <c r="B355" t="s">
        <v>394</v>
      </c>
      <c r="C355" t="s">
        <v>395</v>
      </c>
      <c r="D355">
        <v>0</v>
      </c>
      <c r="E355">
        <v>0</v>
      </c>
      <c r="F355">
        <v>2</v>
      </c>
      <c r="G355">
        <v>110</v>
      </c>
      <c r="H355">
        <v>244</v>
      </c>
      <c r="I355">
        <v>377</v>
      </c>
      <c r="J355">
        <v>502</v>
      </c>
      <c r="K355">
        <v>620</v>
      </c>
      <c r="L355">
        <v>731</v>
      </c>
      <c r="M355">
        <v>842</v>
      </c>
      <c r="N355">
        <v>937</v>
      </c>
      <c r="O355">
        <v>1001</v>
      </c>
      <c r="P355">
        <v>1031</v>
      </c>
      <c r="Q355">
        <v>1046</v>
      </c>
      <c r="R355">
        <v>1054</v>
      </c>
      <c r="S355">
        <v>1054</v>
      </c>
      <c r="T355">
        <v>1041</v>
      </c>
      <c r="U355">
        <v>1004</v>
      </c>
      <c r="V355">
        <v>944</v>
      </c>
      <c r="W355">
        <v>875</v>
      </c>
      <c r="X355">
        <v>802</v>
      </c>
      <c r="Y355">
        <v>733</v>
      </c>
      <c r="Z355">
        <v>668</v>
      </c>
      <c r="AA355">
        <v>611</v>
      </c>
      <c r="AB355">
        <v>559</v>
      </c>
      <c r="AC355">
        <v>513</v>
      </c>
      <c r="AD355">
        <v>473</v>
      </c>
      <c r="AE355">
        <v>437</v>
      </c>
      <c r="AF355">
        <v>410</v>
      </c>
      <c r="AG355">
        <v>389</v>
      </c>
      <c r="AH355">
        <v>375</v>
      </c>
    </row>
    <row r="356" spans="1:34" x14ac:dyDescent="0.25">
      <c r="A356" t="s">
        <v>482</v>
      </c>
      <c r="B356" t="s">
        <v>394</v>
      </c>
      <c r="C356" t="s">
        <v>395</v>
      </c>
      <c r="D356">
        <v>0</v>
      </c>
      <c r="E356">
        <v>1</v>
      </c>
      <c r="F356">
        <v>1</v>
      </c>
      <c r="G356">
        <v>-173</v>
      </c>
      <c r="H356">
        <v>-371</v>
      </c>
      <c r="I356">
        <v>-536</v>
      </c>
      <c r="J356">
        <v>-811</v>
      </c>
      <c r="K356">
        <v>-1129</v>
      </c>
      <c r="L356">
        <v>-1470</v>
      </c>
      <c r="M356">
        <v>-1829</v>
      </c>
      <c r="N356">
        <v>-2189</v>
      </c>
      <c r="O356">
        <v>-2486</v>
      </c>
      <c r="P356">
        <v>-2745</v>
      </c>
      <c r="Q356">
        <v>-2968</v>
      </c>
      <c r="R356">
        <v>-3177</v>
      </c>
      <c r="S356">
        <v>-3382</v>
      </c>
      <c r="T356">
        <v>-3562</v>
      </c>
      <c r="U356">
        <v>-3689</v>
      </c>
      <c r="V356">
        <v>-3700</v>
      </c>
      <c r="W356">
        <v>-3682</v>
      </c>
      <c r="X356">
        <v>-3604</v>
      </c>
      <c r="Y356">
        <v>-3477</v>
      </c>
      <c r="Z356">
        <v>-3370</v>
      </c>
      <c r="AA356">
        <v>-3251</v>
      </c>
      <c r="AB356">
        <v>-3129</v>
      </c>
      <c r="AC356">
        <v>-3015</v>
      </c>
      <c r="AD356">
        <v>-2907</v>
      </c>
      <c r="AE356">
        <v>-2791</v>
      </c>
      <c r="AF356">
        <v>-2684</v>
      </c>
      <c r="AG356">
        <v>-2594</v>
      </c>
      <c r="AH356">
        <v>-2522</v>
      </c>
    </row>
    <row r="357" spans="1:34" x14ac:dyDescent="0.25">
      <c r="A357" t="s">
        <v>483</v>
      </c>
      <c r="B357" t="s">
        <v>394</v>
      </c>
      <c r="C357" t="s">
        <v>395</v>
      </c>
      <c r="D357">
        <v>0</v>
      </c>
      <c r="E357">
        <v>0</v>
      </c>
      <c r="F357">
        <v>2</v>
      </c>
      <c r="G357">
        <v>99</v>
      </c>
      <c r="H357">
        <v>153</v>
      </c>
      <c r="I357">
        <v>169</v>
      </c>
      <c r="J357">
        <v>101</v>
      </c>
      <c r="K357">
        <v>29</v>
      </c>
      <c r="L357">
        <v>-39</v>
      </c>
      <c r="M357">
        <v>-102</v>
      </c>
      <c r="N357">
        <v>-163</v>
      </c>
      <c r="O357">
        <v>-215</v>
      </c>
      <c r="P357">
        <v>-268</v>
      </c>
      <c r="Q357">
        <v>-322</v>
      </c>
      <c r="R357">
        <v>-374</v>
      </c>
      <c r="S357">
        <v>-428</v>
      </c>
      <c r="T357">
        <v>-477</v>
      </c>
      <c r="U357">
        <v>-539</v>
      </c>
      <c r="V357">
        <v>-605</v>
      </c>
      <c r="W357">
        <v>-664</v>
      </c>
      <c r="X357">
        <v>-718</v>
      </c>
      <c r="Y357">
        <v>-753</v>
      </c>
      <c r="Z357">
        <v>-775</v>
      </c>
      <c r="AA357">
        <v>-791</v>
      </c>
      <c r="AB357">
        <v>-802</v>
      </c>
      <c r="AC357">
        <v>-803</v>
      </c>
      <c r="AD357">
        <v>-798</v>
      </c>
      <c r="AE357">
        <v>-790</v>
      </c>
      <c r="AF357">
        <v>-772</v>
      </c>
      <c r="AG357">
        <v>-753</v>
      </c>
      <c r="AH357">
        <v>-728</v>
      </c>
    </row>
    <row r="358" spans="1:34" x14ac:dyDescent="0.25">
      <c r="A358" t="s">
        <v>484</v>
      </c>
      <c r="B358" t="s">
        <v>394</v>
      </c>
      <c r="C358" t="s">
        <v>395</v>
      </c>
      <c r="D358">
        <v>0</v>
      </c>
      <c r="E358">
        <v>0</v>
      </c>
      <c r="F358">
        <v>0</v>
      </c>
      <c r="G358">
        <v>20</v>
      </c>
      <c r="H358">
        <v>64</v>
      </c>
      <c r="I358">
        <v>109</v>
      </c>
      <c r="J358">
        <v>149</v>
      </c>
      <c r="K358">
        <v>189</v>
      </c>
      <c r="L358">
        <v>230</v>
      </c>
      <c r="M358">
        <v>274</v>
      </c>
      <c r="N358">
        <v>307</v>
      </c>
      <c r="O358">
        <v>328</v>
      </c>
      <c r="P358">
        <v>341</v>
      </c>
      <c r="Q358">
        <v>350</v>
      </c>
      <c r="R358">
        <v>355</v>
      </c>
      <c r="S358">
        <v>356</v>
      </c>
      <c r="T358">
        <v>354</v>
      </c>
      <c r="U358">
        <v>348</v>
      </c>
      <c r="V358">
        <v>335</v>
      </c>
      <c r="W358">
        <v>320</v>
      </c>
      <c r="X358">
        <v>301</v>
      </c>
      <c r="Y358">
        <v>280</v>
      </c>
      <c r="Z358">
        <v>260</v>
      </c>
      <c r="AA358">
        <v>242</v>
      </c>
      <c r="AB358">
        <v>226</v>
      </c>
      <c r="AC358">
        <v>212</v>
      </c>
      <c r="AD358">
        <v>197</v>
      </c>
      <c r="AE358">
        <v>185</v>
      </c>
      <c r="AF358">
        <v>174</v>
      </c>
      <c r="AG358">
        <v>164</v>
      </c>
      <c r="AH358">
        <v>155</v>
      </c>
    </row>
    <row r="359" spans="1:34" x14ac:dyDescent="0.25">
      <c r="A359" t="s">
        <v>485</v>
      </c>
      <c r="B359" t="s">
        <v>394</v>
      </c>
      <c r="C359" t="s">
        <v>395</v>
      </c>
      <c r="D359">
        <v>0</v>
      </c>
      <c r="E359">
        <v>0</v>
      </c>
      <c r="F359">
        <v>4</v>
      </c>
      <c r="G359">
        <v>110</v>
      </c>
      <c r="H359">
        <v>190</v>
      </c>
      <c r="I359">
        <v>234</v>
      </c>
      <c r="J359">
        <v>269</v>
      </c>
      <c r="K359">
        <v>300</v>
      </c>
      <c r="L359">
        <v>323</v>
      </c>
      <c r="M359">
        <v>346</v>
      </c>
      <c r="N359">
        <v>370</v>
      </c>
      <c r="O359">
        <v>399</v>
      </c>
      <c r="P359">
        <v>420</v>
      </c>
      <c r="Q359">
        <v>441</v>
      </c>
      <c r="R359">
        <v>461</v>
      </c>
      <c r="S359">
        <v>475</v>
      </c>
      <c r="T359">
        <v>479</v>
      </c>
      <c r="U359">
        <v>451</v>
      </c>
      <c r="V359">
        <v>404</v>
      </c>
      <c r="W359">
        <v>354</v>
      </c>
      <c r="X359">
        <v>303</v>
      </c>
      <c r="Y359">
        <v>256</v>
      </c>
      <c r="Z359">
        <v>212</v>
      </c>
      <c r="AA359">
        <v>172</v>
      </c>
      <c r="AB359">
        <v>135</v>
      </c>
      <c r="AC359">
        <v>103</v>
      </c>
      <c r="AD359">
        <v>78</v>
      </c>
      <c r="AE359">
        <v>59</v>
      </c>
      <c r="AF359">
        <v>51</v>
      </c>
      <c r="AG359">
        <v>47</v>
      </c>
      <c r="AH359">
        <v>47</v>
      </c>
    </row>
    <row r="360" spans="1:34" x14ac:dyDescent="0.25">
      <c r="A360" t="s">
        <v>486</v>
      </c>
      <c r="B360" t="s">
        <v>394</v>
      </c>
      <c r="C360" t="s">
        <v>395</v>
      </c>
      <c r="D360">
        <v>0</v>
      </c>
      <c r="E360">
        <v>0</v>
      </c>
      <c r="F360">
        <v>4</v>
      </c>
      <c r="G360">
        <v>67</v>
      </c>
      <c r="H360">
        <v>86</v>
      </c>
      <c r="I360">
        <v>80</v>
      </c>
      <c r="J360">
        <v>65</v>
      </c>
      <c r="K360">
        <v>48</v>
      </c>
      <c r="L360">
        <v>34</v>
      </c>
      <c r="M360">
        <v>21</v>
      </c>
      <c r="N360">
        <v>12</v>
      </c>
      <c r="O360">
        <v>10</v>
      </c>
      <c r="P360">
        <v>9</v>
      </c>
      <c r="Q360">
        <v>15</v>
      </c>
      <c r="R360">
        <v>26</v>
      </c>
      <c r="S360">
        <v>37</v>
      </c>
      <c r="T360">
        <v>44</v>
      </c>
      <c r="U360">
        <v>24</v>
      </c>
      <c r="V360">
        <v>-2</v>
      </c>
      <c r="W360">
        <v>-28</v>
      </c>
      <c r="X360">
        <v>-48</v>
      </c>
      <c r="Y360">
        <v>-62</v>
      </c>
      <c r="Z360">
        <v>-75</v>
      </c>
      <c r="AA360">
        <v>-86</v>
      </c>
      <c r="AB360">
        <v>-97</v>
      </c>
      <c r="AC360">
        <v>-105</v>
      </c>
      <c r="AD360">
        <v>-109</v>
      </c>
      <c r="AE360">
        <v>-110</v>
      </c>
      <c r="AF360">
        <v>-105</v>
      </c>
      <c r="AG360">
        <v>-98</v>
      </c>
      <c r="AH360">
        <v>-92</v>
      </c>
    </row>
    <row r="361" spans="1:34" x14ac:dyDescent="0.25">
      <c r="A361" t="s">
        <v>487</v>
      </c>
      <c r="B361" t="s">
        <v>394</v>
      </c>
      <c r="C361" t="s">
        <v>395</v>
      </c>
      <c r="D361">
        <v>0</v>
      </c>
      <c r="E361">
        <v>0</v>
      </c>
      <c r="F361">
        <v>6</v>
      </c>
      <c r="G361">
        <v>137</v>
      </c>
      <c r="H361">
        <v>163</v>
      </c>
      <c r="I361">
        <v>32</v>
      </c>
      <c r="J361">
        <v>-172</v>
      </c>
      <c r="K361">
        <v>-345</v>
      </c>
      <c r="L361">
        <v>-492</v>
      </c>
      <c r="M361">
        <v>-615</v>
      </c>
      <c r="N361">
        <v>-717</v>
      </c>
      <c r="O361">
        <v>-809</v>
      </c>
      <c r="P361">
        <v>-892</v>
      </c>
      <c r="Q361">
        <v>-961</v>
      </c>
      <c r="R361">
        <v>-1014</v>
      </c>
      <c r="S361">
        <v>-1059</v>
      </c>
      <c r="T361">
        <v>-1105</v>
      </c>
      <c r="U361">
        <v>-1173</v>
      </c>
      <c r="V361">
        <v>-1262</v>
      </c>
      <c r="W361">
        <v>-1346</v>
      </c>
      <c r="X361">
        <v>-1417</v>
      </c>
      <c r="Y361">
        <v>-1474</v>
      </c>
      <c r="Z361">
        <v>-1520</v>
      </c>
      <c r="AA361">
        <v>-1561</v>
      </c>
      <c r="AB361">
        <v>-1596</v>
      </c>
      <c r="AC361">
        <v>-1625</v>
      </c>
      <c r="AD361">
        <v>-1648</v>
      </c>
      <c r="AE361">
        <v>-1664</v>
      </c>
      <c r="AF361">
        <v>-1668</v>
      </c>
      <c r="AG361">
        <v>-1666</v>
      </c>
      <c r="AH361">
        <v>-1663</v>
      </c>
    </row>
    <row r="362" spans="1:34" x14ac:dyDescent="0.25">
      <c r="A362" t="s">
        <v>488</v>
      </c>
      <c r="B362" t="s">
        <v>394</v>
      </c>
      <c r="C362" t="s">
        <v>395</v>
      </c>
      <c r="D362">
        <v>0</v>
      </c>
      <c r="E362">
        <v>0</v>
      </c>
      <c r="F362">
        <v>3</v>
      </c>
      <c r="G362">
        <v>37</v>
      </c>
      <c r="H362">
        <v>42</v>
      </c>
      <c r="I362">
        <v>24</v>
      </c>
      <c r="J362">
        <v>5</v>
      </c>
      <c r="K362">
        <v>-14</v>
      </c>
      <c r="L362">
        <v>-36</v>
      </c>
      <c r="M362">
        <v>-57</v>
      </c>
      <c r="N362">
        <v>-77</v>
      </c>
      <c r="O362">
        <v>-87</v>
      </c>
      <c r="P362">
        <v>-95</v>
      </c>
      <c r="Q362">
        <v>-98</v>
      </c>
      <c r="R362">
        <v>-98</v>
      </c>
      <c r="S362">
        <v>-100</v>
      </c>
      <c r="T362">
        <v>-103</v>
      </c>
      <c r="U362">
        <v>-125</v>
      </c>
      <c r="V362">
        <v>-150</v>
      </c>
      <c r="W362">
        <v>-174</v>
      </c>
      <c r="X362">
        <v>-194</v>
      </c>
      <c r="Y362">
        <v>-214</v>
      </c>
      <c r="Z362">
        <v>-231</v>
      </c>
      <c r="AA362">
        <v>-246</v>
      </c>
      <c r="AB362">
        <v>-261</v>
      </c>
      <c r="AC362">
        <v>-274</v>
      </c>
      <c r="AD362">
        <v>-283</v>
      </c>
      <c r="AE362">
        <v>-289</v>
      </c>
      <c r="AF362">
        <v>-291</v>
      </c>
      <c r="AG362">
        <v>-291</v>
      </c>
      <c r="AH362">
        <v>-289</v>
      </c>
    </row>
    <row r="363" spans="1:34" x14ac:dyDescent="0.25">
      <c r="A363" t="s">
        <v>489</v>
      </c>
      <c r="B363" t="s">
        <v>394</v>
      </c>
      <c r="C363" t="s">
        <v>395</v>
      </c>
      <c r="D363">
        <v>0</v>
      </c>
      <c r="E363">
        <v>0</v>
      </c>
      <c r="F363">
        <v>5</v>
      </c>
      <c r="G363">
        <v>88</v>
      </c>
      <c r="H363">
        <v>129</v>
      </c>
      <c r="I363">
        <v>132</v>
      </c>
      <c r="J363">
        <v>133</v>
      </c>
      <c r="K363">
        <v>134</v>
      </c>
      <c r="L363">
        <v>134</v>
      </c>
      <c r="M363">
        <v>135</v>
      </c>
      <c r="N363">
        <v>137</v>
      </c>
      <c r="O363">
        <v>147</v>
      </c>
      <c r="P363">
        <v>154</v>
      </c>
      <c r="Q363">
        <v>166</v>
      </c>
      <c r="R363">
        <v>184</v>
      </c>
      <c r="S363">
        <v>198</v>
      </c>
      <c r="T363">
        <v>206</v>
      </c>
      <c r="U363">
        <v>186</v>
      </c>
      <c r="V363">
        <v>157</v>
      </c>
      <c r="W363">
        <v>130</v>
      </c>
      <c r="X363">
        <v>105</v>
      </c>
      <c r="Y363">
        <v>81</v>
      </c>
      <c r="Z363">
        <v>60</v>
      </c>
      <c r="AA363">
        <v>39</v>
      </c>
      <c r="AB363">
        <v>21</v>
      </c>
      <c r="AC363">
        <v>4</v>
      </c>
      <c r="AD363">
        <v>-8</v>
      </c>
      <c r="AE363">
        <v>-18</v>
      </c>
      <c r="AF363">
        <v>-19</v>
      </c>
      <c r="AG363">
        <v>-19</v>
      </c>
      <c r="AH363">
        <v>-18</v>
      </c>
    </row>
    <row r="364" spans="1:34" x14ac:dyDescent="0.25">
      <c r="A364" t="s">
        <v>490</v>
      </c>
      <c r="B364" t="s">
        <v>394</v>
      </c>
      <c r="C364" t="s">
        <v>395</v>
      </c>
      <c r="D364">
        <v>0</v>
      </c>
      <c r="E364">
        <v>2</v>
      </c>
      <c r="F364">
        <v>83</v>
      </c>
      <c r="G364">
        <v>1293</v>
      </c>
      <c r="H364">
        <v>1868</v>
      </c>
      <c r="I364">
        <v>1990</v>
      </c>
      <c r="J364">
        <v>2145</v>
      </c>
      <c r="K364">
        <v>2271</v>
      </c>
      <c r="L364">
        <v>2345</v>
      </c>
      <c r="M364">
        <v>2432</v>
      </c>
      <c r="N364">
        <v>2494</v>
      </c>
      <c r="O364">
        <v>2547</v>
      </c>
      <c r="P364">
        <v>2543</v>
      </c>
      <c r="Q364">
        <v>2668</v>
      </c>
      <c r="R364">
        <v>2846</v>
      </c>
      <c r="S364">
        <v>2963</v>
      </c>
      <c r="T364">
        <v>2964</v>
      </c>
      <c r="U364">
        <v>2551</v>
      </c>
      <c r="V364">
        <v>2049</v>
      </c>
      <c r="W364">
        <v>1590</v>
      </c>
      <c r="X364">
        <v>1164</v>
      </c>
      <c r="Y364">
        <v>772</v>
      </c>
      <c r="Z364">
        <v>421</v>
      </c>
      <c r="AA364">
        <v>100</v>
      </c>
      <c r="AB364">
        <v>-203</v>
      </c>
      <c r="AC364">
        <v>-472</v>
      </c>
      <c r="AD364">
        <v>-681</v>
      </c>
      <c r="AE364">
        <v>-822</v>
      </c>
      <c r="AF364">
        <v>-854</v>
      </c>
      <c r="AG364">
        <v>-848</v>
      </c>
      <c r="AH364">
        <v>-820</v>
      </c>
    </row>
    <row r="365" spans="1:34" x14ac:dyDescent="0.25">
      <c r="A365" t="s">
        <v>491</v>
      </c>
      <c r="B365" t="s">
        <v>394</v>
      </c>
      <c r="C365" t="s">
        <v>395</v>
      </c>
      <c r="D365">
        <v>0</v>
      </c>
      <c r="E365">
        <v>28</v>
      </c>
      <c r="F365">
        <v>219</v>
      </c>
      <c r="G365">
        <v>627</v>
      </c>
      <c r="H365">
        <v>1187</v>
      </c>
      <c r="I365">
        <v>1752</v>
      </c>
      <c r="J365">
        <v>2527</v>
      </c>
      <c r="K365">
        <v>3273</v>
      </c>
      <c r="L365">
        <v>4056</v>
      </c>
      <c r="M365">
        <v>4970</v>
      </c>
      <c r="N365">
        <v>5809</v>
      </c>
      <c r="O365">
        <v>6459</v>
      </c>
      <c r="P365">
        <v>6840</v>
      </c>
      <c r="Q365">
        <v>7512</v>
      </c>
      <c r="R365">
        <v>8184</v>
      </c>
      <c r="S365">
        <v>8667</v>
      </c>
      <c r="T365">
        <v>8849</v>
      </c>
      <c r="U365">
        <v>8181</v>
      </c>
      <c r="V365">
        <v>7516</v>
      </c>
      <c r="W365">
        <v>6919</v>
      </c>
      <c r="X365">
        <v>6316</v>
      </c>
      <c r="Y365">
        <v>5710</v>
      </c>
      <c r="Z365">
        <v>5104</v>
      </c>
      <c r="AA365">
        <v>4494</v>
      </c>
      <c r="AB365">
        <v>3950</v>
      </c>
      <c r="AC365">
        <v>3457</v>
      </c>
      <c r="AD365">
        <v>3025</v>
      </c>
      <c r="AE365">
        <v>2729</v>
      </c>
      <c r="AF365">
        <v>2626</v>
      </c>
      <c r="AG365">
        <v>2567</v>
      </c>
      <c r="AH365">
        <v>2526</v>
      </c>
    </row>
    <row r="366" spans="1:34" x14ac:dyDescent="0.25">
      <c r="A366" t="s">
        <v>492</v>
      </c>
      <c r="B366" t="s">
        <v>394</v>
      </c>
      <c r="C366" t="s">
        <v>395</v>
      </c>
      <c r="D366">
        <v>0</v>
      </c>
      <c r="E366">
        <v>0</v>
      </c>
      <c r="F366">
        <v>115</v>
      </c>
      <c r="G366">
        <v>2547</v>
      </c>
      <c r="H366">
        <v>2778</v>
      </c>
      <c r="I366">
        <v>2825</v>
      </c>
      <c r="J366">
        <v>3090</v>
      </c>
      <c r="K366">
        <v>3308</v>
      </c>
      <c r="L366">
        <v>3526</v>
      </c>
      <c r="M366">
        <v>3839</v>
      </c>
      <c r="N366">
        <v>4068</v>
      </c>
      <c r="O366">
        <v>4215</v>
      </c>
      <c r="P366">
        <v>4185</v>
      </c>
      <c r="Q366">
        <v>4358</v>
      </c>
      <c r="R366">
        <v>4563</v>
      </c>
      <c r="S366">
        <v>4657</v>
      </c>
      <c r="T366">
        <v>4678</v>
      </c>
      <c r="U366">
        <v>4206</v>
      </c>
      <c r="V366">
        <v>3792</v>
      </c>
      <c r="W366">
        <v>3457</v>
      </c>
      <c r="X366">
        <v>3152</v>
      </c>
      <c r="Y366">
        <v>2858</v>
      </c>
      <c r="Z366">
        <v>2601</v>
      </c>
      <c r="AA366">
        <v>2339</v>
      </c>
      <c r="AB366">
        <v>2111</v>
      </c>
      <c r="AC366">
        <v>1902</v>
      </c>
      <c r="AD366">
        <v>1727</v>
      </c>
      <c r="AE366">
        <v>1595</v>
      </c>
      <c r="AF366">
        <v>1572</v>
      </c>
      <c r="AG366">
        <v>1561</v>
      </c>
      <c r="AH366">
        <v>1550</v>
      </c>
    </row>
    <row r="367" spans="1:34" x14ac:dyDescent="0.25">
      <c r="A367" t="s">
        <v>493</v>
      </c>
      <c r="B367" t="s">
        <v>394</v>
      </c>
      <c r="C367" t="s">
        <v>395</v>
      </c>
      <c r="D367">
        <v>0</v>
      </c>
      <c r="E367">
        <v>8</v>
      </c>
      <c r="F367">
        <v>97</v>
      </c>
      <c r="G367">
        <v>1593</v>
      </c>
      <c r="H367">
        <v>1732</v>
      </c>
      <c r="I367">
        <v>1749</v>
      </c>
      <c r="J367">
        <v>1938</v>
      </c>
      <c r="K367">
        <v>2146</v>
      </c>
      <c r="L367">
        <v>2363</v>
      </c>
      <c r="M367">
        <v>2637</v>
      </c>
      <c r="N367">
        <v>2853</v>
      </c>
      <c r="O367">
        <v>2888</v>
      </c>
      <c r="P367">
        <v>2947</v>
      </c>
      <c r="Q367">
        <v>3150</v>
      </c>
      <c r="R367">
        <v>3390</v>
      </c>
      <c r="S367">
        <v>3525</v>
      </c>
      <c r="T367">
        <v>3542</v>
      </c>
      <c r="U367">
        <v>3101</v>
      </c>
      <c r="V367">
        <v>2722</v>
      </c>
      <c r="W367">
        <v>2393</v>
      </c>
      <c r="X367">
        <v>2087</v>
      </c>
      <c r="Y367">
        <v>1814</v>
      </c>
      <c r="Z367">
        <v>1527</v>
      </c>
      <c r="AA367">
        <v>1243</v>
      </c>
      <c r="AB367">
        <v>992</v>
      </c>
      <c r="AC367">
        <v>736</v>
      </c>
      <c r="AD367">
        <v>579</v>
      </c>
      <c r="AE367">
        <v>435</v>
      </c>
      <c r="AF367">
        <v>416</v>
      </c>
      <c r="AG367">
        <v>400</v>
      </c>
      <c r="AH367">
        <v>398</v>
      </c>
    </row>
    <row r="368" spans="1:34" x14ac:dyDescent="0.25">
      <c r="A368" t="s">
        <v>494</v>
      </c>
      <c r="B368" t="s">
        <v>394</v>
      </c>
      <c r="C368" t="s">
        <v>395</v>
      </c>
      <c r="D368">
        <v>0</v>
      </c>
      <c r="E368">
        <v>0</v>
      </c>
      <c r="F368">
        <v>0</v>
      </c>
      <c r="G368">
        <v>-695</v>
      </c>
      <c r="H368">
        <v>-1456</v>
      </c>
      <c r="I368">
        <v>-2404</v>
      </c>
      <c r="J368">
        <v>-3289</v>
      </c>
      <c r="K368">
        <v>-4276</v>
      </c>
      <c r="L368">
        <v>-5288</v>
      </c>
      <c r="M368">
        <v>-6278</v>
      </c>
      <c r="N368">
        <v>-7023</v>
      </c>
      <c r="O368">
        <v>-7047</v>
      </c>
      <c r="P368">
        <v>-6981</v>
      </c>
      <c r="Q368">
        <v>-6891</v>
      </c>
      <c r="R368">
        <v>-6775</v>
      </c>
      <c r="S368">
        <v>-6642</v>
      </c>
      <c r="T368">
        <v>-6513</v>
      </c>
      <c r="U368">
        <v>-6390</v>
      </c>
      <c r="V368">
        <v>-6291</v>
      </c>
      <c r="W368">
        <v>-6192</v>
      </c>
      <c r="X368">
        <v>-6097</v>
      </c>
      <c r="Y368">
        <v>-6005</v>
      </c>
      <c r="Z368">
        <v>-5912</v>
      </c>
      <c r="AA368">
        <v>-5845</v>
      </c>
      <c r="AB368">
        <v>-5786</v>
      </c>
      <c r="AC368">
        <v>-5724</v>
      </c>
      <c r="AD368">
        <v>-5582</v>
      </c>
      <c r="AE368">
        <v>-5441</v>
      </c>
      <c r="AF368">
        <v>-5298</v>
      </c>
      <c r="AG368">
        <v>-5155</v>
      </c>
      <c r="AH368">
        <v>-5015</v>
      </c>
    </row>
    <row r="369" spans="1:34" x14ac:dyDescent="0.25">
      <c r="A369" t="s">
        <v>495</v>
      </c>
      <c r="B369" t="s">
        <v>394</v>
      </c>
      <c r="C369" t="s">
        <v>395</v>
      </c>
      <c r="D369">
        <v>0</v>
      </c>
      <c r="E369">
        <v>0</v>
      </c>
      <c r="F369">
        <v>0</v>
      </c>
      <c r="G369">
        <v>696</v>
      </c>
      <c r="H369">
        <v>1498</v>
      </c>
      <c r="I369">
        <v>2279</v>
      </c>
      <c r="J369">
        <v>2983</v>
      </c>
      <c r="K369">
        <v>3816</v>
      </c>
      <c r="L369">
        <v>4507</v>
      </c>
      <c r="M369">
        <v>4937</v>
      </c>
      <c r="N369">
        <v>5449</v>
      </c>
      <c r="O369">
        <v>5567</v>
      </c>
      <c r="P369">
        <v>5773</v>
      </c>
      <c r="Q369">
        <v>5849</v>
      </c>
      <c r="R369">
        <v>5736</v>
      </c>
      <c r="S369">
        <v>5724</v>
      </c>
      <c r="T369">
        <v>5846</v>
      </c>
      <c r="U369">
        <v>5694</v>
      </c>
      <c r="V369">
        <v>5769</v>
      </c>
      <c r="W369">
        <v>5575</v>
      </c>
      <c r="X369">
        <v>5626</v>
      </c>
      <c r="Y369">
        <v>5477</v>
      </c>
      <c r="Z369">
        <v>5402</v>
      </c>
      <c r="AA369">
        <v>5559</v>
      </c>
      <c r="AB369">
        <v>5324</v>
      </c>
      <c r="AC369">
        <v>5238</v>
      </c>
      <c r="AD369">
        <v>5224</v>
      </c>
      <c r="AE369">
        <v>5009</v>
      </c>
      <c r="AF369">
        <v>4973</v>
      </c>
      <c r="AG369">
        <v>4752</v>
      </c>
      <c r="AH369">
        <v>4733</v>
      </c>
    </row>
    <row r="370" spans="1:34" x14ac:dyDescent="0.25">
      <c r="A370" t="s">
        <v>496</v>
      </c>
      <c r="B370" t="s">
        <v>394</v>
      </c>
      <c r="C370" t="s">
        <v>395</v>
      </c>
      <c r="D370">
        <v>0</v>
      </c>
      <c r="E370">
        <v>-34</v>
      </c>
      <c r="F370">
        <v>-55</v>
      </c>
      <c r="G370">
        <v>444</v>
      </c>
      <c r="H370">
        <v>1076</v>
      </c>
      <c r="I370">
        <v>1688</v>
      </c>
      <c r="J370">
        <v>2238</v>
      </c>
      <c r="K370">
        <v>2707</v>
      </c>
      <c r="L370">
        <v>3094</v>
      </c>
      <c r="M370">
        <v>3461</v>
      </c>
      <c r="N370">
        <v>3760</v>
      </c>
      <c r="O370">
        <v>3985</v>
      </c>
      <c r="P370">
        <v>3972</v>
      </c>
      <c r="Q370">
        <v>3839</v>
      </c>
      <c r="R370">
        <v>3766</v>
      </c>
      <c r="S370">
        <v>3834</v>
      </c>
      <c r="T370">
        <v>3897</v>
      </c>
      <c r="U370">
        <v>3844</v>
      </c>
      <c r="V370">
        <v>3643</v>
      </c>
      <c r="W370">
        <v>3409</v>
      </c>
      <c r="X370">
        <v>3188</v>
      </c>
      <c r="Y370">
        <v>2990</v>
      </c>
      <c r="Z370">
        <v>2818</v>
      </c>
      <c r="AA370">
        <v>2680</v>
      </c>
      <c r="AB370">
        <v>2547</v>
      </c>
      <c r="AC370">
        <v>2404</v>
      </c>
      <c r="AD370">
        <v>2289</v>
      </c>
      <c r="AE370">
        <v>2190</v>
      </c>
      <c r="AF370">
        <v>2120</v>
      </c>
      <c r="AG370">
        <v>2080</v>
      </c>
      <c r="AH370">
        <v>2051</v>
      </c>
    </row>
    <row r="371" spans="1:34" x14ac:dyDescent="0.25">
      <c r="A371" t="s">
        <v>497</v>
      </c>
      <c r="B371" t="s">
        <v>394</v>
      </c>
      <c r="C371" t="s">
        <v>395</v>
      </c>
      <c r="D371">
        <v>0</v>
      </c>
      <c r="E371">
        <v>151</v>
      </c>
      <c r="F371">
        <v>52</v>
      </c>
      <c r="G371">
        <v>505</v>
      </c>
      <c r="H371">
        <v>2048</v>
      </c>
      <c r="I371">
        <v>3211</v>
      </c>
      <c r="J371">
        <v>3944</v>
      </c>
      <c r="K371">
        <v>5378</v>
      </c>
      <c r="L371">
        <v>6730</v>
      </c>
      <c r="M371">
        <v>7693</v>
      </c>
      <c r="N371">
        <v>8891</v>
      </c>
      <c r="O371">
        <v>9825</v>
      </c>
      <c r="P371">
        <v>10994</v>
      </c>
      <c r="Q371">
        <v>11278</v>
      </c>
      <c r="R371">
        <v>11996</v>
      </c>
      <c r="S371">
        <v>12987</v>
      </c>
      <c r="T371">
        <v>14008</v>
      </c>
      <c r="U371">
        <v>14961</v>
      </c>
      <c r="V371">
        <v>14665</v>
      </c>
      <c r="W371">
        <v>14197</v>
      </c>
      <c r="X371">
        <v>13870</v>
      </c>
      <c r="Y371">
        <v>13468</v>
      </c>
      <c r="Z371">
        <v>13054</v>
      </c>
      <c r="AA371">
        <v>12725</v>
      </c>
      <c r="AB371">
        <v>12355</v>
      </c>
      <c r="AC371">
        <v>11950</v>
      </c>
      <c r="AD371">
        <v>11623</v>
      </c>
      <c r="AE371">
        <v>11328</v>
      </c>
      <c r="AF371">
        <v>11145</v>
      </c>
      <c r="AG371">
        <v>11203</v>
      </c>
      <c r="AH371">
        <v>11284</v>
      </c>
    </row>
    <row r="372" spans="1:34" x14ac:dyDescent="0.25">
      <c r="A372" t="s">
        <v>498</v>
      </c>
      <c r="B372" t="s">
        <v>394</v>
      </c>
      <c r="C372" t="s">
        <v>395</v>
      </c>
      <c r="D372">
        <v>0</v>
      </c>
      <c r="E372">
        <v>-111</v>
      </c>
      <c r="F372">
        <v>-233</v>
      </c>
      <c r="G372">
        <v>1011</v>
      </c>
      <c r="H372">
        <v>3546</v>
      </c>
      <c r="I372">
        <v>4034</v>
      </c>
      <c r="J372">
        <v>4485</v>
      </c>
      <c r="K372">
        <v>4629</v>
      </c>
      <c r="L372">
        <v>4386</v>
      </c>
      <c r="M372">
        <v>3956</v>
      </c>
      <c r="N372">
        <v>3346</v>
      </c>
      <c r="O372">
        <v>2917</v>
      </c>
      <c r="P372">
        <v>2016</v>
      </c>
      <c r="Q372">
        <v>1168</v>
      </c>
      <c r="R372">
        <v>531</v>
      </c>
      <c r="S372">
        <v>190</v>
      </c>
      <c r="T372">
        <v>135</v>
      </c>
      <c r="U372">
        <v>-196</v>
      </c>
      <c r="V372">
        <v>-575</v>
      </c>
      <c r="W372">
        <v>-978</v>
      </c>
      <c r="X372">
        <v>-1320</v>
      </c>
      <c r="Y372">
        <v>-1581</v>
      </c>
      <c r="Z372">
        <v>-1682</v>
      </c>
      <c r="AA372">
        <v>-1751</v>
      </c>
      <c r="AB372">
        <v>-1771</v>
      </c>
      <c r="AC372">
        <v>-2013</v>
      </c>
      <c r="AD372">
        <v>-2115</v>
      </c>
      <c r="AE372">
        <v>-2271</v>
      </c>
      <c r="AF372">
        <v>-2447</v>
      </c>
      <c r="AG372">
        <v>-2631</v>
      </c>
      <c r="AH372">
        <v>-2795</v>
      </c>
    </row>
    <row r="373" spans="1:34" x14ac:dyDescent="0.25">
      <c r="A373" t="s">
        <v>499</v>
      </c>
      <c r="B373" t="s">
        <v>394</v>
      </c>
      <c r="C373" t="s">
        <v>395</v>
      </c>
      <c r="D373">
        <v>0</v>
      </c>
      <c r="E373">
        <v>13</v>
      </c>
      <c r="F373">
        <v>14</v>
      </c>
      <c r="G373">
        <v>324</v>
      </c>
      <c r="H373">
        <v>693</v>
      </c>
      <c r="I373">
        <v>1117</v>
      </c>
      <c r="J373">
        <v>1429</v>
      </c>
      <c r="K373">
        <v>1740</v>
      </c>
      <c r="L373">
        <v>2072</v>
      </c>
      <c r="M373">
        <v>2342</v>
      </c>
      <c r="N373">
        <v>2568</v>
      </c>
      <c r="O373">
        <v>2759</v>
      </c>
      <c r="P373">
        <v>2906</v>
      </c>
      <c r="Q373">
        <v>2963</v>
      </c>
      <c r="R373">
        <v>2974</v>
      </c>
      <c r="S373">
        <v>3040</v>
      </c>
      <c r="T373">
        <v>3146</v>
      </c>
      <c r="U373">
        <v>3217</v>
      </c>
      <c r="V373">
        <v>3133</v>
      </c>
      <c r="W373">
        <v>2908</v>
      </c>
      <c r="X373">
        <v>2674</v>
      </c>
      <c r="Y373">
        <v>2457</v>
      </c>
      <c r="Z373">
        <v>2258</v>
      </c>
      <c r="AA373">
        <v>2082</v>
      </c>
      <c r="AB373">
        <v>1923</v>
      </c>
      <c r="AC373">
        <v>1778</v>
      </c>
      <c r="AD373">
        <v>1648</v>
      </c>
      <c r="AE373">
        <v>1523</v>
      </c>
      <c r="AF373">
        <v>1436</v>
      </c>
      <c r="AG373">
        <v>1388</v>
      </c>
      <c r="AH373">
        <v>1377</v>
      </c>
    </row>
    <row r="374" spans="1:34" x14ac:dyDescent="0.25">
      <c r="A374" t="s">
        <v>500</v>
      </c>
      <c r="B374" t="s">
        <v>394</v>
      </c>
      <c r="C374" t="s">
        <v>395</v>
      </c>
      <c r="D374">
        <v>0</v>
      </c>
      <c r="E374">
        <v>37</v>
      </c>
      <c r="F374">
        <v>252</v>
      </c>
      <c r="G374">
        <v>4965</v>
      </c>
      <c r="H374">
        <v>5490</v>
      </c>
      <c r="I374">
        <v>6171</v>
      </c>
      <c r="J374">
        <v>7262</v>
      </c>
      <c r="K374">
        <v>8267</v>
      </c>
      <c r="L374">
        <v>9440</v>
      </c>
      <c r="M374">
        <v>10883</v>
      </c>
      <c r="N374">
        <v>12004</v>
      </c>
      <c r="O374">
        <v>12753</v>
      </c>
      <c r="P374">
        <v>13337</v>
      </c>
      <c r="Q374">
        <v>15011</v>
      </c>
      <c r="R374">
        <v>16322</v>
      </c>
      <c r="S374">
        <v>17312</v>
      </c>
      <c r="T374">
        <v>18023</v>
      </c>
      <c r="U374">
        <v>17079</v>
      </c>
      <c r="V374">
        <v>16171</v>
      </c>
      <c r="W374">
        <v>15296</v>
      </c>
      <c r="X374">
        <v>14436</v>
      </c>
      <c r="Y374">
        <v>13648</v>
      </c>
      <c r="Z374">
        <v>12735</v>
      </c>
      <c r="AA374">
        <v>11756</v>
      </c>
      <c r="AB374">
        <v>10888</v>
      </c>
      <c r="AC374">
        <v>10034</v>
      </c>
      <c r="AD374">
        <v>9345</v>
      </c>
      <c r="AE374">
        <v>8928</v>
      </c>
      <c r="AF374">
        <v>9169</v>
      </c>
      <c r="AG374">
        <v>9487</v>
      </c>
      <c r="AH374">
        <v>9886</v>
      </c>
    </row>
    <row r="375" spans="1:34" x14ac:dyDescent="0.25">
      <c r="A375" t="s">
        <v>501</v>
      </c>
      <c r="B375" t="s">
        <v>394</v>
      </c>
      <c r="C375" t="s">
        <v>395</v>
      </c>
      <c r="D375">
        <v>0</v>
      </c>
      <c r="E375">
        <v>-6</v>
      </c>
      <c r="F375">
        <v>0</v>
      </c>
      <c r="G375">
        <v>739</v>
      </c>
      <c r="H375">
        <v>2362</v>
      </c>
      <c r="I375">
        <v>3899</v>
      </c>
      <c r="J375">
        <v>5038</v>
      </c>
      <c r="K375">
        <v>5850</v>
      </c>
      <c r="L375">
        <v>6520</v>
      </c>
      <c r="M375">
        <v>7164</v>
      </c>
      <c r="N375">
        <v>7389</v>
      </c>
      <c r="O375">
        <v>7150</v>
      </c>
      <c r="P375">
        <v>6511</v>
      </c>
      <c r="Q375">
        <v>5838</v>
      </c>
      <c r="R375">
        <v>5152</v>
      </c>
      <c r="S375">
        <v>4426</v>
      </c>
      <c r="T375">
        <v>3797</v>
      </c>
      <c r="U375">
        <v>3568</v>
      </c>
      <c r="V375">
        <v>3346</v>
      </c>
      <c r="W375">
        <v>3349</v>
      </c>
      <c r="X375">
        <v>3483</v>
      </c>
      <c r="Y375">
        <v>3915</v>
      </c>
      <c r="Z375">
        <v>4711</v>
      </c>
      <c r="AA375">
        <v>5733</v>
      </c>
      <c r="AB375">
        <v>6724</v>
      </c>
      <c r="AC375">
        <v>7749</v>
      </c>
      <c r="AD375">
        <v>8630</v>
      </c>
      <c r="AE375">
        <v>9472</v>
      </c>
      <c r="AF375">
        <v>10336</v>
      </c>
      <c r="AG375">
        <v>11250</v>
      </c>
      <c r="AH375">
        <v>12181</v>
      </c>
    </row>
    <row r="376" spans="1:34" x14ac:dyDescent="0.25">
      <c r="A376" t="s">
        <v>502</v>
      </c>
      <c r="B376" t="s">
        <v>394</v>
      </c>
      <c r="C376" t="s">
        <v>395</v>
      </c>
      <c r="D376">
        <v>0</v>
      </c>
      <c r="E376">
        <v>3</v>
      </c>
      <c r="F376">
        <v>43</v>
      </c>
      <c r="G376">
        <v>4550</v>
      </c>
      <c r="H376">
        <v>9368</v>
      </c>
      <c r="I376">
        <v>13956</v>
      </c>
      <c r="J376">
        <v>18412</v>
      </c>
      <c r="K376">
        <v>22721</v>
      </c>
      <c r="L376">
        <v>26810</v>
      </c>
      <c r="M376">
        <v>30785</v>
      </c>
      <c r="N376">
        <v>34376</v>
      </c>
      <c r="O376">
        <v>34410</v>
      </c>
      <c r="P376">
        <v>34280</v>
      </c>
      <c r="Q376">
        <v>34314</v>
      </c>
      <c r="R376">
        <v>34212</v>
      </c>
      <c r="S376">
        <v>33927</v>
      </c>
      <c r="T376">
        <v>33543</v>
      </c>
      <c r="U376">
        <v>33048</v>
      </c>
      <c r="V376">
        <v>32890</v>
      </c>
      <c r="W376">
        <v>32831</v>
      </c>
      <c r="X376">
        <v>32789</v>
      </c>
      <c r="Y376">
        <v>32879</v>
      </c>
      <c r="Z376">
        <v>33096</v>
      </c>
      <c r="AA376">
        <v>33439</v>
      </c>
      <c r="AB376">
        <v>33849</v>
      </c>
      <c r="AC376">
        <v>34203</v>
      </c>
      <c r="AD376">
        <v>33868</v>
      </c>
      <c r="AE376">
        <v>33600</v>
      </c>
      <c r="AF376">
        <v>33324</v>
      </c>
      <c r="AG376">
        <v>32995</v>
      </c>
      <c r="AH376">
        <v>32672</v>
      </c>
    </row>
    <row r="377" spans="1:34" x14ac:dyDescent="0.25">
      <c r="A377" t="s">
        <v>503</v>
      </c>
      <c r="B377" t="s">
        <v>394</v>
      </c>
      <c r="C377" t="s">
        <v>395</v>
      </c>
      <c r="D377">
        <v>0</v>
      </c>
      <c r="E377">
        <v>-8</v>
      </c>
      <c r="F377">
        <v>-1</v>
      </c>
      <c r="G377">
        <v>924</v>
      </c>
      <c r="H377">
        <v>2976</v>
      </c>
      <c r="I377">
        <v>5234</v>
      </c>
      <c r="J377">
        <v>7429</v>
      </c>
      <c r="K377">
        <v>9564</v>
      </c>
      <c r="L377">
        <v>11745</v>
      </c>
      <c r="M377">
        <v>14015</v>
      </c>
      <c r="N377">
        <v>15862</v>
      </c>
      <c r="O377">
        <v>17136</v>
      </c>
      <c r="P377">
        <v>17896</v>
      </c>
      <c r="Q377">
        <v>18489</v>
      </c>
      <c r="R377">
        <v>18977</v>
      </c>
      <c r="S377">
        <v>19337</v>
      </c>
      <c r="T377">
        <v>19532</v>
      </c>
      <c r="U377">
        <v>19479</v>
      </c>
      <c r="V377">
        <v>18943</v>
      </c>
      <c r="W377">
        <v>18223</v>
      </c>
      <c r="X377">
        <v>17272</v>
      </c>
      <c r="Y377">
        <v>16269</v>
      </c>
      <c r="Z377">
        <v>15331</v>
      </c>
      <c r="AA377">
        <v>14500</v>
      </c>
      <c r="AB377">
        <v>13732</v>
      </c>
      <c r="AC377">
        <v>13065</v>
      </c>
      <c r="AD377">
        <v>12349</v>
      </c>
      <c r="AE377">
        <v>11690</v>
      </c>
      <c r="AF377">
        <v>11143</v>
      </c>
      <c r="AG377">
        <v>10721</v>
      </c>
      <c r="AH377">
        <v>10373</v>
      </c>
    </row>
    <row r="378" spans="1:34" x14ac:dyDescent="0.25">
      <c r="A378" t="s">
        <v>504</v>
      </c>
      <c r="B378" t="s">
        <v>394</v>
      </c>
      <c r="C378" t="s">
        <v>395</v>
      </c>
      <c r="D378">
        <v>0</v>
      </c>
      <c r="E378">
        <v>-1</v>
      </c>
      <c r="F378">
        <v>0</v>
      </c>
      <c r="G378">
        <v>109</v>
      </c>
      <c r="H378">
        <v>410</v>
      </c>
      <c r="I378">
        <v>748</v>
      </c>
      <c r="J378">
        <v>1046</v>
      </c>
      <c r="K378">
        <v>1305</v>
      </c>
      <c r="L378">
        <v>1553</v>
      </c>
      <c r="M378">
        <v>1795</v>
      </c>
      <c r="N378">
        <v>1957</v>
      </c>
      <c r="O378">
        <v>2032</v>
      </c>
      <c r="P378">
        <v>2039</v>
      </c>
      <c r="Q378">
        <v>2023</v>
      </c>
      <c r="R378">
        <v>1987</v>
      </c>
      <c r="S378">
        <v>1931</v>
      </c>
      <c r="T378">
        <v>1855</v>
      </c>
      <c r="U378">
        <v>1770</v>
      </c>
      <c r="V378">
        <v>1651</v>
      </c>
      <c r="W378">
        <v>1522</v>
      </c>
      <c r="X378">
        <v>1382</v>
      </c>
      <c r="Y378">
        <v>1244</v>
      </c>
      <c r="Z378">
        <v>1119</v>
      </c>
      <c r="AA378">
        <v>1008</v>
      </c>
      <c r="AB378">
        <v>909</v>
      </c>
      <c r="AC378">
        <v>827</v>
      </c>
      <c r="AD378">
        <v>745</v>
      </c>
      <c r="AE378">
        <v>675</v>
      </c>
      <c r="AF378">
        <v>612</v>
      </c>
      <c r="AG378">
        <v>560</v>
      </c>
      <c r="AH378">
        <v>515</v>
      </c>
    </row>
    <row r="379" spans="1:34" x14ac:dyDescent="0.25">
      <c r="A379" t="s">
        <v>505</v>
      </c>
      <c r="B379" t="s">
        <v>394</v>
      </c>
      <c r="C379" t="s">
        <v>395</v>
      </c>
      <c r="D379">
        <v>0</v>
      </c>
      <c r="E379">
        <v>0</v>
      </c>
      <c r="F379">
        <v>0</v>
      </c>
      <c r="G379">
        <v>14</v>
      </c>
      <c r="H379">
        <v>39</v>
      </c>
      <c r="I379">
        <v>63</v>
      </c>
      <c r="J379">
        <v>83</v>
      </c>
      <c r="K379">
        <v>102</v>
      </c>
      <c r="L379">
        <v>117</v>
      </c>
      <c r="M379">
        <v>131</v>
      </c>
      <c r="N379">
        <v>141</v>
      </c>
      <c r="O379">
        <v>142</v>
      </c>
      <c r="P379">
        <v>140</v>
      </c>
      <c r="Q379">
        <v>136</v>
      </c>
      <c r="R379">
        <v>133</v>
      </c>
      <c r="S379">
        <v>128</v>
      </c>
      <c r="T379">
        <v>122</v>
      </c>
      <c r="U379">
        <v>114</v>
      </c>
      <c r="V379">
        <v>103</v>
      </c>
      <c r="W379">
        <v>94</v>
      </c>
      <c r="X379">
        <v>83</v>
      </c>
      <c r="Y379">
        <v>73</v>
      </c>
      <c r="Z379">
        <v>66</v>
      </c>
      <c r="AA379">
        <v>58</v>
      </c>
      <c r="AB379">
        <v>52</v>
      </c>
      <c r="AC379">
        <v>47</v>
      </c>
      <c r="AD379">
        <v>41</v>
      </c>
      <c r="AE379">
        <v>37</v>
      </c>
      <c r="AF379">
        <v>33</v>
      </c>
      <c r="AG379">
        <v>30</v>
      </c>
      <c r="AH379">
        <v>28</v>
      </c>
    </row>
    <row r="380" spans="1:34" x14ac:dyDescent="0.25">
      <c r="A380" t="s">
        <v>506</v>
      </c>
      <c r="B380" t="s">
        <v>394</v>
      </c>
      <c r="C380" t="s">
        <v>395</v>
      </c>
      <c r="D380">
        <v>0</v>
      </c>
      <c r="E380">
        <v>-1</v>
      </c>
      <c r="F380">
        <v>-2</v>
      </c>
      <c r="G380">
        <v>107</v>
      </c>
      <c r="H380">
        <v>290</v>
      </c>
      <c r="I380">
        <v>449</v>
      </c>
      <c r="J380">
        <v>583</v>
      </c>
      <c r="K380">
        <v>688</v>
      </c>
      <c r="L380">
        <v>772</v>
      </c>
      <c r="M380">
        <v>843</v>
      </c>
      <c r="N380">
        <v>873</v>
      </c>
      <c r="O380">
        <v>875</v>
      </c>
      <c r="P380">
        <v>841</v>
      </c>
      <c r="Q380">
        <v>801</v>
      </c>
      <c r="R380">
        <v>762</v>
      </c>
      <c r="S380">
        <v>723</v>
      </c>
      <c r="T380">
        <v>683</v>
      </c>
      <c r="U380">
        <v>626</v>
      </c>
      <c r="V380">
        <v>554</v>
      </c>
      <c r="W380">
        <v>482</v>
      </c>
      <c r="X380">
        <v>412</v>
      </c>
      <c r="Y380">
        <v>347</v>
      </c>
      <c r="Z380">
        <v>296</v>
      </c>
      <c r="AA380">
        <v>253</v>
      </c>
      <c r="AB380">
        <v>215</v>
      </c>
      <c r="AC380">
        <v>184</v>
      </c>
      <c r="AD380">
        <v>153</v>
      </c>
      <c r="AE380">
        <v>128</v>
      </c>
      <c r="AF380">
        <v>108</v>
      </c>
      <c r="AG380">
        <v>93</v>
      </c>
      <c r="AH380">
        <v>82</v>
      </c>
    </row>
    <row r="381" spans="1:34" x14ac:dyDescent="0.25">
      <c r="A381" t="s">
        <v>507</v>
      </c>
      <c r="B381" t="s">
        <v>394</v>
      </c>
      <c r="C381" t="s">
        <v>395</v>
      </c>
      <c r="D381">
        <v>0</v>
      </c>
      <c r="E381">
        <v>-4</v>
      </c>
      <c r="F381">
        <v>2</v>
      </c>
      <c r="G381">
        <v>476</v>
      </c>
      <c r="H381">
        <v>868</v>
      </c>
      <c r="I381">
        <v>1010</v>
      </c>
      <c r="J381">
        <v>999</v>
      </c>
      <c r="K381">
        <v>813</v>
      </c>
      <c r="L381">
        <v>462</v>
      </c>
      <c r="M381">
        <v>-9</v>
      </c>
      <c r="N381">
        <v>-694</v>
      </c>
      <c r="O381">
        <v>-1532</v>
      </c>
      <c r="P381">
        <v>-2482</v>
      </c>
      <c r="Q381">
        <v>-3432</v>
      </c>
      <c r="R381">
        <v>-4365</v>
      </c>
      <c r="S381">
        <v>-5295</v>
      </c>
      <c r="T381">
        <v>-6139</v>
      </c>
      <c r="U381">
        <v>-6989</v>
      </c>
      <c r="V381">
        <v>-7815</v>
      </c>
      <c r="W381">
        <v>-8547</v>
      </c>
      <c r="X381">
        <v>-9198</v>
      </c>
      <c r="Y381">
        <v>-9728</v>
      </c>
      <c r="Z381">
        <v>-10115</v>
      </c>
      <c r="AA381">
        <v>-10385</v>
      </c>
      <c r="AB381">
        <v>-10625</v>
      </c>
      <c r="AC381">
        <v>-10843</v>
      </c>
      <c r="AD381">
        <v>-11040</v>
      </c>
      <c r="AE381">
        <v>-11190</v>
      </c>
      <c r="AF381">
        <v>-11282</v>
      </c>
      <c r="AG381">
        <v>-11332</v>
      </c>
      <c r="AH381">
        <v>-11340</v>
      </c>
    </row>
    <row r="382" spans="1:34" x14ac:dyDescent="0.25">
      <c r="A382" t="s">
        <v>508</v>
      </c>
      <c r="B382" t="s">
        <v>394</v>
      </c>
      <c r="C382" t="s">
        <v>395</v>
      </c>
      <c r="D382">
        <v>0</v>
      </c>
      <c r="E382">
        <v>-1</v>
      </c>
      <c r="F382">
        <v>2</v>
      </c>
      <c r="G382">
        <v>196</v>
      </c>
      <c r="H382">
        <v>530</v>
      </c>
      <c r="I382">
        <v>897</v>
      </c>
      <c r="J382">
        <v>1254</v>
      </c>
      <c r="K382">
        <v>1595</v>
      </c>
      <c r="L382">
        <v>1942</v>
      </c>
      <c r="M382">
        <v>2302</v>
      </c>
      <c r="N382">
        <v>2596</v>
      </c>
      <c r="O382">
        <v>2779</v>
      </c>
      <c r="P382">
        <v>2887</v>
      </c>
      <c r="Q382">
        <v>2974</v>
      </c>
      <c r="R382">
        <v>3031</v>
      </c>
      <c r="S382">
        <v>3059</v>
      </c>
      <c r="T382">
        <v>3060</v>
      </c>
      <c r="U382">
        <v>3018</v>
      </c>
      <c r="V382">
        <v>2917</v>
      </c>
      <c r="W382">
        <v>2794</v>
      </c>
      <c r="X382">
        <v>2637</v>
      </c>
      <c r="Y382">
        <v>2475</v>
      </c>
      <c r="Z382">
        <v>2326</v>
      </c>
      <c r="AA382">
        <v>2192</v>
      </c>
      <c r="AB382">
        <v>2068</v>
      </c>
      <c r="AC382">
        <v>1964</v>
      </c>
      <c r="AD382">
        <v>1858</v>
      </c>
      <c r="AE382">
        <v>1760</v>
      </c>
      <c r="AF382">
        <v>1682</v>
      </c>
      <c r="AG382">
        <v>1616</v>
      </c>
      <c r="AH382">
        <v>1566</v>
      </c>
    </row>
    <row r="383" spans="1:34" x14ac:dyDescent="0.25">
      <c r="A383" t="s">
        <v>509</v>
      </c>
      <c r="B383" t="s">
        <v>394</v>
      </c>
      <c r="C383" t="s">
        <v>395</v>
      </c>
      <c r="D383">
        <v>0</v>
      </c>
      <c r="E383">
        <v>-3</v>
      </c>
      <c r="F383">
        <v>270</v>
      </c>
      <c r="G383">
        <v>4722</v>
      </c>
      <c r="H383">
        <v>9369</v>
      </c>
      <c r="I383">
        <v>13320</v>
      </c>
      <c r="J383">
        <v>17439</v>
      </c>
      <c r="K383">
        <v>21254</v>
      </c>
      <c r="L383">
        <v>24832</v>
      </c>
      <c r="M383">
        <v>28454</v>
      </c>
      <c r="N383">
        <v>31052</v>
      </c>
      <c r="O383">
        <v>32225</v>
      </c>
      <c r="P383">
        <v>32122</v>
      </c>
      <c r="Q383">
        <v>32225</v>
      </c>
      <c r="R383">
        <v>32406</v>
      </c>
      <c r="S383">
        <v>32292</v>
      </c>
      <c r="T383">
        <v>31984</v>
      </c>
      <c r="U383">
        <v>29455</v>
      </c>
      <c r="V383">
        <v>26410</v>
      </c>
      <c r="W383">
        <v>23464</v>
      </c>
      <c r="X383">
        <v>20488</v>
      </c>
      <c r="Y383">
        <v>17740</v>
      </c>
      <c r="Z383">
        <v>15413</v>
      </c>
      <c r="AA383">
        <v>13324</v>
      </c>
      <c r="AB383">
        <v>11391</v>
      </c>
      <c r="AC383">
        <v>9691</v>
      </c>
      <c r="AD383">
        <v>8086</v>
      </c>
      <c r="AE383">
        <v>6786</v>
      </c>
      <c r="AF383">
        <v>6143</v>
      </c>
      <c r="AG383">
        <v>5678</v>
      </c>
      <c r="AH383">
        <v>5435</v>
      </c>
    </row>
    <row r="384" spans="1:34" x14ac:dyDescent="0.25">
      <c r="A384" t="s">
        <v>510</v>
      </c>
      <c r="B384" t="s">
        <v>394</v>
      </c>
      <c r="C384" t="s">
        <v>395</v>
      </c>
      <c r="D384">
        <v>0</v>
      </c>
      <c r="E384">
        <v>6</v>
      </c>
      <c r="F384">
        <v>59</v>
      </c>
      <c r="G384">
        <v>260</v>
      </c>
      <c r="H384">
        <v>572</v>
      </c>
      <c r="I384">
        <v>850</v>
      </c>
      <c r="J384">
        <v>1213</v>
      </c>
      <c r="K384">
        <v>1568</v>
      </c>
      <c r="L384">
        <v>1928</v>
      </c>
      <c r="M384">
        <v>2330</v>
      </c>
      <c r="N384">
        <v>2700</v>
      </c>
      <c r="O384">
        <v>2945</v>
      </c>
      <c r="P384">
        <v>3076</v>
      </c>
      <c r="Q384">
        <v>3317</v>
      </c>
      <c r="R384">
        <v>3592</v>
      </c>
      <c r="S384">
        <v>3793</v>
      </c>
      <c r="T384">
        <v>3896</v>
      </c>
      <c r="U384">
        <v>3608</v>
      </c>
      <c r="V384">
        <v>3307</v>
      </c>
      <c r="W384">
        <v>3046</v>
      </c>
      <c r="X384">
        <v>2780</v>
      </c>
      <c r="Y384">
        <v>2519</v>
      </c>
      <c r="Z384">
        <v>2260</v>
      </c>
      <c r="AA384">
        <v>1997</v>
      </c>
      <c r="AB384">
        <v>1764</v>
      </c>
      <c r="AC384">
        <v>1556</v>
      </c>
      <c r="AD384">
        <v>1353</v>
      </c>
      <c r="AE384">
        <v>1214</v>
      </c>
      <c r="AF384">
        <v>1188</v>
      </c>
      <c r="AG384">
        <v>1186</v>
      </c>
      <c r="AH384">
        <v>1192</v>
      </c>
    </row>
    <row r="385" spans="1:34" x14ac:dyDescent="0.25">
      <c r="A385" t="s">
        <v>511</v>
      </c>
      <c r="B385" t="s">
        <v>394</v>
      </c>
      <c r="C385" t="s">
        <v>395</v>
      </c>
      <c r="D385">
        <v>0</v>
      </c>
      <c r="E385">
        <v>-3</v>
      </c>
      <c r="F385">
        <v>2</v>
      </c>
      <c r="G385">
        <v>236</v>
      </c>
      <c r="H385">
        <v>949</v>
      </c>
      <c r="I385">
        <v>1815</v>
      </c>
      <c r="J385">
        <v>2672</v>
      </c>
      <c r="K385">
        <v>3519</v>
      </c>
      <c r="L385">
        <v>4424</v>
      </c>
      <c r="M385">
        <v>5401</v>
      </c>
      <c r="N385">
        <v>6226</v>
      </c>
      <c r="O385">
        <v>6817</v>
      </c>
      <c r="P385">
        <v>7222</v>
      </c>
      <c r="Q385">
        <v>7568</v>
      </c>
      <c r="R385">
        <v>7840</v>
      </c>
      <c r="S385">
        <v>8035</v>
      </c>
      <c r="T385">
        <v>8144</v>
      </c>
      <c r="U385">
        <v>8194</v>
      </c>
      <c r="V385">
        <v>8072</v>
      </c>
      <c r="W385">
        <v>7863</v>
      </c>
      <c r="X385">
        <v>7539</v>
      </c>
      <c r="Y385">
        <v>7178</v>
      </c>
      <c r="Z385">
        <v>6821</v>
      </c>
      <c r="AA385">
        <v>6494</v>
      </c>
      <c r="AB385">
        <v>6193</v>
      </c>
      <c r="AC385">
        <v>5936</v>
      </c>
      <c r="AD385">
        <v>5665</v>
      </c>
      <c r="AE385">
        <v>5414</v>
      </c>
      <c r="AF385">
        <v>5191</v>
      </c>
      <c r="AG385">
        <v>5012</v>
      </c>
      <c r="AH385">
        <v>4859</v>
      </c>
    </row>
    <row r="386" spans="1:34" x14ac:dyDescent="0.25">
      <c r="A386" t="s">
        <v>512</v>
      </c>
      <c r="B386" t="s">
        <v>394</v>
      </c>
      <c r="C386" t="s">
        <v>395</v>
      </c>
      <c r="D386">
        <v>0</v>
      </c>
      <c r="E386">
        <v>-18</v>
      </c>
      <c r="F386">
        <v>-11</v>
      </c>
      <c r="G386">
        <v>715</v>
      </c>
      <c r="H386">
        <v>2962</v>
      </c>
      <c r="I386">
        <v>5793</v>
      </c>
      <c r="J386">
        <v>8621</v>
      </c>
      <c r="K386">
        <v>11400</v>
      </c>
      <c r="L386">
        <v>14364</v>
      </c>
      <c r="M386">
        <v>17579</v>
      </c>
      <c r="N386">
        <v>20255</v>
      </c>
      <c r="O386">
        <v>22325</v>
      </c>
      <c r="P386">
        <v>23727</v>
      </c>
      <c r="Q386">
        <v>24958</v>
      </c>
      <c r="R386">
        <v>25982</v>
      </c>
      <c r="S386">
        <v>26789</v>
      </c>
      <c r="T386">
        <v>27315</v>
      </c>
      <c r="U386">
        <v>27656</v>
      </c>
      <c r="V386">
        <v>27356</v>
      </c>
      <c r="W386">
        <v>26754</v>
      </c>
      <c r="X386">
        <v>25718</v>
      </c>
      <c r="Y386">
        <v>24537</v>
      </c>
      <c r="Z386">
        <v>23383</v>
      </c>
      <c r="AA386">
        <v>22345</v>
      </c>
      <c r="AB386">
        <v>21387</v>
      </c>
      <c r="AC386">
        <v>20602</v>
      </c>
      <c r="AD386">
        <v>19708</v>
      </c>
      <c r="AE386">
        <v>18873</v>
      </c>
      <c r="AF386">
        <v>18146</v>
      </c>
      <c r="AG386">
        <v>17590</v>
      </c>
      <c r="AH386">
        <v>17125</v>
      </c>
    </row>
    <row r="387" spans="1:34" x14ac:dyDescent="0.25">
      <c r="A387" t="s">
        <v>513</v>
      </c>
      <c r="B387" t="s">
        <v>394</v>
      </c>
      <c r="C387" t="s">
        <v>395</v>
      </c>
      <c r="D387">
        <v>0</v>
      </c>
      <c r="E387">
        <v>-3</v>
      </c>
      <c r="F387">
        <v>0</v>
      </c>
      <c r="G387">
        <v>231</v>
      </c>
      <c r="H387">
        <v>896</v>
      </c>
      <c r="I387">
        <v>1722</v>
      </c>
      <c r="J387">
        <v>2544</v>
      </c>
      <c r="K387">
        <v>3352</v>
      </c>
      <c r="L387">
        <v>4215</v>
      </c>
      <c r="M387">
        <v>5145</v>
      </c>
      <c r="N387">
        <v>5926</v>
      </c>
      <c r="O387">
        <v>6502</v>
      </c>
      <c r="P387">
        <v>6895</v>
      </c>
      <c r="Q387">
        <v>7235</v>
      </c>
      <c r="R387">
        <v>7508</v>
      </c>
      <c r="S387">
        <v>7713</v>
      </c>
      <c r="T387">
        <v>7834</v>
      </c>
      <c r="U387">
        <v>7894</v>
      </c>
      <c r="V387">
        <v>7780</v>
      </c>
      <c r="W387">
        <v>7583</v>
      </c>
      <c r="X387">
        <v>7271</v>
      </c>
      <c r="Y387">
        <v>6920</v>
      </c>
      <c r="Z387">
        <v>6576</v>
      </c>
      <c r="AA387">
        <v>6263</v>
      </c>
      <c r="AB387">
        <v>5975</v>
      </c>
      <c r="AC387">
        <v>5735</v>
      </c>
      <c r="AD387">
        <v>5472</v>
      </c>
      <c r="AE387">
        <v>5229</v>
      </c>
      <c r="AF387">
        <v>5019</v>
      </c>
      <c r="AG387">
        <v>4853</v>
      </c>
      <c r="AH387">
        <v>4713</v>
      </c>
    </row>
    <row r="388" spans="1:34" x14ac:dyDescent="0.25">
      <c r="A388" t="s">
        <v>514</v>
      </c>
      <c r="B388" t="s">
        <v>394</v>
      </c>
      <c r="C388" t="s">
        <v>395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383</v>
      </c>
      <c r="B389" t="s">
        <v>396</v>
      </c>
      <c r="C389" t="s">
        <v>397</v>
      </c>
      <c r="D389">
        <v>0</v>
      </c>
      <c r="E389">
        <v>59</v>
      </c>
      <c r="F389">
        <v>948</v>
      </c>
      <c r="G389">
        <v>28314</v>
      </c>
      <c r="H389">
        <v>56088</v>
      </c>
      <c r="I389">
        <v>81407</v>
      </c>
      <c r="J389">
        <v>107345</v>
      </c>
      <c r="K389">
        <v>132973</v>
      </c>
      <c r="L389">
        <v>157694</v>
      </c>
      <c r="M389">
        <v>182107</v>
      </c>
      <c r="N389">
        <v>201992</v>
      </c>
      <c r="O389">
        <v>211988</v>
      </c>
      <c r="P389">
        <v>215740</v>
      </c>
      <c r="Q389">
        <v>219232</v>
      </c>
      <c r="R389">
        <v>221960</v>
      </c>
      <c r="S389">
        <v>223098</v>
      </c>
      <c r="T389">
        <v>222940</v>
      </c>
      <c r="U389">
        <v>214767</v>
      </c>
      <c r="V389">
        <v>203381</v>
      </c>
      <c r="W389">
        <v>191296</v>
      </c>
      <c r="X389">
        <v>178924</v>
      </c>
      <c r="Y389">
        <v>167153</v>
      </c>
      <c r="Z389">
        <v>156934</v>
      </c>
      <c r="AA389">
        <v>148172</v>
      </c>
      <c r="AB389">
        <v>140025</v>
      </c>
      <c r="AC389">
        <v>132921</v>
      </c>
      <c r="AD389">
        <v>125988</v>
      </c>
      <c r="AE389">
        <v>120338</v>
      </c>
      <c r="AF389">
        <v>117362</v>
      </c>
      <c r="AG389">
        <v>115346</v>
      </c>
      <c r="AH389">
        <v>114436</v>
      </c>
    </row>
    <row r="390" spans="1:34" x14ac:dyDescent="0.25">
      <c r="A390" t="s">
        <v>473</v>
      </c>
      <c r="B390" t="s">
        <v>396</v>
      </c>
      <c r="C390" t="s">
        <v>397</v>
      </c>
      <c r="D390">
        <v>0</v>
      </c>
      <c r="E390">
        <v>8</v>
      </c>
      <c r="F390">
        <v>19</v>
      </c>
      <c r="G390">
        <v>719</v>
      </c>
      <c r="H390">
        <v>1806</v>
      </c>
      <c r="I390">
        <v>3605</v>
      </c>
      <c r="J390">
        <v>6343</v>
      </c>
      <c r="K390">
        <v>9698</v>
      </c>
      <c r="L390">
        <v>12976</v>
      </c>
      <c r="M390">
        <v>15915</v>
      </c>
      <c r="N390">
        <v>18366</v>
      </c>
      <c r="O390">
        <v>19630</v>
      </c>
      <c r="P390">
        <v>20226</v>
      </c>
      <c r="Q390">
        <v>20476</v>
      </c>
      <c r="R390">
        <v>20483</v>
      </c>
      <c r="S390">
        <v>20243</v>
      </c>
      <c r="T390">
        <v>20137</v>
      </c>
      <c r="U390">
        <v>19853</v>
      </c>
      <c r="V390">
        <v>19471</v>
      </c>
      <c r="W390">
        <v>18906</v>
      </c>
      <c r="X390">
        <v>18254</v>
      </c>
      <c r="Y390">
        <v>17549</v>
      </c>
      <c r="Z390">
        <v>16823</v>
      </c>
      <c r="AA390">
        <v>16117</v>
      </c>
      <c r="AB390">
        <v>15511</v>
      </c>
      <c r="AC390">
        <v>15064</v>
      </c>
      <c r="AD390">
        <v>14773</v>
      </c>
      <c r="AE390">
        <v>14406</v>
      </c>
      <c r="AF390">
        <v>14097</v>
      </c>
      <c r="AG390">
        <v>13798</v>
      </c>
      <c r="AH390">
        <v>13542</v>
      </c>
    </row>
    <row r="391" spans="1:34" x14ac:dyDescent="0.25">
      <c r="A391" t="s">
        <v>474</v>
      </c>
      <c r="B391" t="s">
        <v>396</v>
      </c>
      <c r="C391" t="s">
        <v>397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475</v>
      </c>
      <c r="B392" t="s">
        <v>396</v>
      </c>
      <c r="C392" t="s">
        <v>397</v>
      </c>
      <c r="D392">
        <v>0</v>
      </c>
      <c r="E392">
        <v>-2</v>
      </c>
      <c r="F392">
        <v>-9</v>
      </c>
      <c r="G392">
        <v>-60</v>
      </c>
      <c r="H392">
        <v>-167</v>
      </c>
      <c r="I392">
        <v>-351</v>
      </c>
      <c r="J392">
        <v>-572</v>
      </c>
      <c r="K392">
        <v>-905</v>
      </c>
      <c r="L392">
        <v>-1305</v>
      </c>
      <c r="M392">
        <v>-1760</v>
      </c>
      <c r="N392">
        <v>-2252</v>
      </c>
      <c r="O392">
        <v>-2751</v>
      </c>
      <c r="P392">
        <v>-3210</v>
      </c>
      <c r="Q392">
        <v>-3670</v>
      </c>
      <c r="R392">
        <v>-4090</v>
      </c>
      <c r="S392">
        <v>-4539</v>
      </c>
      <c r="T392">
        <v>-4993</v>
      </c>
      <c r="U392">
        <v>-5438</v>
      </c>
      <c r="V392">
        <v>-5820</v>
      </c>
      <c r="W392">
        <v>-6101</v>
      </c>
      <c r="X392">
        <v>-6383</v>
      </c>
      <c r="Y392">
        <v>-6568</v>
      </c>
      <c r="Z392">
        <v>-6649</v>
      </c>
      <c r="AA392">
        <v>-6755</v>
      </c>
      <c r="AB392">
        <v>-6839</v>
      </c>
      <c r="AC392">
        <v>-6848</v>
      </c>
      <c r="AD392">
        <v>-6885</v>
      </c>
      <c r="AE392">
        <v>-6854</v>
      </c>
      <c r="AF392">
        <v>-6812</v>
      </c>
      <c r="AG392">
        <v>-6791</v>
      </c>
      <c r="AH392">
        <v>-6738</v>
      </c>
    </row>
    <row r="393" spans="1:34" x14ac:dyDescent="0.25">
      <c r="A393" t="s">
        <v>476</v>
      </c>
      <c r="B393" t="s">
        <v>396</v>
      </c>
      <c r="C393" t="s">
        <v>397</v>
      </c>
      <c r="D393">
        <v>0</v>
      </c>
      <c r="E393">
        <v>0</v>
      </c>
      <c r="F393">
        <v>0</v>
      </c>
      <c r="G393">
        <v>18</v>
      </c>
      <c r="H393">
        <v>25</v>
      </c>
      <c r="I393">
        <v>25</v>
      </c>
      <c r="J393">
        <v>21</v>
      </c>
      <c r="K393">
        <v>19</v>
      </c>
      <c r="L393">
        <v>18</v>
      </c>
      <c r="M393">
        <v>17</v>
      </c>
      <c r="N393">
        <v>14</v>
      </c>
      <c r="O393">
        <v>13</v>
      </c>
      <c r="P393">
        <v>11</v>
      </c>
      <c r="Q393">
        <v>9</v>
      </c>
      <c r="R393">
        <v>8</v>
      </c>
      <c r="S393">
        <v>9</v>
      </c>
      <c r="T393">
        <v>8</v>
      </c>
      <c r="U393">
        <v>2</v>
      </c>
      <c r="V393">
        <v>-4</v>
      </c>
      <c r="W393">
        <v>-13</v>
      </c>
      <c r="X393">
        <v>-18</v>
      </c>
      <c r="Y393">
        <v>-22</v>
      </c>
      <c r="Z393">
        <v>-26</v>
      </c>
      <c r="AA393">
        <v>-28</v>
      </c>
      <c r="AB393">
        <v>-31</v>
      </c>
      <c r="AC393">
        <v>-34</v>
      </c>
      <c r="AD393">
        <v>-35</v>
      </c>
      <c r="AE393">
        <v>-37</v>
      </c>
      <c r="AF393">
        <v>-36</v>
      </c>
      <c r="AG393">
        <v>-34</v>
      </c>
      <c r="AH393">
        <v>-34</v>
      </c>
    </row>
    <row r="394" spans="1:34" x14ac:dyDescent="0.25">
      <c r="A394" t="s">
        <v>477</v>
      </c>
      <c r="B394" t="s">
        <v>396</v>
      </c>
      <c r="C394" t="s">
        <v>397</v>
      </c>
      <c r="D394">
        <v>0</v>
      </c>
      <c r="E394">
        <v>0</v>
      </c>
      <c r="F394">
        <v>0</v>
      </c>
      <c r="G394">
        <v>-4</v>
      </c>
      <c r="H394">
        <v>-14</v>
      </c>
      <c r="I394">
        <v>-29</v>
      </c>
      <c r="J394">
        <v>-47</v>
      </c>
      <c r="K394">
        <v>-75</v>
      </c>
      <c r="L394">
        <v>-109</v>
      </c>
      <c r="M394">
        <v>-147</v>
      </c>
      <c r="N394">
        <v>-189</v>
      </c>
      <c r="O394">
        <v>-231</v>
      </c>
      <c r="P394">
        <v>-270</v>
      </c>
      <c r="Q394">
        <v>-309</v>
      </c>
      <c r="R394">
        <v>-343</v>
      </c>
      <c r="S394">
        <v>-381</v>
      </c>
      <c r="T394">
        <v>-420</v>
      </c>
      <c r="U394">
        <v>-457</v>
      </c>
      <c r="V394">
        <v>-490</v>
      </c>
      <c r="W394">
        <v>-513</v>
      </c>
      <c r="X394">
        <v>-537</v>
      </c>
      <c r="Y394">
        <v>-552</v>
      </c>
      <c r="Z394">
        <v>-559</v>
      </c>
      <c r="AA394">
        <v>-568</v>
      </c>
      <c r="AB394">
        <v>-575</v>
      </c>
      <c r="AC394">
        <v>-575</v>
      </c>
      <c r="AD394">
        <v>-579</v>
      </c>
      <c r="AE394">
        <v>-577</v>
      </c>
      <c r="AF394">
        <v>-573</v>
      </c>
      <c r="AG394">
        <v>-571</v>
      </c>
      <c r="AH394">
        <v>-567</v>
      </c>
    </row>
    <row r="395" spans="1:34" x14ac:dyDescent="0.25">
      <c r="A395" t="s">
        <v>478</v>
      </c>
      <c r="B395" t="s">
        <v>396</v>
      </c>
      <c r="C395" t="s">
        <v>397</v>
      </c>
      <c r="D395">
        <v>0</v>
      </c>
      <c r="E395">
        <v>-1</v>
      </c>
      <c r="F395">
        <v>1</v>
      </c>
      <c r="G395">
        <v>299</v>
      </c>
      <c r="H395">
        <v>814</v>
      </c>
      <c r="I395">
        <v>1586</v>
      </c>
      <c r="J395">
        <v>2505</v>
      </c>
      <c r="K395">
        <v>3552</v>
      </c>
      <c r="L395">
        <v>4658</v>
      </c>
      <c r="M395">
        <v>5766</v>
      </c>
      <c r="N395">
        <v>6773</v>
      </c>
      <c r="O395">
        <v>7525</v>
      </c>
      <c r="P395">
        <v>7975</v>
      </c>
      <c r="Q395">
        <v>8212</v>
      </c>
      <c r="R395">
        <v>8324</v>
      </c>
      <c r="S395">
        <v>8342</v>
      </c>
      <c r="T395">
        <v>8286</v>
      </c>
      <c r="U395">
        <v>8171</v>
      </c>
      <c r="V395">
        <v>7964</v>
      </c>
      <c r="W395">
        <v>7663</v>
      </c>
      <c r="X395">
        <v>7300</v>
      </c>
      <c r="Y395">
        <v>6901</v>
      </c>
      <c r="Z395">
        <v>6498</v>
      </c>
      <c r="AA395">
        <v>6115</v>
      </c>
      <c r="AB395">
        <v>5765</v>
      </c>
      <c r="AC395">
        <v>5463</v>
      </c>
      <c r="AD395">
        <v>5206</v>
      </c>
      <c r="AE395">
        <v>4975</v>
      </c>
      <c r="AF395">
        <v>4765</v>
      </c>
      <c r="AG395">
        <v>4585</v>
      </c>
      <c r="AH395">
        <v>4431</v>
      </c>
    </row>
    <row r="396" spans="1:34" x14ac:dyDescent="0.25">
      <c r="A396" t="s">
        <v>479</v>
      </c>
      <c r="B396" t="s">
        <v>396</v>
      </c>
      <c r="C396" t="s">
        <v>397</v>
      </c>
      <c r="D396">
        <v>0</v>
      </c>
      <c r="E396">
        <v>-2</v>
      </c>
      <c r="F396">
        <v>-1</v>
      </c>
      <c r="G396">
        <v>175</v>
      </c>
      <c r="H396">
        <v>729</v>
      </c>
      <c r="I396">
        <v>1622</v>
      </c>
      <c r="J396">
        <v>2576</v>
      </c>
      <c r="K396">
        <v>3457</v>
      </c>
      <c r="L396">
        <v>4271</v>
      </c>
      <c r="M396">
        <v>5064</v>
      </c>
      <c r="N396">
        <v>5763</v>
      </c>
      <c r="O396">
        <v>6267</v>
      </c>
      <c r="P396">
        <v>6541</v>
      </c>
      <c r="Q396">
        <v>6644</v>
      </c>
      <c r="R396">
        <v>6641</v>
      </c>
      <c r="S396">
        <v>6557</v>
      </c>
      <c r="T396">
        <v>6399</v>
      </c>
      <c r="U396">
        <v>6171</v>
      </c>
      <c r="V396">
        <v>5853</v>
      </c>
      <c r="W396">
        <v>5453</v>
      </c>
      <c r="X396">
        <v>5003</v>
      </c>
      <c r="Y396">
        <v>4534</v>
      </c>
      <c r="Z396">
        <v>4080</v>
      </c>
      <c r="AA396">
        <v>3667</v>
      </c>
      <c r="AB396">
        <v>3295</v>
      </c>
      <c r="AC396">
        <v>2965</v>
      </c>
      <c r="AD396">
        <v>2675</v>
      </c>
      <c r="AE396">
        <v>2418</v>
      </c>
      <c r="AF396">
        <v>2193</v>
      </c>
      <c r="AG396">
        <v>2002</v>
      </c>
      <c r="AH396">
        <v>1841</v>
      </c>
    </row>
    <row r="397" spans="1:34" x14ac:dyDescent="0.25">
      <c r="A397" t="s">
        <v>480</v>
      </c>
      <c r="B397" t="s">
        <v>396</v>
      </c>
      <c r="C397" t="s">
        <v>397</v>
      </c>
      <c r="D397">
        <v>0</v>
      </c>
      <c r="E397">
        <v>0</v>
      </c>
      <c r="F397">
        <v>3</v>
      </c>
      <c r="G397">
        <v>89</v>
      </c>
      <c r="H397">
        <v>147</v>
      </c>
      <c r="I397">
        <v>174</v>
      </c>
      <c r="J397">
        <v>198</v>
      </c>
      <c r="K397">
        <v>223</v>
      </c>
      <c r="L397">
        <v>245</v>
      </c>
      <c r="M397">
        <v>269</v>
      </c>
      <c r="N397">
        <v>289</v>
      </c>
      <c r="O397">
        <v>301</v>
      </c>
      <c r="P397">
        <v>304</v>
      </c>
      <c r="Q397">
        <v>312</v>
      </c>
      <c r="R397">
        <v>318</v>
      </c>
      <c r="S397">
        <v>323</v>
      </c>
      <c r="T397">
        <v>323</v>
      </c>
      <c r="U397">
        <v>303</v>
      </c>
      <c r="V397">
        <v>274</v>
      </c>
      <c r="W397">
        <v>244</v>
      </c>
      <c r="X397">
        <v>216</v>
      </c>
      <c r="Y397">
        <v>192</v>
      </c>
      <c r="Z397">
        <v>169</v>
      </c>
      <c r="AA397">
        <v>149</v>
      </c>
      <c r="AB397">
        <v>131</v>
      </c>
      <c r="AC397">
        <v>114</v>
      </c>
      <c r="AD397">
        <v>100</v>
      </c>
      <c r="AE397">
        <v>91</v>
      </c>
      <c r="AF397">
        <v>85</v>
      </c>
      <c r="AG397">
        <v>85</v>
      </c>
      <c r="AH397">
        <v>84</v>
      </c>
    </row>
    <row r="398" spans="1:34" x14ac:dyDescent="0.25">
      <c r="A398" t="s">
        <v>481</v>
      </c>
      <c r="B398" t="s">
        <v>396</v>
      </c>
      <c r="C398" t="s">
        <v>397</v>
      </c>
      <c r="D398">
        <v>0</v>
      </c>
      <c r="E398">
        <v>0</v>
      </c>
      <c r="F398">
        <v>2</v>
      </c>
      <c r="G398">
        <v>109</v>
      </c>
      <c r="H398">
        <v>243</v>
      </c>
      <c r="I398">
        <v>377</v>
      </c>
      <c r="J398">
        <v>504</v>
      </c>
      <c r="K398">
        <v>630</v>
      </c>
      <c r="L398">
        <v>752</v>
      </c>
      <c r="M398">
        <v>876</v>
      </c>
      <c r="N398">
        <v>983</v>
      </c>
      <c r="O398">
        <v>1055</v>
      </c>
      <c r="P398">
        <v>1086</v>
      </c>
      <c r="Q398">
        <v>1098</v>
      </c>
      <c r="R398">
        <v>1102</v>
      </c>
      <c r="S398">
        <v>1097</v>
      </c>
      <c r="T398">
        <v>1080</v>
      </c>
      <c r="U398">
        <v>1039</v>
      </c>
      <c r="V398">
        <v>975</v>
      </c>
      <c r="W398">
        <v>904</v>
      </c>
      <c r="X398">
        <v>830</v>
      </c>
      <c r="Y398">
        <v>760</v>
      </c>
      <c r="Z398">
        <v>694</v>
      </c>
      <c r="AA398">
        <v>636</v>
      </c>
      <c r="AB398">
        <v>584</v>
      </c>
      <c r="AC398">
        <v>539</v>
      </c>
      <c r="AD398">
        <v>498</v>
      </c>
      <c r="AE398">
        <v>462</v>
      </c>
      <c r="AF398">
        <v>436</v>
      </c>
      <c r="AG398">
        <v>416</v>
      </c>
      <c r="AH398">
        <v>400</v>
      </c>
    </row>
    <row r="399" spans="1:34" x14ac:dyDescent="0.25">
      <c r="A399" t="s">
        <v>482</v>
      </c>
      <c r="B399" t="s">
        <v>396</v>
      </c>
      <c r="C399" t="s">
        <v>397</v>
      </c>
      <c r="D399">
        <v>0</v>
      </c>
      <c r="E399">
        <v>1</v>
      </c>
      <c r="F399">
        <v>1</v>
      </c>
      <c r="G399">
        <v>-173</v>
      </c>
      <c r="H399">
        <v>-371</v>
      </c>
      <c r="I399">
        <v>-536</v>
      </c>
      <c r="J399">
        <v>-810</v>
      </c>
      <c r="K399">
        <v>-1126</v>
      </c>
      <c r="L399">
        <v>-1464</v>
      </c>
      <c r="M399">
        <v>-1822</v>
      </c>
      <c r="N399">
        <v>-2180</v>
      </c>
      <c r="O399">
        <v>-2477</v>
      </c>
      <c r="P399">
        <v>-2738</v>
      </c>
      <c r="Q399">
        <v>-2962</v>
      </c>
      <c r="R399">
        <v>-3171</v>
      </c>
      <c r="S399">
        <v>-3376</v>
      </c>
      <c r="T399">
        <v>-3557</v>
      </c>
      <c r="U399">
        <v>-3686</v>
      </c>
      <c r="V399">
        <v>-3696</v>
      </c>
      <c r="W399">
        <v>-3679</v>
      </c>
      <c r="X399">
        <v>-3601</v>
      </c>
      <c r="Y399">
        <v>-3473</v>
      </c>
      <c r="Z399">
        <v>-3367</v>
      </c>
      <c r="AA399">
        <v>-3248</v>
      </c>
      <c r="AB399">
        <v>-3126</v>
      </c>
      <c r="AC399">
        <v>-3013</v>
      </c>
      <c r="AD399">
        <v>-2904</v>
      </c>
      <c r="AE399">
        <v>-2788</v>
      </c>
      <c r="AF399">
        <v>-2681</v>
      </c>
      <c r="AG399">
        <v>-2591</v>
      </c>
      <c r="AH399">
        <v>-2521</v>
      </c>
    </row>
    <row r="400" spans="1:34" x14ac:dyDescent="0.25">
      <c r="A400" t="s">
        <v>483</v>
      </c>
      <c r="B400" t="s">
        <v>396</v>
      </c>
      <c r="C400" t="s">
        <v>397</v>
      </c>
      <c r="D400">
        <v>0</v>
      </c>
      <c r="E400">
        <v>0</v>
      </c>
      <c r="F400">
        <v>2</v>
      </c>
      <c r="G400">
        <v>82</v>
      </c>
      <c r="H400">
        <v>130</v>
      </c>
      <c r="I400">
        <v>149</v>
      </c>
      <c r="J400">
        <v>104</v>
      </c>
      <c r="K400">
        <v>66</v>
      </c>
      <c r="L400">
        <v>29</v>
      </c>
      <c r="M400">
        <v>-8</v>
      </c>
      <c r="N400">
        <v>-50</v>
      </c>
      <c r="O400">
        <v>-99</v>
      </c>
      <c r="P400">
        <v>-160</v>
      </c>
      <c r="Q400">
        <v>-226</v>
      </c>
      <c r="R400">
        <v>-289</v>
      </c>
      <c r="S400">
        <v>-352</v>
      </c>
      <c r="T400">
        <v>-410</v>
      </c>
      <c r="U400">
        <v>-477</v>
      </c>
      <c r="V400">
        <v>-546</v>
      </c>
      <c r="W400">
        <v>-610</v>
      </c>
      <c r="X400">
        <v>-665</v>
      </c>
      <c r="Y400">
        <v>-704</v>
      </c>
      <c r="Z400">
        <v>-729</v>
      </c>
      <c r="AA400">
        <v>-747</v>
      </c>
      <c r="AB400">
        <v>-759</v>
      </c>
      <c r="AC400">
        <v>-761</v>
      </c>
      <c r="AD400">
        <v>-756</v>
      </c>
      <c r="AE400">
        <v>-746</v>
      </c>
      <c r="AF400">
        <v>-727</v>
      </c>
      <c r="AG400">
        <v>-707</v>
      </c>
      <c r="AH400">
        <v>-680</v>
      </c>
    </row>
    <row r="401" spans="1:34" x14ac:dyDescent="0.25">
      <c r="A401" t="s">
        <v>484</v>
      </c>
      <c r="B401" t="s">
        <v>396</v>
      </c>
      <c r="C401" t="s">
        <v>397</v>
      </c>
      <c r="D401">
        <v>0</v>
      </c>
      <c r="E401">
        <v>0</v>
      </c>
      <c r="F401">
        <v>0</v>
      </c>
      <c r="G401">
        <v>20</v>
      </c>
      <c r="H401">
        <v>64</v>
      </c>
      <c r="I401">
        <v>110</v>
      </c>
      <c r="J401">
        <v>150</v>
      </c>
      <c r="K401">
        <v>190</v>
      </c>
      <c r="L401">
        <v>231</v>
      </c>
      <c r="M401">
        <v>277</v>
      </c>
      <c r="N401">
        <v>311</v>
      </c>
      <c r="O401">
        <v>333</v>
      </c>
      <c r="P401">
        <v>346</v>
      </c>
      <c r="Q401">
        <v>355</v>
      </c>
      <c r="R401">
        <v>360</v>
      </c>
      <c r="S401">
        <v>361</v>
      </c>
      <c r="T401">
        <v>357</v>
      </c>
      <c r="U401">
        <v>353</v>
      </c>
      <c r="V401">
        <v>340</v>
      </c>
      <c r="W401">
        <v>324</v>
      </c>
      <c r="X401">
        <v>304</v>
      </c>
      <c r="Y401">
        <v>282</v>
      </c>
      <c r="Z401">
        <v>263</v>
      </c>
      <c r="AA401">
        <v>245</v>
      </c>
      <c r="AB401">
        <v>229</v>
      </c>
      <c r="AC401">
        <v>215</v>
      </c>
      <c r="AD401">
        <v>201</v>
      </c>
      <c r="AE401">
        <v>188</v>
      </c>
      <c r="AF401">
        <v>177</v>
      </c>
      <c r="AG401">
        <v>167</v>
      </c>
      <c r="AH401">
        <v>158</v>
      </c>
    </row>
    <row r="402" spans="1:34" x14ac:dyDescent="0.25">
      <c r="A402" t="s">
        <v>485</v>
      </c>
      <c r="B402" t="s">
        <v>396</v>
      </c>
      <c r="C402" t="s">
        <v>397</v>
      </c>
      <c r="D402">
        <v>0</v>
      </c>
      <c r="E402">
        <v>0</v>
      </c>
      <c r="F402">
        <v>4</v>
      </c>
      <c r="G402">
        <v>109</v>
      </c>
      <c r="H402">
        <v>190</v>
      </c>
      <c r="I402">
        <v>234</v>
      </c>
      <c r="J402">
        <v>273</v>
      </c>
      <c r="K402">
        <v>311</v>
      </c>
      <c r="L402">
        <v>345</v>
      </c>
      <c r="M402">
        <v>379</v>
      </c>
      <c r="N402">
        <v>412</v>
      </c>
      <c r="O402">
        <v>445</v>
      </c>
      <c r="P402">
        <v>466</v>
      </c>
      <c r="Q402">
        <v>484</v>
      </c>
      <c r="R402">
        <v>500</v>
      </c>
      <c r="S402">
        <v>509</v>
      </c>
      <c r="T402">
        <v>509</v>
      </c>
      <c r="U402">
        <v>478</v>
      </c>
      <c r="V402">
        <v>429</v>
      </c>
      <c r="W402">
        <v>377</v>
      </c>
      <c r="X402">
        <v>326</v>
      </c>
      <c r="Y402">
        <v>277</v>
      </c>
      <c r="Z402">
        <v>232</v>
      </c>
      <c r="AA402">
        <v>194</v>
      </c>
      <c r="AB402">
        <v>156</v>
      </c>
      <c r="AC402">
        <v>122</v>
      </c>
      <c r="AD402">
        <v>99</v>
      </c>
      <c r="AE402">
        <v>81</v>
      </c>
      <c r="AF402">
        <v>72</v>
      </c>
      <c r="AG402">
        <v>67</v>
      </c>
      <c r="AH402">
        <v>67</v>
      </c>
    </row>
    <row r="403" spans="1:34" x14ac:dyDescent="0.25">
      <c r="A403" t="s">
        <v>486</v>
      </c>
      <c r="B403" t="s">
        <v>396</v>
      </c>
      <c r="C403" t="s">
        <v>397</v>
      </c>
      <c r="D403">
        <v>0</v>
      </c>
      <c r="E403">
        <v>0</v>
      </c>
      <c r="F403">
        <v>4</v>
      </c>
      <c r="G403">
        <v>67</v>
      </c>
      <c r="H403">
        <v>86</v>
      </c>
      <c r="I403">
        <v>80</v>
      </c>
      <c r="J403">
        <v>66</v>
      </c>
      <c r="K403">
        <v>51</v>
      </c>
      <c r="L403">
        <v>38</v>
      </c>
      <c r="M403">
        <v>28</v>
      </c>
      <c r="N403">
        <v>22</v>
      </c>
      <c r="O403">
        <v>22</v>
      </c>
      <c r="P403">
        <v>21</v>
      </c>
      <c r="Q403">
        <v>26</v>
      </c>
      <c r="R403">
        <v>36</v>
      </c>
      <c r="S403">
        <v>46</v>
      </c>
      <c r="T403">
        <v>52</v>
      </c>
      <c r="U403">
        <v>31</v>
      </c>
      <c r="V403">
        <v>4</v>
      </c>
      <c r="W403">
        <v>-22</v>
      </c>
      <c r="X403">
        <v>-42</v>
      </c>
      <c r="Y403">
        <v>-57</v>
      </c>
      <c r="Z403">
        <v>-69</v>
      </c>
      <c r="AA403">
        <v>-81</v>
      </c>
      <c r="AB403">
        <v>-91</v>
      </c>
      <c r="AC403">
        <v>-100</v>
      </c>
      <c r="AD403">
        <v>-105</v>
      </c>
      <c r="AE403">
        <v>-105</v>
      </c>
      <c r="AF403">
        <v>-99</v>
      </c>
      <c r="AG403">
        <v>-93</v>
      </c>
      <c r="AH403">
        <v>-86</v>
      </c>
    </row>
    <row r="404" spans="1:34" x14ac:dyDescent="0.25">
      <c r="A404" t="s">
        <v>487</v>
      </c>
      <c r="B404" t="s">
        <v>396</v>
      </c>
      <c r="C404" t="s">
        <v>397</v>
      </c>
      <c r="D404">
        <v>0</v>
      </c>
      <c r="E404">
        <v>0</v>
      </c>
      <c r="F404">
        <v>6</v>
      </c>
      <c r="G404">
        <v>137</v>
      </c>
      <c r="H404">
        <v>162</v>
      </c>
      <c r="I404">
        <v>32</v>
      </c>
      <c r="J404">
        <v>-172</v>
      </c>
      <c r="K404">
        <v>-344</v>
      </c>
      <c r="L404">
        <v>-489</v>
      </c>
      <c r="M404">
        <v>-609</v>
      </c>
      <c r="N404">
        <v>-710</v>
      </c>
      <c r="O404">
        <v>-801</v>
      </c>
      <c r="P404">
        <v>-884</v>
      </c>
      <c r="Q404">
        <v>-955</v>
      </c>
      <c r="R404">
        <v>-1007</v>
      </c>
      <c r="S404">
        <v>-1053</v>
      </c>
      <c r="T404">
        <v>-1100</v>
      </c>
      <c r="U404">
        <v>-1169</v>
      </c>
      <c r="V404">
        <v>-1258</v>
      </c>
      <c r="W404">
        <v>-1342</v>
      </c>
      <c r="X404">
        <v>-1413</v>
      </c>
      <c r="Y404">
        <v>-1469</v>
      </c>
      <c r="Z404">
        <v>-1517</v>
      </c>
      <c r="AA404">
        <v>-1557</v>
      </c>
      <c r="AB404">
        <v>-1592</v>
      </c>
      <c r="AC404">
        <v>-1622</v>
      </c>
      <c r="AD404">
        <v>-1645</v>
      </c>
      <c r="AE404">
        <v>-1660</v>
      </c>
      <c r="AF404">
        <v>-1663</v>
      </c>
      <c r="AG404">
        <v>-1662</v>
      </c>
      <c r="AH404">
        <v>-1657</v>
      </c>
    </row>
    <row r="405" spans="1:34" x14ac:dyDescent="0.25">
      <c r="A405" t="s">
        <v>488</v>
      </c>
      <c r="B405" t="s">
        <v>396</v>
      </c>
      <c r="C405" t="s">
        <v>397</v>
      </c>
      <c r="D405">
        <v>0</v>
      </c>
      <c r="E405">
        <v>0</v>
      </c>
      <c r="F405">
        <v>3</v>
      </c>
      <c r="G405">
        <v>37</v>
      </c>
      <c r="H405">
        <v>42</v>
      </c>
      <c r="I405">
        <v>24</v>
      </c>
      <c r="J405">
        <v>6</v>
      </c>
      <c r="K405">
        <v>-14</v>
      </c>
      <c r="L405">
        <v>-35</v>
      </c>
      <c r="M405">
        <v>-56</v>
      </c>
      <c r="N405">
        <v>-74</v>
      </c>
      <c r="O405">
        <v>-84</v>
      </c>
      <c r="P405">
        <v>-92</v>
      </c>
      <c r="Q405">
        <v>-95</v>
      </c>
      <c r="R405">
        <v>-95</v>
      </c>
      <c r="S405">
        <v>-97</v>
      </c>
      <c r="T405">
        <v>-101</v>
      </c>
      <c r="U405">
        <v>-122</v>
      </c>
      <c r="V405">
        <v>-149</v>
      </c>
      <c r="W405">
        <v>-172</v>
      </c>
      <c r="X405">
        <v>-192</v>
      </c>
      <c r="Y405">
        <v>-213</v>
      </c>
      <c r="Z405">
        <v>-229</v>
      </c>
      <c r="AA405">
        <v>-243</v>
      </c>
      <c r="AB405">
        <v>-259</v>
      </c>
      <c r="AC405">
        <v>-273</v>
      </c>
      <c r="AD405">
        <v>-282</v>
      </c>
      <c r="AE405">
        <v>-287</v>
      </c>
      <c r="AF405">
        <v>-289</v>
      </c>
      <c r="AG405">
        <v>-289</v>
      </c>
      <c r="AH405">
        <v>-287</v>
      </c>
    </row>
    <row r="406" spans="1:34" x14ac:dyDescent="0.25">
      <c r="A406" t="s">
        <v>489</v>
      </c>
      <c r="B406" t="s">
        <v>396</v>
      </c>
      <c r="C406" t="s">
        <v>397</v>
      </c>
      <c r="D406">
        <v>0</v>
      </c>
      <c r="E406">
        <v>0</v>
      </c>
      <c r="F406">
        <v>5</v>
      </c>
      <c r="G406">
        <v>88</v>
      </c>
      <c r="H406">
        <v>129</v>
      </c>
      <c r="I406">
        <v>132</v>
      </c>
      <c r="J406">
        <v>133</v>
      </c>
      <c r="K406">
        <v>135</v>
      </c>
      <c r="L406">
        <v>136</v>
      </c>
      <c r="M406">
        <v>139</v>
      </c>
      <c r="N406">
        <v>143</v>
      </c>
      <c r="O406">
        <v>154</v>
      </c>
      <c r="P406">
        <v>161</v>
      </c>
      <c r="Q406">
        <v>173</v>
      </c>
      <c r="R406">
        <v>190</v>
      </c>
      <c r="S406">
        <v>203</v>
      </c>
      <c r="T406">
        <v>210</v>
      </c>
      <c r="U406">
        <v>192</v>
      </c>
      <c r="V406">
        <v>162</v>
      </c>
      <c r="W406">
        <v>133</v>
      </c>
      <c r="X406">
        <v>108</v>
      </c>
      <c r="Y406">
        <v>85</v>
      </c>
      <c r="Z406">
        <v>63</v>
      </c>
      <c r="AA406">
        <v>43</v>
      </c>
      <c r="AB406">
        <v>25</v>
      </c>
      <c r="AC406">
        <v>7</v>
      </c>
      <c r="AD406">
        <v>-6</v>
      </c>
      <c r="AE406">
        <v>-13</v>
      </c>
      <c r="AF406">
        <v>-16</v>
      </c>
      <c r="AG406">
        <v>-16</v>
      </c>
      <c r="AH406">
        <v>-13</v>
      </c>
    </row>
    <row r="407" spans="1:34" x14ac:dyDescent="0.25">
      <c r="A407" t="s">
        <v>490</v>
      </c>
      <c r="B407" t="s">
        <v>396</v>
      </c>
      <c r="C407" t="s">
        <v>397</v>
      </c>
      <c r="D407">
        <v>0</v>
      </c>
      <c r="E407">
        <v>2</v>
      </c>
      <c r="F407">
        <v>83</v>
      </c>
      <c r="G407">
        <v>1293</v>
      </c>
      <c r="H407">
        <v>1867</v>
      </c>
      <c r="I407">
        <v>1991</v>
      </c>
      <c r="J407">
        <v>2153</v>
      </c>
      <c r="K407">
        <v>2296</v>
      </c>
      <c r="L407">
        <v>2395</v>
      </c>
      <c r="M407">
        <v>2509</v>
      </c>
      <c r="N407">
        <v>2596</v>
      </c>
      <c r="O407">
        <v>2662</v>
      </c>
      <c r="P407">
        <v>2662</v>
      </c>
      <c r="Q407">
        <v>2779</v>
      </c>
      <c r="R407">
        <v>2947</v>
      </c>
      <c r="S407">
        <v>3051</v>
      </c>
      <c r="T407">
        <v>3042</v>
      </c>
      <c r="U407">
        <v>2622</v>
      </c>
      <c r="V407">
        <v>2115</v>
      </c>
      <c r="W407">
        <v>1652</v>
      </c>
      <c r="X407">
        <v>1224</v>
      </c>
      <c r="Y407">
        <v>831</v>
      </c>
      <c r="Z407">
        <v>478</v>
      </c>
      <c r="AA407">
        <v>154</v>
      </c>
      <c r="AB407">
        <v>-150</v>
      </c>
      <c r="AC407">
        <v>-420</v>
      </c>
      <c r="AD407">
        <v>-628</v>
      </c>
      <c r="AE407">
        <v>-761</v>
      </c>
      <c r="AF407">
        <v>-793</v>
      </c>
      <c r="AG407">
        <v>-789</v>
      </c>
      <c r="AH407">
        <v>-763</v>
      </c>
    </row>
    <row r="408" spans="1:34" x14ac:dyDescent="0.25">
      <c r="A408" t="s">
        <v>491</v>
      </c>
      <c r="B408" t="s">
        <v>396</v>
      </c>
      <c r="C408" t="s">
        <v>397</v>
      </c>
      <c r="D408">
        <v>0</v>
      </c>
      <c r="E408">
        <v>28</v>
      </c>
      <c r="F408">
        <v>219</v>
      </c>
      <c r="G408">
        <v>627</v>
      </c>
      <c r="H408">
        <v>1186</v>
      </c>
      <c r="I408">
        <v>1751</v>
      </c>
      <c r="J408">
        <v>2526</v>
      </c>
      <c r="K408">
        <v>3271</v>
      </c>
      <c r="L408">
        <v>4058</v>
      </c>
      <c r="M408">
        <v>4979</v>
      </c>
      <c r="N408">
        <v>5829</v>
      </c>
      <c r="O408">
        <v>6492</v>
      </c>
      <c r="P408">
        <v>6883</v>
      </c>
      <c r="Q408">
        <v>7558</v>
      </c>
      <c r="R408">
        <v>8232</v>
      </c>
      <c r="S408">
        <v>8709</v>
      </c>
      <c r="T408">
        <v>8889</v>
      </c>
      <c r="U408">
        <v>8218</v>
      </c>
      <c r="V408">
        <v>7551</v>
      </c>
      <c r="W408">
        <v>6951</v>
      </c>
      <c r="X408">
        <v>6348</v>
      </c>
      <c r="Y408">
        <v>5739</v>
      </c>
      <c r="Z408">
        <v>5132</v>
      </c>
      <c r="AA408">
        <v>4523</v>
      </c>
      <c r="AB408">
        <v>3977</v>
      </c>
      <c r="AC408">
        <v>3484</v>
      </c>
      <c r="AD408">
        <v>3053</v>
      </c>
      <c r="AE408">
        <v>2761</v>
      </c>
      <c r="AF408">
        <v>2661</v>
      </c>
      <c r="AG408">
        <v>2599</v>
      </c>
      <c r="AH408">
        <v>2556</v>
      </c>
    </row>
    <row r="409" spans="1:34" x14ac:dyDescent="0.25">
      <c r="A409" t="s">
        <v>492</v>
      </c>
      <c r="B409" t="s">
        <v>396</v>
      </c>
      <c r="C409" t="s">
        <v>397</v>
      </c>
      <c r="D409">
        <v>0</v>
      </c>
      <c r="E409">
        <v>0</v>
      </c>
      <c r="F409">
        <v>115</v>
      </c>
      <c r="G409">
        <v>2547</v>
      </c>
      <c r="H409">
        <v>2778</v>
      </c>
      <c r="I409">
        <v>2825</v>
      </c>
      <c r="J409">
        <v>3091</v>
      </c>
      <c r="K409">
        <v>3312</v>
      </c>
      <c r="L409">
        <v>3533</v>
      </c>
      <c r="M409">
        <v>3852</v>
      </c>
      <c r="N409">
        <v>4083</v>
      </c>
      <c r="O409">
        <v>4232</v>
      </c>
      <c r="P409">
        <v>4203</v>
      </c>
      <c r="Q409">
        <v>4374</v>
      </c>
      <c r="R409">
        <v>4577</v>
      </c>
      <c r="S409">
        <v>4670</v>
      </c>
      <c r="T409">
        <v>4690</v>
      </c>
      <c r="U409">
        <v>4216</v>
      </c>
      <c r="V409">
        <v>3801</v>
      </c>
      <c r="W409">
        <v>3467</v>
      </c>
      <c r="X409">
        <v>3161</v>
      </c>
      <c r="Y409">
        <v>2866</v>
      </c>
      <c r="Z409">
        <v>2609</v>
      </c>
      <c r="AA409">
        <v>2347</v>
      </c>
      <c r="AB409">
        <v>2119</v>
      </c>
      <c r="AC409">
        <v>1909</v>
      </c>
      <c r="AD409">
        <v>1736</v>
      </c>
      <c r="AE409">
        <v>1605</v>
      </c>
      <c r="AF409">
        <v>1582</v>
      </c>
      <c r="AG409">
        <v>1570</v>
      </c>
      <c r="AH409">
        <v>1559</v>
      </c>
    </row>
    <row r="410" spans="1:34" x14ac:dyDescent="0.25">
      <c r="A410" t="s">
        <v>493</v>
      </c>
      <c r="B410" t="s">
        <v>396</v>
      </c>
      <c r="C410" t="s">
        <v>397</v>
      </c>
      <c r="D410">
        <v>0</v>
      </c>
      <c r="E410">
        <v>8</v>
      </c>
      <c r="F410">
        <v>97</v>
      </c>
      <c r="G410">
        <v>1594</v>
      </c>
      <c r="H410">
        <v>1735</v>
      </c>
      <c r="I410">
        <v>1751</v>
      </c>
      <c r="J410">
        <v>1939</v>
      </c>
      <c r="K410">
        <v>2151</v>
      </c>
      <c r="L410">
        <v>2377</v>
      </c>
      <c r="M410">
        <v>2657</v>
      </c>
      <c r="N410">
        <v>2877</v>
      </c>
      <c r="O410">
        <v>2915</v>
      </c>
      <c r="P410">
        <v>2972</v>
      </c>
      <c r="Q410">
        <v>3172</v>
      </c>
      <c r="R410">
        <v>3409</v>
      </c>
      <c r="S410">
        <v>3540</v>
      </c>
      <c r="T410">
        <v>3557</v>
      </c>
      <c r="U410">
        <v>3116</v>
      </c>
      <c r="V410">
        <v>2739</v>
      </c>
      <c r="W410">
        <v>2411</v>
      </c>
      <c r="X410">
        <v>2107</v>
      </c>
      <c r="Y410">
        <v>1833</v>
      </c>
      <c r="Z410">
        <v>1546</v>
      </c>
      <c r="AA410">
        <v>1262</v>
      </c>
      <c r="AB410">
        <v>1010</v>
      </c>
      <c r="AC410">
        <v>755</v>
      </c>
      <c r="AD410">
        <v>598</v>
      </c>
      <c r="AE410">
        <v>455</v>
      </c>
      <c r="AF410">
        <v>436</v>
      </c>
      <c r="AG410">
        <v>425</v>
      </c>
      <c r="AH410">
        <v>421</v>
      </c>
    </row>
    <row r="411" spans="1:34" x14ac:dyDescent="0.25">
      <c r="A411" t="s">
        <v>494</v>
      </c>
      <c r="B411" t="s">
        <v>396</v>
      </c>
      <c r="C411" t="s">
        <v>397</v>
      </c>
      <c r="D411">
        <v>0</v>
      </c>
      <c r="E411">
        <v>0</v>
      </c>
      <c r="F411">
        <v>0</v>
      </c>
      <c r="G411">
        <v>-695</v>
      </c>
      <c r="H411">
        <v>-1456</v>
      </c>
      <c r="I411">
        <v>-2404</v>
      </c>
      <c r="J411">
        <v>-3288</v>
      </c>
      <c r="K411">
        <v>-4276</v>
      </c>
      <c r="L411">
        <v>-5287</v>
      </c>
      <c r="M411">
        <v>-6275</v>
      </c>
      <c r="N411">
        <v>-7017</v>
      </c>
      <c r="O411">
        <v>-7041</v>
      </c>
      <c r="P411">
        <v>-6976</v>
      </c>
      <c r="Q411">
        <v>-6886</v>
      </c>
      <c r="R411">
        <v>-6770</v>
      </c>
      <c r="S411">
        <v>-6638</v>
      </c>
      <c r="T411">
        <v>-6509</v>
      </c>
      <c r="U411">
        <v>-6387</v>
      </c>
      <c r="V411">
        <v>-6287</v>
      </c>
      <c r="W411">
        <v>-6189</v>
      </c>
      <c r="X411">
        <v>-6093</v>
      </c>
      <c r="Y411">
        <v>-6002</v>
      </c>
      <c r="Z411">
        <v>-5909</v>
      </c>
      <c r="AA411">
        <v>-5843</v>
      </c>
      <c r="AB411">
        <v>-5783</v>
      </c>
      <c r="AC411">
        <v>-5721</v>
      </c>
      <c r="AD411">
        <v>-5580</v>
      </c>
      <c r="AE411">
        <v>-5437</v>
      </c>
      <c r="AF411">
        <v>-5296</v>
      </c>
      <c r="AG411">
        <v>-5153</v>
      </c>
      <c r="AH411">
        <v>-5012</v>
      </c>
    </row>
    <row r="412" spans="1:34" x14ac:dyDescent="0.25">
      <c r="A412" t="s">
        <v>495</v>
      </c>
      <c r="B412" t="s">
        <v>396</v>
      </c>
      <c r="C412" t="s">
        <v>397</v>
      </c>
      <c r="D412">
        <v>0</v>
      </c>
      <c r="E412">
        <v>0</v>
      </c>
      <c r="F412">
        <v>0</v>
      </c>
      <c r="G412">
        <v>696</v>
      </c>
      <c r="H412">
        <v>1498</v>
      </c>
      <c r="I412">
        <v>2279</v>
      </c>
      <c r="J412">
        <v>2983</v>
      </c>
      <c r="K412">
        <v>3816</v>
      </c>
      <c r="L412">
        <v>4507</v>
      </c>
      <c r="M412">
        <v>4939</v>
      </c>
      <c r="N412">
        <v>5453</v>
      </c>
      <c r="O412">
        <v>5573</v>
      </c>
      <c r="P412">
        <v>5778</v>
      </c>
      <c r="Q412">
        <v>5856</v>
      </c>
      <c r="R412">
        <v>5742</v>
      </c>
      <c r="S412">
        <v>5730</v>
      </c>
      <c r="T412">
        <v>5852</v>
      </c>
      <c r="U412">
        <v>5699</v>
      </c>
      <c r="V412">
        <v>5774</v>
      </c>
      <c r="W412">
        <v>5579</v>
      </c>
      <c r="X412">
        <v>5631</v>
      </c>
      <c r="Y412">
        <v>5482</v>
      </c>
      <c r="Z412">
        <v>5406</v>
      </c>
      <c r="AA412">
        <v>5563</v>
      </c>
      <c r="AB412">
        <v>5328</v>
      </c>
      <c r="AC412">
        <v>5242</v>
      </c>
      <c r="AD412">
        <v>5227</v>
      </c>
      <c r="AE412">
        <v>5124</v>
      </c>
      <c r="AF412">
        <v>4996</v>
      </c>
      <c r="AG412">
        <v>4759</v>
      </c>
      <c r="AH412">
        <v>4739</v>
      </c>
    </row>
    <row r="413" spans="1:34" x14ac:dyDescent="0.25">
      <c r="A413" t="s">
        <v>496</v>
      </c>
      <c r="B413" t="s">
        <v>396</v>
      </c>
      <c r="C413" t="s">
        <v>397</v>
      </c>
      <c r="D413">
        <v>0</v>
      </c>
      <c r="E413">
        <v>-34</v>
      </c>
      <c r="F413">
        <v>-55</v>
      </c>
      <c r="G413">
        <v>444</v>
      </c>
      <c r="H413">
        <v>1076</v>
      </c>
      <c r="I413">
        <v>1689</v>
      </c>
      <c r="J413">
        <v>2239</v>
      </c>
      <c r="K413">
        <v>2713</v>
      </c>
      <c r="L413">
        <v>3111</v>
      </c>
      <c r="M413">
        <v>3493</v>
      </c>
      <c r="N413">
        <v>3809</v>
      </c>
      <c r="O413">
        <v>4048</v>
      </c>
      <c r="P413">
        <v>4044</v>
      </c>
      <c r="Q413">
        <v>3911</v>
      </c>
      <c r="R413">
        <v>3836</v>
      </c>
      <c r="S413">
        <v>3898</v>
      </c>
      <c r="T413">
        <v>3955</v>
      </c>
      <c r="U413">
        <v>3898</v>
      </c>
      <c r="V413">
        <v>3694</v>
      </c>
      <c r="W413">
        <v>3457</v>
      </c>
      <c r="X413">
        <v>3234</v>
      </c>
      <c r="Y413">
        <v>3033</v>
      </c>
      <c r="Z413">
        <v>2861</v>
      </c>
      <c r="AA413">
        <v>2722</v>
      </c>
      <c r="AB413">
        <v>2587</v>
      </c>
      <c r="AC413">
        <v>2444</v>
      </c>
      <c r="AD413">
        <v>2328</v>
      </c>
      <c r="AE413">
        <v>2230</v>
      </c>
      <c r="AF413">
        <v>2163</v>
      </c>
      <c r="AG413">
        <v>2124</v>
      </c>
      <c r="AH413">
        <v>2095</v>
      </c>
    </row>
    <row r="414" spans="1:34" x14ac:dyDescent="0.25">
      <c r="A414" t="s">
        <v>497</v>
      </c>
      <c r="B414" t="s">
        <v>396</v>
      </c>
      <c r="C414" t="s">
        <v>397</v>
      </c>
      <c r="D414">
        <v>0</v>
      </c>
      <c r="E414">
        <v>151</v>
      </c>
      <c r="F414">
        <v>52</v>
      </c>
      <c r="G414">
        <v>505</v>
      </c>
      <c r="H414">
        <v>2048</v>
      </c>
      <c r="I414">
        <v>3211</v>
      </c>
      <c r="J414">
        <v>3945</v>
      </c>
      <c r="K414">
        <v>5384</v>
      </c>
      <c r="L414">
        <v>6741</v>
      </c>
      <c r="M414">
        <v>7711</v>
      </c>
      <c r="N414">
        <v>8914</v>
      </c>
      <c r="O414">
        <v>9851</v>
      </c>
      <c r="P414">
        <v>11016</v>
      </c>
      <c r="Q414">
        <v>11300</v>
      </c>
      <c r="R414">
        <v>12013</v>
      </c>
      <c r="S414">
        <v>13003</v>
      </c>
      <c r="T414">
        <v>14018</v>
      </c>
      <c r="U414">
        <v>14971</v>
      </c>
      <c r="V414">
        <v>14672</v>
      </c>
      <c r="W414">
        <v>14204</v>
      </c>
      <c r="X414">
        <v>13878</v>
      </c>
      <c r="Y414">
        <v>13476</v>
      </c>
      <c r="Z414">
        <v>13060</v>
      </c>
      <c r="AA414">
        <v>12732</v>
      </c>
      <c r="AB414">
        <v>12361</v>
      </c>
      <c r="AC414">
        <v>11958</v>
      </c>
      <c r="AD414">
        <v>11631</v>
      </c>
      <c r="AE414">
        <v>11338</v>
      </c>
      <c r="AF414">
        <v>11158</v>
      </c>
      <c r="AG414">
        <v>11220</v>
      </c>
      <c r="AH414">
        <v>11304</v>
      </c>
    </row>
    <row r="415" spans="1:34" x14ac:dyDescent="0.25">
      <c r="A415" t="s">
        <v>498</v>
      </c>
      <c r="B415" t="s">
        <v>396</v>
      </c>
      <c r="C415" t="s">
        <v>397</v>
      </c>
      <c r="D415">
        <v>0</v>
      </c>
      <c r="E415">
        <v>-111</v>
      </c>
      <c r="F415">
        <v>-233</v>
      </c>
      <c r="G415">
        <v>1011</v>
      </c>
      <c r="H415">
        <v>3546</v>
      </c>
      <c r="I415">
        <v>4035</v>
      </c>
      <c r="J415">
        <v>4487</v>
      </c>
      <c r="K415">
        <v>4635</v>
      </c>
      <c r="L415">
        <v>4396</v>
      </c>
      <c r="M415">
        <v>3970</v>
      </c>
      <c r="N415">
        <v>3361</v>
      </c>
      <c r="O415">
        <v>2934</v>
      </c>
      <c r="P415">
        <v>2032</v>
      </c>
      <c r="Q415">
        <v>1182</v>
      </c>
      <c r="R415">
        <v>543</v>
      </c>
      <c r="S415">
        <v>199</v>
      </c>
      <c r="T415">
        <v>143</v>
      </c>
      <c r="U415">
        <v>-191</v>
      </c>
      <c r="V415">
        <v>-570</v>
      </c>
      <c r="W415">
        <v>-974</v>
      </c>
      <c r="X415">
        <v>-1316</v>
      </c>
      <c r="Y415">
        <v>-1577</v>
      </c>
      <c r="Z415">
        <v>-1677</v>
      </c>
      <c r="AA415">
        <v>-1748</v>
      </c>
      <c r="AB415">
        <v>-1767</v>
      </c>
      <c r="AC415">
        <v>-2009</v>
      </c>
      <c r="AD415">
        <v>-2111</v>
      </c>
      <c r="AE415">
        <v>-2267</v>
      </c>
      <c r="AF415">
        <v>-2443</v>
      </c>
      <c r="AG415">
        <v>-2626</v>
      </c>
      <c r="AH415">
        <v>-2788</v>
      </c>
    </row>
    <row r="416" spans="1:34" x14ac:dyDescent="0.25">
      <c r="A416" t="s">
        <v>499</v>
      </c>
      <c r="B416" t="s">
        <v>396</v>
      </c>
      <c r="C416" t="s">
        <v>397</v>
      </c>
      <c r="D416">
        <v>0</v>
      </c>
      <c r="E416">
        <v>13</v>
      </c>
      <c r="F416">
        <v>14</v>
      </c>
      <c r="G416">
        <v>324</v>
      </c>
      <c r="H416">
        <v>692</v>
      </c>
      <c r="I416">
        <v>1118</v>
      </c>
      <c r="J416">
        <v>1435</v>
      </c>
      <c r="K416">
        <v>1762</v>
      </c>
      <c r="L416">
        <v>2116</v>
      </c>
      <c r="M416">
        <v>2407</v>
      </c>
      <c r="N416">
        <v>2653</v>
      </c>
      <c r="O416">
        <v>2854</v>
      </c>
      <c r="P416">
        <v>2999</v>
      </c>
      <c r="Q416">
        <v>3049</v>
      </c>
      <c r="R416">
        <v>3052</v>
      </c>
      <c r="S416">
        <v>3111</v>
      </c>
      <c r="T416">
        <v>3211</v>
      </c>
      <c r="U416">
        <v>3277</v>
      </c>
      <c r="V416">
        <v>3189</v>
      </c>
      <c r="W416">
        <v>2961</v>
      </c>
      <c r="X416">
        <v>2726</v>
      </c>
      <c r="Y416">
        <v>2507</v>
      </c>
      <c r="Z416">
        <v>2308</v>
      </c>
      <c r="AA416">
        <v>2132</v>
      </c>
      <c r="AB416">
        <v>1973</v>
      </c>
      <c r="AC416">
        <v>1828</v>
      </c>
      <c r="AD416">
        <v>1698</v>
      </c>
      <c r="AE416">
        <v>1577</v>
      </c>
      <c r="AF416">
        <v>1492</v>
      </c>
      <c r="AG416">
        <v>1446</v>
      </c>
      <c r="AH416">
        <v>1436</v>
      </c>
    </row>
    <row r="417" spans="1:34" x14ac:dyDescent="0.25">
      <c r="A417" t="s">
        <v>500</v>
      </c>
      <c r="B417" t="s">
        <v>396</v>
      </c>
      <c r="C417" t="s">
        <v>397</v>
      </c>
      <c r="D417">
        <v>0</v>
      </c>
      <c r="E417">
        <v>37</v>
      </c>
      <c r="F417">
        <v>252</v>
      </c>
      <c r="G417">
        <v>4966</v>
      </c>
      <c r="H417">
        <v>5492</v>
      </c>
      <c r="I417">
        <v>6173</v>
      </c>
      <c r="J417">
        <v>7270</v>
      </c>
      <c r="K417">
        <v>8299</v>
      </c>
      <c r="L417">
        <v>9509</v>
      </c>
      <c r="M417">
        <v>10990</v>
      </c>
      <c r="N417">
        <v>12140</v>
      </c>
      <c r="O417">
        <v>12913</v>
      </c>
      <c r="P417">
        <v>13502</v>
      </c>
      <c r="Q417">
        <v>15167</v>
      </c>
      <c r="R417">
        <v>16465</v>
      </c>
      <c r="S417">
        <v>17442</v>
      </c>
      <c r="T417">
        <v>18149</v>
      </c>
      <c r="U417">
        <v>17200</v>
      </c>
      <c r="V417">
        <v>16291</v>
      </c>
      <c r="W417">
        <v>15420</v>
      </c>
      <c r="X417">
        <v>14564</v>
      </c>
      <c r="Y417">
        <v>13776</v>
      </c>
      <c r="Z417">
        <v>12867</v>
      </c>
      <c r="AA417">
        <v>11889</v>
      </c>
      <c r="AB417">
        <v>11027</v>
      </c>
      <c r="AC417">
        <v>10177</v>
      </c>
      <c r="AD417">
        <v>9495</v>
      </c>
      <c r="AE417">
        <v>9091</v>
      </c>
      <c r="AF417">
        <v>9343</v>
      </c>
      <c r="AG417">
        <v>9673</v>
      </c>
      <c r="AH417">
        <v>10078</v>
      </c>
    </row>
    <row r="418" spans="1:34" x14ac:dyDescent="0.25">
      <c r="A418" t="s">
        <v>501</v>
      </c>
      <c r="B418" t="s">
        <v>396</v>
      </c>
      <c r="C418" t="s">
        <v>397</v>
      </c>
      <c r="D418">
        <v>0</v>
      </c>
      <c r="E418">
        <v>-6</v>
      </c>
      <c r="F418">
        <v>0</v>
      </c>
      <c r="G418">
        <v>741</v>
      </c>
      <c r="H418">
        <v>2365</v>
      </c>
      <c r="I418">
        <v>3898</v>
      </c>
      <c r="J418">
        <v>5021</v>
      </c>
      <c r="K418">
        <v>5828</v>
      </c>
      <c r="L418">
        <v>6525</v>
      </c>
      <c r="M418">
        <v>7217</v>
      </c>
      <c r="N418">
        <v>7504</v>
      </c>
      <c r="O418">
        <v>7342</v>
      </c>
      <c r="P418">
        <v>6752</v>
      </c>
      <c r="Q418">
        <v>6099</v>
      </c>
      <c r="R418">
        <v>5419</v>
      </c>
      <c r="S418">
        <v>4683</v>
      </c>
      <c r="T418">
        <v>4043</v>
      </c>
      <c r="U418">
        <v>3802</v>
      </c>
      <c r="V418">
        <v>3573</v>
      </c>
      <c r="W418">
        <v>3570</v>
      </c>
      <c r="X418">
        <v>3700</v>
      </c>
      <c r="Y418">
        <v>4132</v>
      </c>
      <c r="Z418">
        <v>4929</v>
      </c>
      <c r="AA418">
        <v>5949</v>
      </c>
      <c r="AB418">
        <v>6943</v>
      </c>
      <c r="AC418">
        <v>7970</v>
      </c>
      <c r="AD418">
        <v>8851</v>
      </c>
      <c r="AE418">
        <v>9710</v>
      </c>
      <c r="AF418">
        <v>10599</v>
      </c>
      <c r="AG418">
        <v>11511</v>
      </c>
      <c r="AH418">
        <v>12445</v>
      </c>
    </row>
    <row r="419" spans="1:34" x14ac:dyDescent="0.25">
      <c r="A419" t="s">
        <v>502</v>
      </c>
      <c r="B419" t="s">
        <v>396</v>
      </c>
      <c r="C419" t="s">
        <v>397</v>
      </c>
      <c r="D419">
        <v>0</v>
      </c>
      <c r="E419">
        <v>3</v>
      </c>
      <c r="F419">
        <v>43</v>
      </c>
      <c r="G419">
        <v>4551</v>
      </c>
      <c r="H419">
        <v>9368</v>
      </c>
      <c r="I419">
        <v>13955</v>
      </c>
      <c r="J419">
        <v>18411</v>
      </c>
      <c r="K419">
        <v>22725</v>
      </c>
      <c r="L419">
        <v>26824</v>
      </c>
      <c r="M419">
        <v>30817</v>
      </c>
      <c r="N419">
        <v>34425</v>
      </c>
      <c r="O419">
        <v>34476</v>
      </c>
      <c r="P419">
        <v>34356</v>
      </c>
      <c r="Q419">
        <v>34394</v>
      </c>
      <c r="R419">
        <v>34291</v>
      </c>
      <c r="S419">
        <v>34001</v>
      </c>
      <c r="T419">
        <v>33614</v>
      </c>
      <c r="U419">
        <v>33116</v>
      </c>
      <c r="V419">
        <v>32954</v>
      </c>
      <c r="W419">
        <v>32893</v>
      </c>
      <c r="X419">
        <v>32849</v>
      </c>
      <c r="Y419">
        <v>32939</v>
      </c>
      <c r="Z419">
        <v>33154</v>
      </c>
      <c r="AA419">
        <v>33498</v>
      </c>
      <c r="AB419">
        <v>33909</v>
      </c>
      <c r="AC419">
        <v>34264</v>
      </c>
      <c r="AD419">
        <v>33927</v>
      </c>
      <c r="AE419">
        <v>33663</v>
      </c>
      <c r="AF419">
        <v>33400</v>
      </c>
      <c r="AG419">
        <v>33064</v>
      </c>
      <c r="AH419">
        <v>32738</v>
      </c>
    </row>
    <row r="420" spans="1:34" x14ac:dyDescent="0.25">
      <c r="A420" t="s">
        <v>503</v>
      </c>
      <c r="B420" t="s">
        <v>396</v>
      </c>
      <c r="C420" t="s">
        <v>397</v>
      </c>
      <c r="D420">
        <v>0</v>
      </c>
      <c r="E420">
        <v>-8</v>
      </c>
      <c r="F420">
        <v>-1</v>
      </c>
      <c r="G420">
        <v>925</v>
      </c>
      <c r="H420">
        <v>2979</v>
      </c>
      <c r="I420">
        <v>5234</v>
      </c>
      <c r="J420">
        <v>7419</v>
      </c>
      <c r="K420">
        <v>9558</v>
      </c>
      <c r="L420">
        <v>11769</v>
      </c>
      <c r="M420">
        <v>14085</v>
      </c>
      <c r="N420">
        <v>15987</v>
      </c>
      <c r="O420">
        <v>17323</v>
      </c>
      <c r="P420">
        <v>18121</v>
      </c>
      <c r="Q420">
        <v>18727</v>
      </c>
      <c r="R420">
        <v>19213</v>
      </c>
      <c r="S420">
        <v>19563</v>
      </c>
      <c r="T420">
        <v>19746</v>
      </c>
      <c r="U420">
        <v>19681</v>
      </c>
      <c r="V420">
        <v>19138</v>
      </c>
      <c r="W420">
        <v>18413</v>
      </c>
      <c r="X420">
        <v>17456</v>
      </c>
      <c r="Y420">
        <v>16451</v>
      </c>
      <c r="Z420">
        <v>15514</v>
      </c>
      <c r="AA420">
        <v>14683</v>
      </c>
      <c r="AB420">
        <v>13916</v>
      </c>
      <c r="AC420">
        <v>13251</v>
      </c>
      <c r="AD420">
        <v>12535</v>
      </c>
      <c r="AE420">
        <v>11884</v>
      </c>
      <c r="AF420">
        <v>11354</v>
      </c>
      <c r="AG420">
        <v>10931</v>
      </c>
      <c r="AH420">
        <v>10584</v>
      </c>
    </row>
    <row r="421" spans="1:34" x14ac:dyDescent="0.25">
      <c r="A421" t="s">
        <v>504</v>
      </c>
      <c r="B421" t="s">
        <v>396</v>
      </c>
      <c r="C421" t="s">
        <v>397</v>
      </c>
      <c r="D421">
        <v>0</v>
      </c>
      <c r="E421">
        <v>-1</v>
      </c>
      <c r="F421">
        <v>0</v>
      </c>
      <c r="G421">
        <v>109</v>
      </c>
      <c r="H421">
        <v>411</v>
      </c>
      <c r="I421">
        <v>747</v>
      </c>
      <c r="J421">
        <v>1044</v>
      </c>
      <c r="K421">
        <v>1300</v>
      </c>
      <c r="L421">
        <v>1550</v>
      </c>
      <c r="M421">
        <v>1796</v>
      </c>
      <c r="N421">
        <v>1964</v>
      </c>
      <c r="O421">
        <v>2046</v>
      </c>
      <c r="P421">
        <v>2058</v>
      </c>
      <c r="Q421">
        <v>2043</v>
      </c>
      <c r="R421">
        <v>2007</v>
      </c>
      <c r="S421">
        <v>1950</v>
      </c>
      <c r="T421">
        <v>1872</v>
      </c>
      <c r="U421">
        <v>1784</v>
      </c>
      <c r="V421">
        <v>1665</v>
      </c>
      <c r="W421">
        <v>1535</v>
      </c>
      <c r="X421">
        <v>1393</v>
      </c>
      <c r="Y421">
        <v>1255</v>
      </c>
      <c r="Z421">
        <v>1129</v>
      </c>
      <c r="AA421">
        <v>1018</v>
      </c>
      <c r="AB421">
        <v>918</v>
      </c>
      <c r="AC421">
        <v>836</v>
      </c>
      <c r="AD421">
        <v>754</v>
      </c>
      <c r="AE421">
        <v>683</v>
      </c>
      <c r="AF421">
        <v>621</v>
      </c>
      <c r="AG421">
        <v>568</v>
      </c>
      <c r="AH421">
        <v>522</v>
      </c>
    </row>
    <row r="422" spans="1:34" x14ac:dyDescent="0.25">
      <c r="A422" t="s">
        <v>505</v>
      </c>
      <c r="B422" t="s">
        <v>396</v>
      </c>
      <c r="C422" t="s">
        <v>397</v>
      </c>
      <c r="D422">
        <v>0</v>
      </c>
      <c r="E422">
        <v>0</v>
      </c>
      <c r="F422">
        <v>0</v>
      </c>
      <c r="G422">
        <v>14</v>
      </c>
      <c r="H422">
        <v>39</v>
      </c>
      <c r="I422">
        <v>63</v>
      </c>
      <c r="J422">
        <v>84</v>
      </c>
      <c r="K422">
        <v>101</v>
      </c>
      <c r="L422">
        <v>117</v>
      </c>
      <c r="M422">
        <v>132</v>
      </c>
      <c r="N422">
        <v>142</v>
      </c>
      <c r="O422">
        <v>144</v>
      </c>
      <c r="P422">
        <v>142</v>
      </c>
      <c r="Q422">
        <v>138</v>
      </c>
      <c r="R422">
        <v>134</v>
      </c>
      <c r="S422">
        <v>129</v>
      </c>
      <c r="T422">
        <v>123</v>
      </c>
      <c r="U422">
        <v>115</v>
      </c>
      <c r="V422">
        <v>105</v>
      </c>
      <c r="W422">
        <v>94</v>
      </c>
      <c r="X422">
        <v>84</v>
      </c>
      <c r="Y422">
        <v>74</v>
      </c>
      <c r="Z422">
        <v>66</v>
      </c>
      <c r="AA422">
        <v>60</v>
      </c>
      <c r="AB422">
        <v>53</v>
      </c>
      <c r="AC422">
        <v>47</v>
      </c>
      <c r="AD422">
        <v>42</v>
      </c>
      <c r="AE422">
        <v>37</v>
      </c>
      <c r="AF422">
        <v>34</v>
      </c>
      <c r="AG422">
        <v>31</v>
      </c>
      <c r="AH422">
        <v>28</v>
      </c>
    </row>
    <row r="423" spans="1:34" x14ac:dyDescent="0.25">
      <c r="A423" t="s">
        <v>506</v>
      </c>
      <c r="B423" t="s">
        <v>396</v>
      </c>
      <c r="C423" t="s">
        <v>397</v>
      </c>
      <c r="D423">
        <v>0</v>
      </c>
      <c r="E423">
        <v>-1</v>
      </c>
      <c r="F423">
        <v>-2</v>
      </c>
      <c r="G423">
        <v>107</v>
      </c>
      <c r="H423">
        <v>290</v>
      </c>
      <c r="I423">
        <v>449</v>
      </c>
      <c r="J423">
        <v>583</v>
      </c>
      <c r="K423">
        <v>688</v>
      </c>
      <c r="L423">
        <v>775</v>
      </c>
      <c r="M423">
        <v>849</v>
      </c>
      <c r="N423">
        <v>882</v>
      </c>
      <c r="O423">
        <v>888</v>
      </c>
      <c r="P423">
        <v>855</v>
      </c>
      <c r="Q423">
        <v>815</v>
      </c>
      <c r="R423">
        <v>776</v>
      </c>
      <c r="S423">
        <v>735</v>
      </c>
      <c r="T423">
        <v>694</v>
      </c>
      <c r="U423">
        <v>635</v>
      </c>
      <c r="V423">
        <v>563</v>
      </c>
      <c r="W423">
        <v>491</v>
      </c>
      <c r="X423">
        <v>420</v>
      </c>
      <c r="Y423">
        <v>355</v>
      </c>
      <c r="Z423">
        <v>303</v>
      </c>
      <c r="AA423">
        <v>259</v>
      </c>
      <c r="AB423">
        <v>221</v>
      </c>
      <c r="AC423">
        <v>190</v>
      </c>
      <c r="AD423">
        <v>159</v>
      </c>
      <c r="AE423">
        <v>134</v>
      </c>
      <c r="AF423">
        <v>115</v>
      </c>
      <c r="AG423">
        <v>100</v>
      </c>
      <c r="AH423">
        <v>88</v>
      </c>
    </row>
    <row r="424" spans="1:34" x14ac:dyDescent="0.25">
      <c r="A424" t="s">
        <v>507</v>
      </c>
      <c r="B424" t="s">
        <v>396</v>
      </c>
      <c r="C424" t="s">
        <v>397</v>
      </c>
      <c r="D424">
        <v>0</v>
      </c>
      <c r="E424">
        <v>-4</v>
      </c>
      <c r="F424">
        <v>2</v>
      </c>
      <c r="G424">
        <v>476</v>
      </c>
      <c r="H424">
        <v>868</v>
      </c>
      <c r="I424">
        <v>1012</v>
      </c>
      <c r="J424">
        <v>1008</v>
      </c>
      <c r="K424">
        <v>837</v>
      </c>
      <c r="L424">
        <v>506</v>
      </c>
      <c r="M424">
        <v>53</v>
      </c>
      <c r="N424">
        <v>-618</v>
      </c>
      <c r="O424">
        <v>-1452</v>
      </c>
      <c r="P424">
        <v>-2407</v>
      </c>
      <c r="Q424">
        <v>-3367</v>
      </c>
      <c r="R424">
        <v>-4312</v>
      </c>
      <c r="S424">
        <v>-5253</v>
      </c>
      <c r="T424">
        <v>-6109</v>
      </c>
      <c r="U424">
        <v>-6967</v>
      </c>
      <c r="V424">
        <v>-7800</v>
      </c>
      <c r="W424">
        <v>-8538</v>
      </c>
      <c r="X424">
        <v>-9194</v>
      </c>
      <c r="Y424">
        <v>-9727</v>
      </c>
      <c r="Z424">
        <v>-10118</v>
      </c>
      <c r="AA424">
        <v>-10391</v>
      </c>
      <c r="AB424">
        <v>-10634</v>
      </c>
      <c r="AC424">
        <v>-10856</v>
      </c>
      <c r="AD424">
        <v>-11054</v>
      </c>
      <c r="AE424">
        <v>-11203</v>
      </c>
      <c r="AF424">
        <v>-11295</v>
      </c>
      <c r="AG424">
        <v>-11348</v>
      </c>
      <c r="AH424">
        <v>-11358</v>
      </c>
    </row>
    <row r="425" spans="1:34" x14ac:dyDescent="0.25">
      <c r="A425" t="s">
        <v>508</v>
      </c>
      <c r="B425" t="s">
        <v>396</v>
      </c>
      <c r="C425" t="s">
        <v>397</v>
      </c>
      <c r="D425">
        <v>0</v>
      </c>
      <c r="E425">
        <v>-1</v>
      </c>
      <c r="F425">
        <v>2</v>
      </c>
      <c r="G425">
        <v>197</v>
      </c>
      <c r="H425">
        <v>530</v>
      </c>
      <c r="I425">
        <v>899</v>
      </c>
      <c r="J425">
        <v>1267</v>
      </c>
      <c r="K425">
        <v>1629</v>
      </c>
      <c r="L425">
        <v>1998</v>
      </c>
      <c r="M425">
        <v>2380</v>
      </c>
      <c r="N425">
        <v>2692</v>
      </c>
      <c r="O425">
        <v>2882</v>
      </c>
      <c r="P425">
        <v>2987</v>
      </c>
      <c r="Q425">
        <v>3066</v>
      </c>
      <c r="R425">
        <v>3117</v>
      </c>
      <c r="S425">
        <v>3138</v>
      </c>
      <c r="T425">
        <v>3133</v>
      </c>
      <c r="U425">
        <v>3085</v>
      </c>
      <c r="V425">
        <v>2981</v>
      </c>
      <c r="W425">
        <v>2855</v>
      </c>
      <c r="X425">
        <v>2697</v>
      </c>
      <c r="Y425">
        <v>2535</v>
      </c>
      <c r="Z425">
        <v>2385</v>
      </c>
      <c r="AA425">
        <v>2250</v>
      </c>
      <c r="AB425">
        <v>2126</v>
      </c>
      <c r="AC425">
        <v>2023</v>
      </c>
      <c r="AD425">
        <v>1917</v>
      </c>
      <c r="AE425">
        <v>1822</v>
      </c>
      <c r="AF425">
        <v>1746</v>
      </c>
      <c r="AG425">
        <v>1682</v>
      </c>
      <c r="AH425">
        <v>1631</v>
      </c>
    </row>
    <row r="426" spans="1:34" x14ac:dyDescent="0.25">
      <c r="A426" t="s">
        <v>509</v>
      </c>
      <c r="B426" t="s">
        <v>396</v>
      </c>
      <c r="C426" t="s">
        <v>397</v>
      </c>
      <c r="D426">
        <v>0</v>
      </c>
      <c r="E426">
        <v>-3</v>
      </c>
      <c r="F426">
        <v>270</v>
      </c>
      <c r="G426">
        <v>4724</v>
      </c>
      <c r="H426">
        <v>9374</v>
      </c>
      <c r="I426">
        <v>13322</v>
      </c>
      <c r="J426">
        <v>17445</v>
      </c>
      <c r="K426">
        <v>21310</v>
      </c>
      <c r="L426">
        <v>24990</v>
      </c>
      <c r="M426">
        <v>28735</v>
      </c>
      <c r="N426">
        <v>31455</v>
      </c>
      <c r="O426">
        <v>32738</v>
      </c>
      <c r="P426">
        <v>32683</v>
      </c>
      <c r="Q426">
        <v>32782</v>
      </c>
      <c r="R426">
        <v>32938</v>
      </c>
      <c r="S426">
        <v>32784</v>
      </c>
      <c r="T426">
        <v>32445</v>
      </c>
      <c r="U426">
        <v>29887</v>
      </c>
      <c r="V426">
        <v>26826</v>
      </c>
      <c r="W426">
        <v>23871</v>
      </c>
      <c r="X426">
        <v>20889</v>
      </c>
      <c r="Y426">
        <v>18131</v>
      </c>
      <c r="Z426">
        <v>15802</v>
      </c>
      <c r="AA426">
        <v>13707</v>
      </c>
      <c r="AB426">
        <v>11774</v>
      </c>
      <c r="AC426">
        <v>10078</v>
      </c>
      <c r="AD426">
        <v>8475</v>
      </c>
      <c r="AE426">
        <v>7218</v>
      </c>
      <c r="AF426">
        <v>6582</v>
      </c>
      <c r="AG426">
        <v>6117</v>
      </c>
      <c r="AH426">
        <v>5870</v>
      </c>
    </row>
    <row r="427" spans="1:34" x14ac:dyDescent="0.25">
      <c r="A427" t="s">
        <v>510</v>
      </c>
      <c r="B427" t="s">
        <v>396</v>
      </c>
      <c r="C427" t="s">
        <v>397</v>
      </c>
      <c r="D427">
        <v>0</v>
      </c>
      <c r="E427">
        <v>6</v>
      </c>
      <c r="F427">
        <v>59</v>
      </c>
      <c r="G427">
        <v>260</v>
      </c>
      <c r="H427">
        <v>573</v>
      </c>
      <c r="I427">
        <v>850</v>
      </c>
      <c r="J427">
        <v>1213</v>
      </c>
      <c r="K427">
        <v>1569</v>
      </c>
      <c r="L427">
        <v>1933</v>
      </c>
      <c r="M427">
        <v>2340</v>
      </c>
      <c r="N427">
        <v>2716</v>
      </c>
      <c r="O427">
        <v>2965</v>
      </c>
      <c r="P427">
        <v>3099</v>
      </c>
      <c r="Q427">
        <v>3339</v>
      </c>
      <c r="R427">
        <v>3614</v>
      </c>
      <c r="S427">
        <v>3813</v>
      </c>
      <c r="T427">
        <v>3915</v>
      </c>
      <c r="U427">
        <v>3625</v>
      </c>
      <c r="V427">
        <v>3324</v>
      </c>
      <c r="W427">
        <v>3061</v>
      </c>
      <c r="X427">
        <v>2796</v>
      </c>
      <c r="Y427">
        <v>2535</v>
      </c>
      <c r="Z427">
        <v>2276</v>
      </c>
      <c r="AA427">
        <v>2010</v>
      </c>
      <c r="AB427">
        <v>1778</v>
      </c>
      <c r="AC427">
        <v>1571</v>
      </c>
      <c r="AD427">
        <v>1368</v>
      </c>
      <c r="AE427">
        <v>1230</v>
      </c>
      <c r="AF427">
        <v>1204</v>
      </c>
      <c r="AG427">
        <v>1204</v>
      </c>
      <c r="AH427">
        <v>1209</v>
      </c>
    </row>
    <row r="428" spans="1:34" x14ac:dyDescent="0.25">
      <c r="A428" t="s">
        <v>511</v>
      </c>
      <c r="B428" t="s">
        <v>396</v>
      </c>
      <c r="C428" t="s">
        <v>397</v>
      </c>
      <c r="D428">
        <v>0</v>
      </c>
      <c r="E428">
        <v>-3</v>
      </c>
      <c r="F428">
        <v>2</v>
      </c>
      <c r="G428">
        <v>237</v>
      </c>
      <c r="H428">
        <v>950</v>
      </c>
      <c r="I428">
        <v>1814</v>
      </c>
      <c r="J428">
        <v>2663</v>
      </c>
      <c r="K428">
        <v>3505</v>
      </c>
      <c r="L428">
        <v>4415</v>
      </c>
      <c r="M428">
        <v>5403</v>
      </c>
      <c r="N428">
        <v>6246</v>
      </c>
      <c r="O428">
        <v>6861</v>
      </c>
      <c r="P428">
        <v>7283</v>
      </c>
      <c r="Q428">
        <v>7637</v>
      </c>
      <c r="R428">
        <v>7913</v>
      </c>
      <c r="S428">
        <v>8105</v>
      </c>
      <c r="T428">
        <v>8210</v>
      </c>
      <c r="U428">
        <v>8258</v>
      </c>
      <c r="V428">
        <v>8133</v>
      </c>
      <c r="W428">
        <v>7923</v>
      </c>
      <c r="X428">
        <v>7598</v>
      </c>
      <c r="Y428">
        <v>7236</v>
      </c>
      <c r="Z428">
        <v>6879</v>
      </c>
      <c r="AA428">
        <v>6551</v>
      </c>
      <c r="AB428">
        <v>6251</v>
      </c>
      <c r="AC428">
        <v>5994</v>
      </c>
      <c r="AD428">
        <v>5723</v>
      </c>
      <c r="AE428">
        <v>5472</v>
      </c>
      <c r="AF428">
        <v>5256</v>
      </c>
      <c r="AG428">
        <v>5077</v>
      </c>
      <c r="AH428">
        <v>4922</v>
      </c>
    </row>
    <row r="429" spans="1:34" x14ac:dyDescent="0.25">
      <c r="A429" t="s">
        <v>512</v>
      </c>
      <c r="B429" t="s">
        <v>396</v>
      </c>
      <c r="C429" t="s">
        <v>397</v>
      </c>
      <c r="D429">
        <v>0</v>
      </c>
      <c r="E429">
        <v>-18</v>
      </c>
      <c r="F429">
        <v>-11</v>
      </c>
      <c r="G429">
        <v>718</v>
      </c>
      <c r="H429">
        <v>2966</v>
      </c>
      <c r="I429">
        <v>5790</v>
      </c>
      <c r="J429">
        <v>8593</v>
      </c>
      <c r="K429">
        <v>11352</v>
      </c>
      <c r="L429">
        <v>14332</v>
      </c>
      <c r="M429">
        <v>17588</v>
      </c>
      <c r="N429">
        <v>20328</v>
      </c>
      <c r="O429">
        <v>22488</v>
      </c>
      <c r="P429">
        <v>23952</v>
      </c>
      <c r="Q429">
        <v>25216</v>
      </c>
      <c r="R429">
        <v>26252</v>
      </c>
      <c r="S429">
        <v>27055</v>
      </c>
      <c r="T429">
        <v>27571</v>
      </c>
      <c r="U429">
        <v>27901</v>
      </c>
      <c r="V429">
        <v>27595</v>
      </c>
      <c r="W429">
        <v>26990</v>
      </c>
      <c r="X429">
        <v>25949</v>
      </c>
      <c r="Y429">
        <v>24768</v>
      </c>
      <c r="Z429">
        <v>23617</v>
      </c>
      <c r="AA429">
        <v>22579</v>
      </c>
      <c r="AB429">
        <v>21625</v>
      </c>
      <c r="AC429">
        <v>20844</v>
      </c>
      <c r="AD429">
        <v>19952</v>
      </c>
      <c r="AE429">
        <v>19123</v>
      </c>
      <c r="AF429">
        <v>18426</v>
      </c>
      <c r="AG429">
        <v>17870</v>
      </c>
      <c r="AH429">
        <v>17406</v>
      </c>
    </row>
    <row r="430" spans="1:34" x14ac:dyDescent="0.25">
      <c r="A430" t="s">
        <v>513</v>
      </c>
      <c r="B430" t="s">
        <v>396</v>
      </c>
      <c r="C430" t="s">
        <v>397</v>
      </c>
      <c r="D430">
        <v>0</v>
      </c>
      <c r="E430">
        <v>-3</v>
      </c>
      <c r="F430">
        <v>0</v>
      </c>
      <c r="G430">
        <v>231</v>
      </c>
      <c r="H430">
        <v>898</v>
      </c>
      <c r="I430">
        <v>1721</v>
      </c>
      <c r="J430">
        <v>2536</v>
      </c>
      <c r="K430">
        <v>3340</v>
      </c>
      <c r="L430">
        <v>4207</v>
      </c>
      <c r="M430">
        <v>5152</v>
      </c>
      <c r="N430">
        <v>5950</v>
      </c>
      <c r="O430">
        <v>6552</v>
      </c>
      <c r="P430">
        <v>6961</v>
      </c>
      <c r="Q430">
        <v>7309</v>
      </c>
      <c r="R430">
        <v>7585</v>
      </c>
      <c r="S430">
        <v>7788</v>
      </c>
      <c r="T430">
        <v>7906</v>
      </c>
      <c r="U430">
        <v>7962</v>
      </c>
      <c r="V430">
        <v>7846</v>
      </c>
      <c r="W430">
        <v>7647</v>
      </c>
      <c r="X430">
        <v>7333</v>
      </c>
      <c r="Y430">
        <v>6983</v>
      </c>
      <c r="Z430">
        <v>6640</v>
      </c>
      <c r="AA430">
        <v>6327</v>
      </c>
      <c r="AB430">
        <v>6039</v>
      </c>
      <c r="AC430">
        <v>5799</v>
      </c>
      <c r="AD430">
        <v>5537</v>
      </c>
      <c r="AE430">
        <v>5295</v>
      </c>
      <c r="AF430">
        <v>5092</v>
      </c>
      <c r="AG430">
        <v>4925</v>
      </c>
      <c r="AH430">
        <v>4786</v>
      </c>
    </row>
    <row r="431" spans="1:34" x14ac:dyDescent="0.25">
      <c r="A431" t="s">
        <v>514</v>
      </c>
      <c r="B431" t="s">
        <v>396</v>
      </c>
      <c r="C431" t="s">
        <v>397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383</v>
      </c>
      <c r="B432" t="s">
        <v>398</v>
      </c>
      <c r="C432" t="s">
        <v>399</v>
      </c>
      <c r="D432">
        <v>0</v>
      </c>
      <c r="E432">
        <v>59</v>
      </c>
      <c r="F432">
        <v>948</v>
      </c>
      <c r="G432">
        <v>28315</v>
      </c>
      <c r="H432">
        <v>56052</v>
      </c>
      <c r="I432">
        <v>81030</v>
      </c>
      <c r="J432">
        <v>106409</v>
      </c>
      <c r="K432">
        <v>131217</v>
      </c>
      <c r="L432">
        <v>155652</v>
      </c>
      <c r="M432">
        <v>179387</v>
      </c>
      <c r="N432">
        <v>198553</v>
      </c>
      <c r="O432">
        <v>207719</v>
      </c>
      <c r="P432">
        <v>210469</v>
      </c>
      <c r="Q432">
        <v>212854</v>
      </c>
      <c r="R432">
        <v>214583</v>
      </c>
      <c r="S432">
        <v>214503</v>
      </c>
      <c r="T432">
        <v>212987</v>
      </c>
      <c r="U432">
        <v>203737</v>
      </c>
      <c r="V432">
        <v>191729</v>
      </c>
      <c r="W432">
        <v>179689</v>
      </c>
      <c r="X432">
        <v>167699</v>
      </c>
      <c r="Y432">
        <v>156472</v>
      </c>
      <c r="Z432">
        <v>146892</v>
      </c>
      <c r="AA432">
        <v>138685</v>
      </c>
      <c r="AB432">
        <v>130924</v>
      </c>
      <c r="AC432">
        <v>123962</v>
      </c>
      <c r="AD432">
        <v>117517</v>
      </c>
      <c r="AE432">
        <v>111703</v>
      </c>
      <c r="AF432">
        <v>108994</v>
      </c>
      <c r="AG432">
        <v>107022</v>
      </c>
      <c r="AH432">
        <v>106115</v>
      </c>
    </row>
    <row r="433" spans="1:34" x14ac:dyDescent="0.25">
      <c r="A433" t="s">
        <v>473</v>
      </c>
      <c r="B433" t="s">
        <v>398</v>
      </c>
      <c r="C433" t="s">
        <v>399</v>
      </c>
      <c r="D433">
        <v>0</v>
      </c>
      <c r="E433">
        <v>8</v>
      </c>
      <c r="F433">
        <v>19</v>
      </c>
      <c r="G433">
        <v>720</v>
      </c>
      <c r="H433">
        <v>1805</v>
      </c>
      <c r="I433">
        <v>3606</v>
      </c>
      <c r="J433">
        <v>6344</v>
      </c>
      <c r="K433">
        <v>9693</v>
      </c>
      <c r="L433">
        <v>12948</v>
      </c>
      <c r="M433">
        <v>15875</v>
      </c>
      <c r="N433">
        <v>18325</v>
      </c>
      <c r="O433">
        <v>19583</v>
      </c>
      <c r="P433">
        <v>20170</v>
      </c>
      <c r="Q433">
        <v>20409</v>
      </c>
      <c r="R433">
        <v>20380</v>
      </c>
      <c r="S433">
        <v>20141</v>
      </c>
      <c r="T433">
        <v>20011</v>
      </c>
      <c r="U433">
        <v>19739</v>
      </c>
      <c r="V433">
        <v>19340</v>
      </c>
      <c r="W433">
        <v>18775</v>
      </c>
      <c r="X433">
        <v>18129</v>
      </c>
      <c r="Y433">
        <v>17443</v>
      </c>
      <c r="Z433">
        <v>16745</v>
      </c>
      <c r="AA433">
        <v>16068</v>
      </c>
      <c r="AB433">
        <v>15489</v>
      </c>
      <c r="AC433">
        <v>15066</v>
      </c>
      <c r="AD433">
        <v>14799</v>
      </c>
      <c r="AE433">
        <v>14453</v>
      </c>
      <c r="AF433">
        <v>14162</v>
      </c>
      <c r="AG433">
        <v>13877</v>
      </c>
      <c r="AH433">
        <v>13635</v>
      </c>
    </row>
    <row r="434" spans="1:34" x14ac:dyDescent="0.25">
      <c r="A434" t="s">
        <v>474</v>
      </c>
      <c r="B434" t="s">
        <v>398</v>
      </c>
      <c r="C434" t="s">
        <v>399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475</v>
      </c>
      <c r="B435" t="s">
        <v>398</v>
      </c>
      <c r="C435" t="s">
        <v>399</v>
      </c>
      <c r="D435">
        <v>0</v>
      </c>
      <c r="E435">
        <v>-2</v>
      </c>
      <c r="F435">
        <v>-9</v>
      </c>
      <c r="G435">
        <v>-60</v>
      </c>
      <c r="H435">
        <v>-167</v>
      </c>
      <c r="I435">
        <v>-349</v>
      </c>
      <c r="J435">
        <v>-571</v>
      </c>
      <c r="K435">
        <v>-905</v>
      </c>
      <c r="L435">
        <v>-1306</v>
      </c>
      <c r="M435">
        <v>-1761</v>
      </c>
      <c r="N435">
        <v>-2253</v>
      </c>
      <c r="O435">
        <v>-2751</v>
      </c>
      <c r="P435">
        <v>-3210</v>
      </c>
      <c r="Q435">
        <v>-3670</v>
      </c>
      <c r="R435">
        <v>-4086</v>
      </c>
      <c r="S435">
        <v>-4533</v>
      </c>
      <c r="T435">
        <v>-4990</v>
      </c>
      <c r="U435">
        <v>-5436</v>
      </c>
      <c r="V435">
        <v>-5818</v>
      </c>
      <c r="W435">
        <v>-6097</v>
      </c>
      <c r="X435">
        <v>-6375</v>
      </c>
      <c r="Y435">
        <v>-6558</v>
      </c>
      <c r="Z435">
        <v>-6636</v>
      </c>
      <c r="AA435">
        <v>-6736</v>
      </c>
      <c r="AB435">
        <v>-6816</v>
      </c>
      <c r="AC435">
        <v>-6821</v>
      </c>
      <c r="AD435">
        <v>-6854</v>
      </c>
      <c r="AE435">
        <v>-6817</v>
      </c>
      <c r="AF435">
        <v>-6770</v>
      </c>
      <c r="AG435">
        <v>-6746</v>
      </c>
      <c r="AH435">
        <v>-6688</v>
      </c>
    </row>
    <row r="436" spans="1:34" x14ac:dyDescent="0.25">
      <c r="A436" t="s">
        <v>476</v>
      </c>
      <c r="B436" t="s">
        <v>398</v>
      </c>
      <c r="C436" t="s">
        <v>399</v>
      </c>
      <c r="D436">
        <v>0</v>
      </c>
      <c r="E436">
        <v>0</v>
      </c>
      <c r="F436">
        <v>0</v>
      </c>
      <c r="G436">
        <v>18</v>
      </c>
      <c r="H436">
        <v>25</v>
      </c>
      <c r="I436">
        <v>25</v>
      </c>
      <c r="J436">
        <v>21</v>
      </c>
      <c r="K436">
        <v>18</v>
      </c>
      <c r="L436">
        <v>18</v>
      </c>
      <c r="M436">
        <v>16</v>
      </c>
      <c r="N436">
        <v>14</v>
      </c>
      <c r="O436">
        <v>12</v>
      </c>
      <c r="P436">
        <v>10</v>
      </c>
      <c r="Q436">
        <v>8</v>
      </c>
      <c r="R436">
        <v>6</v>
      </c>
      <c r="S436">
        <v>7</v>
      </c>
      <c r="T436">
        <v>5</v>
      </c>
      <c r="U436">
        <v>-1</v>
      </c>
      <c r="V436">
        <v>-7</v>
      </c>
      <c r="W436">
        <v>-16</v>
      </c>
      <c r="X436">
        <v>-20</v>
      </c>
      <c r="Y436">
        <v>-24</v>
      </c>
      <c r="Z436">
        <v>-27</v>
      </c>
      <c r="AA436">
        <v>-31</v>
      </c>
      <c r="AB436">
        <v>-32</v>
      </c>
      <c r="AC436">
        <v>-35</v>
      </c>
      <c r="AD436">
        <v>-37</v>
      </c>
      <c r="AE436">
        <v>-38</v>
      </c>
      <c r="AF436">
        <v>-37</v>
      </c>
      <c r="AG436">
        <v>-37</v>
      </c>
      <c r="AH436">
        <v>-37</v>
      </c>
    </row>
    <row r="437" spans="1:34" x14ac:dyDescent="0.25">
      <c r="A437" t="s">
        <v>477</v>
      </c>
      <c r="B437" t="s">
        <v>398</v>
      </c>
      <c r="C437" t="s">
        <v>399</v>
      </c>
      <c r="D437">
        <v>0</v>
      </c>
      <c r="E437">
        <v>0</v>
      </c>
      <c r="F437">
        <v>0</v>
      </c>
      <c r="G437">
        <v>-4</v>
      </c>
      <c r="H437">
        <v>-14</v>
      </c>
      <c r="I437">
        <v>-29</v>
      </c>
      <c r="J437">
        <v>-47</v>
      </c>
      <c r="K437">
        <v>-75</v>
      </c>
      <c r="L437">
        <v>-109</v>
      </c>
      <c r="M437">
        <v>-147</v>
      </c>
      <c r="N437">
        <v>-189</v>
      </c>
      <c r="O437">
        <v>-231</v>
      </c>
      <c r="P437">
        <v>-270</v>
      </c>
      <c r="Q437">
        <v>-309</v>
      </c>
      <c r="R437">
        <v>-343</v>
      </c>
      <c r="S437">
        <v>-380</v>
      </c>
      <c r="T437">
        <v>-418</v>
      </c>
      <c r="U437">
        <v>-457</v>
      </c>
      <c r="V437">
        <v>-490</v>
      </c>
      <c r="W437">
        <v>-513</v>
      </c>
      <c r="X437">
        <v>-536</v>
      </c>
      <c r="Y437">
        <v>-551</v>
      </c>
      <c r="Z437">
        <v>-558</v>
      </c>
      <c r="AA437">
        <v>-566</v>
      </c>
      <c r="AB437">
        <v>-573</v>
      </c>
      <c r="AC437">
        <v>-574</v>
      </c>
      <c r="AD437">
        <v>-577</v>
      </c>
      <c r="AE437">
        <v>-574</v>
      </c>
      <c r="AF437">
        <v>-570</v>
      </c>
      <c r="AG437">
        <v>-567</v>
      </c>
      <c r="AH437">
        <v>-563</v>
      </c>
    </row>
    <row r="438" spans="1:34" x14ac:dyDescent="0.25">
      <c r="A438" t="s">
        <v>478</v>
      </c>
      <c r="B438" t="s">
        <v>398</v>
      </c>
      <c r="C438" t="s">
        <v>399</v>
      </c>
      <c r="D438">
        <v>0</v>
      </c>
      <c r="E438">
        <v>-1</v>
      </c>
      <c r="F438">
        <v>1</v>
      </c>
      <c r="G438">
        <v>298</v>
      </c>
      <c r="H438">
        <v>814</v>
      </c>
      <c r="I438">
        <v>1585</v>
      </c>
      <c r="J438">
        <v>2504</v>
      </c>
      <c r="K438">
        <v>3547</v>
      </c>
      <c r="L438">
        <v>4646</v>
      </c>
      <c r="M438">
        <v>5746</v>
      </c>
      <c r="N438">
        <v>6748</v>
      </c>
      <c r="O438">
        <v>7495</v>
      </c>
      <c r="P438">
        <v>7937</v>
      </c>
      <c r="Q438">
        <v>8168</v>
      </c>
      <c r="R438">
        <v>8270</v>
      </c>
      <c r="S438">
        <v>8278</v>
      </c>
      <c r="T438">
        <v>8215</v>
      </c>
      <c r="U438">
        <v>8091</v>
      </c>
      <c r="V438">
        <v>7875</v>
      </c>
      <c r="W438">
        <v>7572</v>
      </c>
      <c r="X438">
        <v>7214</v>
      </c>
      <c r="Y438">
        <v>6826</v>
      </c>
      <c r="Z438">
        <v>6438</v>
      </c>
      <c r="AA438">
        <v>6069</v>
      </c>
      <c r="AB438">
        <v>5732</v>
      </c>
      <c r="AC438">
        <v>5444</v>
      </c>
      <c r="AD438">
        <v>5199</v>
      </c>
      <c r="AE438">
        <v>4977</v>
      </c>
      <c r="AF438">
        <v>4777</v>
      </c>
      <c r="AG438">
        <v>4603</v>
      </c>
      <c r="AH438">
        <v>4455</v>
      </c>
    </row>
    <row r="439" spans="1:34" x14ac:dyDescent="0.25">
      <c r="A439" t="s">
        <v>479</v>
      </c>
      <c r="B439" t="s">
        <v>398</v>
      </c>
      <c r="C439" t="s">
        <v>399</v>
      </c>
      <c r="D439">
        <v>0</v>
      </c>
      <c r="E439">
        <v>-2</v>
      </c>
      <c r="F439">
        <v>-1</v>
      </c>
      <c r="G439">
        <v>174</v>
      </c>
      <c r="H439">
        <v>728</v>
      </c>
      <c r="I439">
        <v>1620</v>
      </c>
      <c r="J439">
        <v>2573</v>
      </c>
      <c r="K439">
        <v>3448</v>
      </c>
      <c r="L439">
        <v>4257</v>
      </c>
      <c r="M439">
        <v>5041</v>
      </c>
      <c r="N439">
        <v>5731</v>
      </c>
      <c r="O439">
        <v>6225</v>
      </c>
      <c r="P439">
        <v>6492</v>
      </c>
      <c r="Q439">
        <v>6583</v>
      </c>
      <c r="R439">
        <v>6570</v>
      </c>
      <c r="S439">
        <v>6474</v>
      </c>
      <c r="T439">
        <v>6306</v>
      </c>
      <c r="U439">
        <v>6065</v>
      </c>
      <c r="V439">
        <v>5737</v>
      </c>
      <c r="W439">
        <v>5333</v>
      </c>
      <c r="X439">
        <v>4890</v>
      </c>
      <c r="Y439">
        <v>4432</v>
      </c>
      <c r="Z439">
        <v>3993</v>
      </c>
      <c r="AA439">
        <v>3595</v>
      </c>
      <c r="AB439">
        <v>3235</v>
      </c>
      <c r="AC439">
        <v>2916</v>
      </c>
      <c r="AD439">
        <v>2638</v>
      </c>
      <c r="AE439">
        <v>2389</v>
      </c>
      <c r="AF439">
        <v>2170</v>
      </c>
      <c r="AG439">
        <v>1987</v>
      </c>
      <c r="AH439">
        <v>1834</v>
      </c>
    </row>
    <row r="440" spans="1:34" x14ac:dyDescent="0.25">
      <c r="A440" t="s">
        <v>480</v>
      </c>
      <c r="B440" t="s">
        <v>398</v>
      </c>
      <c r="C440" t="s">
        <v>399</v>
      </c>
      <c r="D440">
        <v>0</v>
      </c>
      <c r="E440">
        <v>0</v>
      </c>
      <c r="F440">
        <v>3</v>
      </c>
      <c r="G440">
        <v>89</v>
      </c>
      <c r="H440">
        <v>147</v>
      </c>
      <c r="I440">
        <v>174</v>
      </c>
      <c r="J440">
        <v>199</v>
      </c>
      <c r="K440">
        <v>222</v>
      </c>
      <c r="L440">
        <v>244</v>
      </c>
      <c r="M440">
        <v>268</v>
      </c>
      <c r="N440">
        <v>286</v>
      </c>
      <c r="O440">
        <v>297</v>
      </c>
      <c r="P440">
        <v>298</v>
      </c>
      <c r="Q440">
        <v>303</v>
      </c>
      <c r="R440">
        <v>306</v>
      </c>
      <c r="S440">
        <v>308</v>
      </c>
      <c r="T440">
        <v>304</v>
      </c>
      <c r="U440">
        <v>283</v>
      </c>
      <c r="V440">
        <v>253</v>
      </c>
      <c r="W440">
        <v>224</v>
      </c>
      <c r="X440">
        <v>199</v>
      </c>
      <c r="Y440">
        <v>176</v>
      </c>
      <c r="Z440">
        <v>156</v>
      </c>
      <c r="AA440">
        <v>138</v>
      </c>
      <c r="AB440">
        <v>121</v>
      </c>
      <c r="AC440">
        <v>105</v>
      </c>
      <c r="AD440">
        <v>92</v>
      </c>
      <c r="AE440">
        <v>83</v>
      </c>
      <c r="AF440">
        <v>79</v>
      </c>
      <c r="AG440">
        <v>78</v>
      </c>
      <c r="AH440">
        <v>77</v>
      </c>
    </row>
    <row r="441" spans="1:34" x14ac:dyDescent="0.25">
      <c r="A441" t="s">
        <v>481</v>
      </c>
      <c r="B441" t="s">
        <v>398</v>
      </c>
      <c r="C441" t="s">
        <v>399</v>
      </c>
      <c r="D441">
        <v>0</v>
      </c>
      <c r="E441">
        <v>0</v>
      </c>
      <c r="F441">
        <v>2</v>
      </c>
      <c r="G441">
        <v>110</v>
      </c>
      <c r="H441">
        <v>243</v>
      </c>
      <c r="I441">
        <v>376</v>
      </c>
      <c r="J441">
        <v>501</v>
      </c>
      <c r="K441">
        <v>624</v>
      </c>
      <c r="L441">
        <v>745</v>
      </c>
      <c r="M441">
        <v>867</v>
      </c>
      <c r="N441">
        <v>973</v>
      </c>
      <c r="O441">
        <v>1042</v>
      </c>
      <c r="P441">
        <v>1070</v>
      </c>
      <c r="Q441">
        <v>1080</v>
      </c>
      <c r="R441">
        <v>1080</v>
      </c>
      <c r="S441">
        <v>1072</v>
      </c>
      <c r="T441">
        <v>1051</v>
      </c>
      <c r="U441">
        <v>1007</v>
      </c>
      <c r="V441">
        <v>943</v>
      </c>
      <c r="W441">
        <v>872</v>
      </c>
      <c r="X441">
        <v>801</v>
      </c>
      <c r="Y441">
        <v>733</v>
      </c>
      <c r="Z441">
        <v>671</v>
      </c>
      <c r="AA441">
        <v>616</v>
      </c>
      <c r="AB441">
        <v>567</v>
      </c>
      <c r="AC441">
        <v>524</v>
      </c>
      <c r="AD441">
        <v>485</v>
      </c>
      <c r="AE441">
        <v>451</v>
      </c>
      <c r="AF441">
        <v>426</v>
      </c>
      <c r="AG441">
        <v>407</v>
      </c>
      <c r="AH441">
        <v>393</v>
      </c>
    </row>
    <row r="442" spans="1:34" x14ac:dyDescent="0.25">
      <c r="A442" t="s">
        <v>482</v>
      </c>
      <c r="B442" t="s">
        <v>398</v>
      </c>
      <c r="C442" t="s">
        <v>399</v>
      </c>
      <c r="D442">
        <v>0</v>
      </c>
      <c r="E442">
        <v>1</v>
      </c>
      <c r="F442">
        <v>1</v>
      </c>
      <c r="G442">
        <v>-173</v>
      </c>
      <c r="H442">
        <v>-371</v>
      </c>
      <c r="I442">
        <v>-537</v>
      </c>
      <c r="J442">
        <v>-812</v>
      </c>
      <c r="K442">
        <v>-1129</v>
      </c>
      <c r="L442">
        <v>-1467</v>
      </c>
      <c r="M442">
        <v>-1826</v>
      </c>
      <c r="N442">
        <v>-2184</v>
      </c>
      <c r="O442">
        <v>-2483</v>
      </c>
      <c r="P442">
        <v>-2743</v>
      </c>
      <c r="Q442">
        <v>-2969</v>
      </c>
      <c r="R442">
        <v>-3180</v>
      </c>
      <c r="S442">
        <v>-3386</v>
      </c>
      <c r="T442">
        <v>-3568</v>
      </c>
      <c r="U442">
        <v>-3697</v>
      </c>
      <c r="V442">
        <v>-3708</v>
      </c>
      <c r="W442">
        <v>-3691</v>
      </c>
      <c r="X442">
        <v>-3612</v>
      </c>
      <c r="Y442">
        <v>-3484</v>
      </c>
      <c r="Z442">
        <v>-3378</v>
      </c>
      <c r="AA442">
        <v>-3258</v>
      </c>
      <c r="AB442">
        <v>-3137</v>
      </c>
      <c r="AC442">
        <v>-3023</v>
      </c>
      <c r="AD442">
        <v>-2914</v>
      </c>
      <c r="AE442">
        <v>-2798</v>
      </c>
      <c r="AF442">
        <v>-2691</v>
      </c>
      <c r="AG442">
        <v>-2601</v>
      </c>
      <c r="AH442">
        <v>-2531</v>
      </c>
    </row>
    <row r="443" spans="1:34" x14ac:dyDescent="0.25">
      <c r="A443" t="s">
        <v>483</v>
      </c>
      <c r="B443" t="s">
        <v>398</v>
      </c>
      <c r="C443" t="s">
        <v>399</v>
      </c>
      <c r="D443">
        <v>0</v>
      </c>
      <c r="E443">
        <v>0</v>
      </c>
      <c r="F443">
        <v>2</v>
      </c>
      <c r="G443">
        <v>99</v>
      </c>
      <c r="H443">
        <v>153</v>
      </c>
      <c r="I443">
        <v>170</v>
      </c>
      <c r="J443">
        <v>113</v>
      </c>
      <c r="K443">
        <v>61</v>
      </c>
      <c r="L443">
        <v>15</v>
      </c>
      <c r="M443">
        <v>-28</v>
      </c>
      <c r="N443">
        <v>-74</v>
      </c>
      <c r="O443">
        <v>-124</v>
      </c>
      <c r="P443">
        <v>-182</v>
      </c>
      <c r="Q443">
        <v>-245</v>
      </c>
      <c r="R443">
        <v>-304</v>
      </c>
      <c r="S443">
        <v>-362</v>
      </c>
      <c r="T443">
        <v>-413</v>
      </c>
      <c r="U443">
        <v>-475</v>
      </c>
      <c r="V443">
        <v>-537</v>
      </c>
      <c r="W443">
        <v>-589</v>
      </c>
      <c r="X443">
        <v>-632</v>
      </c>
      <c r="Y443">
        <v>-660</v>
      </c>
      <c r="Z443">
        <v>-677</v>
      </c>
      <c r="AA443">
        <v>-691</v>
      </c>
      <c r="AB443">
        <v>-700</v>
      </c>
      <c r="AC443">
        <v>-700</v>
      </c>
      <c r="AD443">
        <v>-696</v>
      </c>
      <c r="AE443">
        <v>-688</v>
      </c>
      <c r="AF443">
        <v>-669</v>
      </c>
      <c r="AG443">
        <v>-651</v>
      </c>
      <c r="AH443">
        <v>-627</v>
      </c>
    </row>
    <row r="444" spans="1:34" x14ac:dyDescent="0.25">
      <c r="A444" t="s">
        <v>484</v>
      </c>
      <c r="B444" t="s">
        <v>398</v>
      </c>
      <c r="C444" t="s">
        <v>399</v>
      </c>
      <c r="D444">
        <v>0</v>
      </c>
      <c r="E444">
        <v>0</v>
      </c>
      <c r="F444">
        <v>0</v>
      </c>
      <c r="G444">
        <v>20</v>
      </c>
      <c r="H444">
        <v>64</v>
      </c>
      <c r="I444">
        <v>110</v>
      </c>
      <c r="J444">
        <v>150</v>
      </c>
      <c r="K444">
        <v>190</v>
      </c>
      <c r="L444">
        <v>230</v>
      </c>
      <c r="M444">
        <v>276</v>
      </c>
      <c r="N444">
        <v>309</v>
      </c>
      <c r="O444">
        <v>331</v>
      </c>
      <c r="P444">
        <v>344</v>
      </c>
      <c r="Q444">
        <v>352</v>
      </c>
      <c r="R444">
        <v>356</v>
      </c>
      <c r="S444">
        <v>356</v>
      </c>
      <c r="T444">
        <v>352</v>
      </c>
      <c r="U444">
        <v>345</v>
      </c>
      <c r="V444">
        <v>333</v>
      </c>
      <c r="W444">
        <v>317</v>
      </c>
      <c r="X444">
        <v>296</v>
      </c>
      <c r="Y444">
        <v>276</v>
      </c>
      <c r="Z444">
        <v>258</v>
      </c>
      <c r="AA444">
        <v>240</v>
      </c>
      <c r="AB444">
        <v>224</v>
      </c>
      <c r="AC444">
        <v>211</v>
      </c>
      <c r="AD444">
        <v>198</v>
      </c>
      <c r="AE444">
        <v>185</v>
      </c>
      <c r="AF444">
        <v>174</v>
      </c>
      <c r="AG444">
        <v>164</v>
      </c>
      <c r="AH444">
        <v>157</v>
      </c>
    </row>
    <row r="445" spans="1:34" x14ac:dyDescent="0.25">
      <c r="A445" t="s">
        <v>485</v>
      </c>
      <c r="B445" t="s">
        <v>398</v>
      </c>
      <c r="C445" t="s">
        <v>399</v>
      </c>
      <c r="D445">
        <v>0</v>
      </c>
      <c r="E445">
        <v>0</v>
      </c>
      <c r="F445">
        <v>4</v>
      </c>
      <c r="G445">
        <v>110</v>
      </c>
      <c r="H445">
        <v>190</v>
      </c>
      <c r="I445">
        <v>234</v>
      </c>
      <c r="J445">
        <v>270</v>
      </c>
      <c r="K445">
        <v>304</v>
      </c>
      <c r="L445">
        <v>339</v>
      </c>
      <c r="M445">
        <v>371</v>
      </c>
      <c r="N445">
        <v>402</v>
      </c>
      <c r="O445">
        <v>433</v>
      </c>
      <c r="P445">
        <v>450</v>
      </c>
      <c r="Q445">
        <v>465</v>
      </c>
      <c r="R445">
        <v>477</v>
      </c>
      <c r="S445">
        <v>483</v>
      </c>
      <c r="T445">
        <v>480</v>
      </c>
      <c r="U445">
        <v>446</v>
      </c>
      <c r="V445">
        <v>396</v>
      </c>
      <c r="W445">
        <v>345</v>
      </c>
      <c r="X445">
        <v>297</v>
      </c>
      <c r="Y445">
        <v>251</v>
      </c>
      <c r="Z445">
        <v>211</v>
      </c>
      <c r="AA445">
        <v>175</v>
      </c>
      <c r="AB445">
        <v>140</v>
      </c>
      <c r="AC445">
        <v>109</v>
      </c>
      <c r="AD445">
        <v>86</v>
      </c>
      <c r="AE445">
        <v>69</v>
      </c>
      <c r="AF445">
        <v>61</v>
      </c>
      <c r="AG445">
        <v>59</v>
      </c>
      <c r="AH445">
        <v>59</v>
      </c>
    </row>
    <row r="446" spans="1:34" x14ac:dyDescent="0.25">
      <c r="A446" t="s">
        <v>486</v>
      </c>
      <c r="B446" t="s">
        <v>398</v>
      </c>
      <c r="C446" t="s">
        <v>399</v>
      </c>
      <c r="D446">
        <v>0</v>
      </c>
      <c r="E446">
        <v>0</v>
      </c>
      <c r="F446">
        <v>4</v>
      </c>
      <c r="G446">
        <v>67</v>
      </c>
      <c r="H446">
        <v>86</v>
      </c>
      <c r="I446">
        <v>79</v>
      </c>
      <c r="J446">
        <v>63</v>
      </c>
      <c r="K446">
        <v>46</v>
      </c>
      <c r="L446">
        <v>34</v>
      </c>
      <c r="M446">
        <v>24</v>
      </c>
      <c r="N446">
        <v>18</v>
      </c>
      <c r="O446">
        <v>17</v>
      </c>
      <c r="P446">
        <v>15</v>
      </c>
      <c r="Q446">
        <v>19</v>
      </c>
      <c r="R446">
        <v>28</v>
      </c>
      <c r="S446">
        <v>36</v>
      </c>
      <c r="T446">
        <v>40</v>
      </c>
      <c r="U446">
        <v>18</v>
      </c>
      <c r="V446">
        <v>-9</v>
      </c>
      <c r="W446">
        <v>-32</v>
      </c>
      <c r="X446">
        <v>-51</v>
      </c>
      <c r="Y446">
        <v>-64</v>
      </c>
      <c r="Z446">
        <v>-75</v>
      </c>
      <c r="AA446">
        <v>-87</v>
      </c>
      <c r="AB446">
        <v>-96</v>
      </c>
      <c r="AC446">
        <v>-103</v>
      </c>
      <c r="AD446">
        <v>-108</v>
      </c>
      <c r="AE446">
        <v>-109</v>
      </c>
      <c r="AF446">
        <v>-103</v>
      </c>
      <c r="AG446">
        <v>-95</v>
      </c>
      <c r="AH446">
        <v>-89</v>
      </c>
    </row>
    <row r="447" spans="1:34" x14ac:dyDescent="0.25">
      <c r="A447" t="s">
        <v>487</v>
      </c>
      <c r="B447" t="s">
        <v>398</v>
      </c>
      <c r="C447" t="s">
        <v>399</v>
      </c>
      <c r="D447">
        <v>0</v>
      </c>
      <c r="E447">
        <v>0</v>
      </c>
      <c r="F447">
        <v>6</v>
      </c>
      <c r="G447">
        <v>138</v>
      </c>
      <c r="H447">
        <v>164</v>
      </c>
      <c r="I447">
        <v>33</v>
      </c>
      <c r="J447">
        <v>-174</v>
      </c>
      <c r="K447">
        <v>-346</v>
      </c>
      <c r="L447">
        <v>-490</v>
      </c>
      <c r="M447">
        <v>-610</v>
      </c>
      <c r="N447">
        <v>-708</v>
      </c>
      <c r="O447">
        <v>-800</v>
      </c>
      <c r="P447">
        <v>-884</v>
      </c>
      <c r="Q447">
        <v>-953</v>
      </c>
      <c r="R447">
        <v>-1008</v>
      </c>
      <c r="S447">
        <v>-1056</v>
      </c>
      <c r="T447">
        <v>-1102</v>
      </c>
      <c r="U447">
        <v>-1171</v>
      </c>
      <c r="V447">
        <v>-1256</v>
      </c>
      <c r="W447">
        <v>-1331</v>
      </c>
      <c r="X447">
        <v>-1392</v>
      </c>
      <c r="Y447">
        <v>-1442</v>
      </c>
      <c r="Z447">
        <v>-1483</v>
      </c>
      <c r="AA447">
        <v>-1521</v>
      </c>
      <c r="AB447">
        <v>-1556</v>
      </c>
      <c r="AC447">
        <v>-1587</v>
      </c>
      <c r="AD447">
        <v>-1610</v>
      </c>
      <c r="AE447">
        <v>-1626</v>
      </c>
      <c r="AF447">
        <v>-1633</v>
      </c>
      <c r="AG447">
        <v>-1634</v>
      </c>
      <c r="AH447">
        <v>-1632</v>
      </c>
    </row>
    <row r="448" spans="1:34" x14ac:dyDescent="0.25">
      <c r="A448" t="s">
        <v>488</v>
      </c>
      <c r="B448" t="s">
        <v>398</v>
      </c>
      <c r="C448" t="s">
        <v>399</v>
      </c>
      <c r="D448">
        <v>0</v>
      </c>
      <c r="E448">
        <v>0</v>
      </c>
      <c r="F448">
        <v>3</v>
      </c>
      <c r="G448">
        <v>37</v>
      </c>
      <c r="H448">
        <v>42</v>
      </c>
      <c r="I448">
        <v>23</v>
      </c>
      <c r="J448">
        <v>2</v>
      </c>
      <c r="K448">
        <v>-18</v>
      </c>
      <c r="L448">
        <v>-39</v>
      </c>
      <c r="M448">
        <v>-61</v>
      </c>
      <c r="N448">
        <v>-80</v>
      </c>
      <c r="O448">
        <v>-91</v>
      </c>
      <c r="P448">
        <v>-100</v>
      </c>
      <c r="Q448">
        <v>-105</v>
      </c>
      <c r="R448">
        <v>-107</v>
      </c>
      <c r="S448">
        <v>-110</v>
      </c>
      <c r="T448">
        <v>-117</v>
      </c>
      <c r="U448">
        <v>-139</v>
      </c>
      <c r="V448">
        <v>-166</v>
      </c>
      <c r="W448">
        <v>-189</v>
      </c>
      <c r="X448">
        <v>-210</v>
      </c>
      <c r="Y448">
        <v>-227</v>
      </c>
      <c r="Z448">
        <v>-242</v>
      </c>
      <c r="AA448">
        <v>-256</v>
      </c>
      <c r="AB448">
        <v>-272</v>
      </c>
      <c r="AC448">
        <v>-284</v>
      </c>
      <c r="AD448">
        <v>-293</v>
      </c>
      <c r="AE448">
        <v>-299</v>
      </c>
      <c r="AF448">
        <v>-300</v>
      </c>
      <c r="AG448">
        <v>-300</v>
      </c>
      <c r="AH448">
        <v>-297</v>
      </c>
    </row>
    <row r="449" spans="1:34" x14ac:dyDescent="0.25">
      <c r="A449" t="s">
        <v>489</v>
      </c>
      <c r="B449" t="s">
        <v>398</v>
      </c>
      <c r="C449" t="s">
        <v>399</v>
      </c>
      <c r="D449">
        <v>0</v>
      </c>
      <c r="E449">
        <v>0</v>
      </c>
      <c r="F449">
        <v>5</v>
      </c>
      <c r="G449">
        <v>87</v>
      </c>
      <c r="H449">
        <v>129</v>
      </c>
      <c r="I449">
        <v>130</v>
      </c>
      <c r="J449">
        <v>128</v>
      </c>
      <c r="K449">
        <v>128</v>
      </c>
      <c r="L449">
        <v>128</v>
      </c>
      <c r="M449">
        <v>130</v>
      </c>
      <c r="N449">
        <v>133</v>
      </c>
      <c r="O449">
        <v>142</v>
      </c>
      <c r="P449">
        <v>147</v>
      </c>
      <c r="Q449">
        <v>156</v>
      </c>
      <c r="R449">
        <v>171</v>
      </c>
      <c r="S449">
        <v>182</v>
      </c>
      <c r="T449">
        <v>187</v>
      </c>
      <c r="U449">
        <v>166</v>
      </c>
      <c r="V449">
        <v>136</v>
      </c>
      <c r="W449">
        <v>107</v>
      </c>
      <c r="X449">
        <v>85</v>
      </c>
      <c r="Y449">
        <v>62</v>
      </c>
      <c r="Z449">
        <v>43</v>
      </c>
      <c r="AA449">
        <v>25</v>
      </c>
      <c r="AB449">
        <v>6</v>
      </c>
      <c r="AC449">
        <v>-11</v>
      </c>
      <c r="AD449">
        <v>-24</v>
      </c>
      <c r="AE449">
        <v>-32</v>
      </c>
      <c r="AF449">
        <v>-34</v>
      </c>
      <c r="AG449">
        <v>-32</v>
      </c>
      <c r="AH449">
        <v>-31</v>
      </c>
    </row>
    <row r="450" spans="1:34" x14ac:dyDescent="0.25">
      <c r="A450" t="s">
        <v>490</v>
      </c>
      <c r="B450" t="s">
        <v>398</v>
      </c>
      <c r="C450" t="s">
        <v>399</v>
      </c>
      <c r="D450">
        <v>0</v>
      </c>
      <c r="E450">
        <v>2</v>
      </c>
      <c r="F450">
        <v>83</v>
      </c>
      <c r="G450">
        <v>1293</v>
      </c>
      <c r="H450">
        <v>1867</v>
      </c>
      <c r="I450">
        <v>1970</v>
      </c>
      <c r="J450">
        <v>2099</v>
      </c>
      <c r="K450">
        <v>2209</v>
      </c>
      <c r="L450">
        <v>2312</v>
      </c>
      <c r="M450">
        <v>2412</v>
      </c>
      <c r="N450">
        <v>2469</v>
      </c>
      <c r="O450">
        <v>2506</v>
      </c>
      <c r="P450">
        <v>2469</v>
      </c>
      <c r="Q450">
        <v>2541</v>
      </c>
      <c r="R450">
        <v>2662</v>
      </c>
      <c r="S450">
        <v>2715</v>
      </c>
      <c r="T450">
        <v>2655</v>
      </c>
      <c r="U450">
        <v>2212</v>
      </c>
      <c r="V450">
        <v>1695</v>
      </c>
      <c r="W450">
        <v>1243</v>
      </c>
      <c r="X450">
        <v>840</v>
      </c>
      <c r="Y450">
        <v>471</v>
      </c>
      <c r="Z450">
        <v>144</v>
      </c>
      <c r="AA450">
        <v>-156</v>
      </c>
      <c r="AB450">
        <v>-444</v>
      </c>
      <c r="AC450">
        <v>-703</v>
      </c>
      <c r="AD450">
        <v>-898</v>
      </c>
      <c r="AE450">
        <v>-1034</v>
      </c>
      <c r="AF450">
        <v>-1057</v>
      </c>
      <c r="AG450">
        <v>-1045</v>
      </c>
      <c r="AH450">
        <v>-1013</v>
      </c>
    </row>
    <row r="451" spans="1:34" x14ac:dyDescent="0.25">
      <c r="A451" t="s">
        <v>491</v>
      </c>
      <c r="B451" t="s">
        <v>398</v>
      </c>
      <c r="C451" t="s">
        <v>399</v>
      </c>
      <c r="D451">
        <v>0</v>
      </c>
      <c r="E451">
        <v>28</v>
      </c>
      <c r="F451">
        <v>219</v>
      </c>
      <c r="G451">
        <v>626</v>
      </c>
      <c r="H451">
        <v>1176</v>
      </c>
      <c r="I451">
        <v>1692</v>
      </c>
      <c r="J451">
        <v>2405</v>
      </c>
      <c r="K451">
        <v>3108</v>
      </c>
      <c r="L451">
        <v>3915</v>
      </c>
      <c r="M451">
        <v>4801</v>
      </c>
      <c r="N451">
        <v>5582</v>
      </c>
      <c r="O451">
        <v>6180</v>
      </c>
      <c r="P451">
        <v>6501</v>
      </c>
      <c r="Q451">
        <v>7104</v>
      </c>
      <c r="R451">
        <v>7707</v>
      </c>
      <c r="S451">
        <v>8115</v>
      </c>
      <c r="T451">
        <v>8221</v>
      </c>
      <c r="U451">
        <v>7522</v>
      </c>
      <c r="V451">
        <v>6842</v>
      </c>
      <c r="W451">
        <v>6261</v>
      </c>
      <c r="X451">
        <v>5681</v>
      </c>
      <c r="Y451">
        <v>5100</v>
      </c>
      <c r="Z451">
        <v>4513</v>
      </c>
      <c r="AA451">
        <v>3915</v>
      </c>
      <c r="AB451">
        <v>3370</v>
      </c>
      <c r="AC451">
        <v>2878</v>
      </c>
      <c r="AD451">
        <v>2452</v>
      </c>
      <c r="AE451">
        <v>2145</v>
      </c>
      <c r="AF451">
        <v>2045</v>
      </c>
      <c r="AG451">
        <v>1978</v>
      </c>
      <c r="AH451">
        <v>1934</v>
      </c>
    </row>
    <row r="452" spans="1:34" x14ac:dyDescent="0.25">
      <c r="A452" t="s">
        <v>492</v>
      </c>
      <c r="B452" t="s">
        <v>398</v>
      </c>
      <c r="C452" t="s">
        <v>399</v>
      </c>
      <c r="D452">
        <v>0</v>
      </c>
      <c r="E452">
        <v>0</v>
      </c>
      <c r="F452">
        <v>115</v>
      </c>
      <c r="G452">
        <v>2539</v>
      </c>
      <c r="H452">
        <v>2755</v>
      </c>
      <c r="I452">
        <v>2762</v>
      </c>
      <c r="J452">
        <v>2982</v>
      </c>
      <c r="K452">
        <v>3163</v>
      </c>
      <c r="L452">
        <v>3402</v>
      </c>
      <c r="M452">
        <v>3702</v>
      </c>
      <c r="N452">
        <v>3908</v>
      </c>
      <c r="O452">
        <v>4034</v>
      </c>
      <c r="P452">
        <v>3980</v>
      </c>
      <c r="Q452">
        <v>4125</v>
      </c>
      <c r="R452">
        <v>4305</v>
      </c>
      <c r="S452">
        <v>4379</v>
      </c>
      <c r="T452">
        <v>4370</v>
      </c>
      <c r="U452">
        <v>3903</v>
      </c>
      <c r="V452">
        <v>3490</v>
      </c>
      <c r="W452">
        <v>3173</v>
      </c>
      <c r="X452">
        <v>2885</v>
      </c>
      <c r="Y452">
        <v>2605</v>
      </c>
      <c r="Z452">
        <v>2356</v>
      </c>
      <c r="AA452">
        <v>2098</v>
      </c>
      <c r="AB452">
        <v>1871</v>
      </c>
      <c r="AC452">
        <v>1669</v>
      </c>
      <c r="AD452">
        <v>1492</v>
      </c>
      <c r="AE452">
        <v>1361</v>
      </c>
      <c r="AF452">
        <v>1341</v>
      </c>
      <c r="AG452">
        <v>1328</v>
      </c>
      <c r="AH452">
        <v>1318</v>
      </c>
    </row>
    <row r="453" spans="1:34" x14ac:dyDescent="0.25">
      <c r="A453" t="s">
        <v>493</v>
      </c>
      <c r="B453" t="s">
        <v>398</v>
      </c>
      <c r="C453" t="s">
        <v>399</v>
      </c>
      <c r="D453">
        <v>0</v>
      </c>
      <c r="E453">
        <v>8</v>
      </c>
      <c r="F453">
        <v>97</v>
      </c>
      <c r="G453">
        <v>1587</v>
      </c>
      <c r="H453">
        <v>1713</v>
      </c>
      <c r="I453">
        <v>1702</v>
      </c>
      <c r="J453">
        <v>1853</v>
      </c>
      <c r="K453">
        <v>2035</v>
      </c>
      <c r="L453">
        <v>2277</v>
      </c>
      <c r="M453">
        <v>2542</v>
      </c>
      <c r="N453">
        <v>2738</v>
      </c>
      <c r="O453">
        <v>2753</v>
      </c>
      <c r="P453">
        <v>2772</v>
      </c>
      <c r="Q453">
        <v>2918</v>
      </c>
      <c r="R453">
        <v>3096</v>
      </c>
      <c r="S453">
        <v>3175</v>
      </c>
      <c r="T453">
        <v>3143</v>
      </c>
      <c r="U453">
        <v>2689</v>
      </c>
      <c r="V453">
        <v>2302</v>
      </c>
      <c r="W453">
        <v>1993</v>
      </c>
      <c r="X453">
        <v>1711</v>
      </c>
      <c r="Y453">
        <v>1462</v>
      </c>
      <c r="Z453">
        <v>1203</v>
      </c>
      <c r="AA453">
        <v>940</v>
      </c>
      <c r="AB453">
        <v>695</v>
      </c>
      <c r="AC453">
        <v>442</v>
      </c>
      <c r="AD453">
        <v>308</v>
      </c>
      <c r="AE453">
        <v>160</v>
      </c>
      <c r="AF453">
        <v>150</v>
      </c>
      <c r="AG453">
        <v>138</v>
      </c>
      <c r="AH453">
        <v>141</v>
      </c>
    </row>
    <row r="454" spans="1:34" x14ac:dyDescent="0.25">
      <c r="A454" t="s">
        <v>494</v>
      </c>
      <c r="B454" t="s">
        <v>398</v>
      </c>
      <c r="C454" t="s">
        <v>399</v>
      </c>
      <c r="D454">
        <v>0</v>
      </c>
      <c r="E454">
        <v>0</v>
      </c>
      <c r="F454">
        <v>0</v>
      </c>
      <c r="G454">
        <v>-695</v>
      </c>
      <c r="H454">
        <v>-1456</v>
      </c>
      <c r="I454">
        <v>-2404</v>
      </c>
      <c r="J454">
        <v>-3290</v>
      </c>
      <c r="K454">
        <v>-4280</v>
      </c>
      <c r="L454">
        <v>-5294</v>
      </c>
      <c r="M454">
        <v>-6283</v>
      </c>
      <c r="N454">
        <v>-7026</v>
      </c>
      <c r="O454">
        <v>-7051</v>
      </c>
      <c r="P454">
        <v>-6986</v>
      </c>
      <c r="Q454">
        <v>-6898</v>
      </c>
      <c r="R454">
        <v>-6783</v>
      </c>
      <c r="S454">
        <v>-6651</v>
      </c>
      <c r="T454">
        <v>-6524</v>
      </c>
      <c r="U454">
        <v>-6402</v>
      </c>
      <c r="V454">
        <v>-6304</v>
      </c>
      <c r="W454">
        <v>-6206</v>
      </c>
      <c r="X454">
        <v>-6109</v>
      </c>
      <c r="Y454">
        <v>-6018</v>
      </c>
      <c r="Z454">
        <v>-5922</v>
      </c>
      <c r="AA454">
        <v>-5854</v>
      </c>
      <c r="AB454">
        <v>-5796</v>
      </c>
      <c r="AC454">
        <v>-5733</v>
      </c>
      <c r="AD454">
        <v>-5591</v>
      </c>
      <c r="AE454">
        <v>-5448</v>
      </c>
      <c r="AF454">
        <v>-5306</v>
      </c>
      <c r="AG454">
        <v>-5162</v>
      </c>
      <c r="AH454">
        <v>-5022</v>
      </c>
    </row>
    <row r="455" spans="1:34" x14ac:dyDescent="0.25">
      <c r="A455" t="s">
        <v>495</v>
      </c>
      <c r="B455" t="s">
        <v>398</v>
      </c>
      <c r="C455" t="s">
        <v>399</v>
      </c>
      <c r="D455">
        <v>0</v>
      </c>
      <c r="E455">
        <v>0</v>
      </c>
      <c r="F455">
        <v>0</v>
      </c>
      <c r="G455">
        <v>696</v>
      </c>
      <c r="H455">
        <v>1498</v>
      </c>
      <c r="I455">
        <v>2279</v>
      </c>
      <c r="J455">
        <v>2983</v>
      </c>
      <c r="K455">
        <v>3814</v>
      </c>
      <c r="L455">
        <v>4505</v>
      </c>
      <c r="M455">
        <v>4938</v>
      </c>
      <c r="N455">
        <v>5453</v>
      </c>
      <c r="O455">
        <v>5580</v>
      </c>
      <c r="P455">
        <v>5780</v>
      </c>
      <c r="Q455">
        <v>5857</v>
      </c>
      <c r="R455">
        <v>5738</v>
      </c>
      <c r="S455">
        <v>5732</v>
      </c>
      <c r="T455">
        <v>5852</v>
      </c>
      <c r="U455">
        <v>5704</v>
      </c>
      <c r="V455">
        <v>5775</v>
      </c>
      <c r="W455">
        <v>5584</v>
      </c>
      <c r="X455">
        <v>5637</v>
      </c>
      <c r="Y455">
        <v>5479</v>
      </c>
      <c r="Z455">
        <v>5404</v>
      </c>
      <c r="AA455">
        <v>5567</v>
      </c>
      <c r="AB455">
        <v>5332</v>
      </c>
      <c r="AC455">
        <v>5247</v>
      </c>
      <c r="AD455">
        <v>5230</v>
      </c>
      <c r="AE455">
        <v>5016</v>
      </c>
      <c r="AF455">
        <v>4985</v>
      </c>
      <c r="AG455">
        <v>4763</v>
      </c>
      <c r="AH455">
        <v>4747</v>
      </c>
    </row>
    <row r="456" spans="1:34" x14ac:dyDescent="0.25">
      <c r="A456" t="s">
        <v>496</v>
      </c>
      <c r="B456" t="s">
        <v>398</v>
      </c>
      <c r="C456" t="s">
        <v>399</v>
      </c>
      <c r="D456">
        <v>0</v>
      </c>
      <c r="E456">
        <v>-34</v>
      </c>
      <c r="F456">
        <v>-55</v>
      </c>
      <c r="G456">
        <v>444</v>
      </c>
      <c r="H456">
        <v>1087</v>
      </c>
      <c r="I456">
        <v>1707</v>
      </c>
      <c r="J456">
        <v>2265</v>
      </c>
      <c r="K456">
        <v>2726</v>
      </c>
      <c r="L456">
        <v>3135</v>
      </c>
      <c r="M456">
        <v>3530</v>
      </c>
      <c r="N456">
        <v>3861</v>
      </c>
      <c r="O456">
        <v>4113</v>
      </c>
      <c r="P456">
        <v>4124</v>
      </c>
      <c r="Q456">
        <v>4003</v>
      </c>
      <c r="R456">
        <v>3958</v>
      </c>
      <c r="S456">
        <v>4029</v>
      </c>
      <c r="T456">
        <v>4092</v>
      </c>
      <c r="U456">
        <v>4035</v>
      </c>
      <c r="V456">
        <v>3840</v>
      </c>
      <c r="W456">
        <v>3623</v>
      </c>
      <c r="X456">
        <v>3428</v>
      </c>
      <c r="Y456">
        <v>3258</v>
      </c>
      <c r="Z456">
        <v>3119</v>
      </c>
      <c r="AA456">
        <v>3011</v>
      </c>
      <c r="AB456">
        <v>2907</v>
      </c>
      <c r="AC456">
        <v>2788</v>
      </c>
      <c r="AD456">
        <v>2702</v>
      </c>
      <c r="AE456">
        <v>2630</v>
      </c>
      <c r="AF456">
        <v>2590</v>
      </c>
      <c r="AG456">
        <v>2577</v>
      </c>
      <c r="AH456">
        <v>2573</v>
      </c>
    </row>
    <row r="457" spans="1:34" x14ac:dyDescent="0.25">
      <c r="A457" t="s">
        <v>497</v>
      </c>
      <c r="B457" t="s">
        <v>398</v>
      </c>
      <c r="C457" t="s">
        <v>399</v>
      </c>
      <c r="D457">
        <v>0</v>
      </c>
      <c r="E457">
        <v>151</v>
      </c>
      <c r="F457">
        <v>52</v>
      </c>
      <c r="G457">
        <v>496</v>
      </c>
      <c r="H457">
        <v>1967</v>
      </c>
      <c r="I457">
        <v>3070</v>
      </c>
      <c r="J457">
        <v>3697</v>
      </c>
      <c r="K457">
        <v>5007</v>
      </c>
      <c r="L457">
        <v>6102</v>
      </c>
      <c r="M457">
        <v>7009</v>
      </c>
      <c r="N457">
        <v>8042</v>
      </c>
      <c r="O457">
        <v>8803</v>
      </c>
      <c r="P457">
        <v>9806</v>
      </c>
      <c r="Q457">
        <v>9935</v>
      </c>
      <c r="R457">
        <v>10499</v>
      </c>
      <c r="S457">
        <v>11409</v>
      </c>
      <c r="T457">
        <v>12276</v>
      </c>
      <c r="U457">
        <v>13086</v>
      </c>
      <c r="V457">
        <v>12740</v>
      </c>
      <c r="W457">
        <v>12213</v>
      </c>
      <c r="X457">
        <v>11870</v>
      </c>
      <c r="Y457">
        <v>11433</v>
      </c>
      <c r="Z457">
        <v>10968</v>
      </c>
      <c r="AA457">
        <v>10563</v>
      </c>
      <c r="AB457">
        <v>10109</v>
      </c>
      <c r="AC457">
        <v>9626</v>
      </c>
      <c r="AD457">
        <v>9168</v>
      </c>
      <c r="AE457">
        <v>8798</v>
      </c>
      <c r="AF457">
        <v>8475</v>
      </c>
      <c r="AG457">
        <v>8429</v>
      </c>
      <c r="AH457">
        <v>8376</v>
      </c>
    </row>
    <row r="458" spans="1:34" x14ac:dyDescent="0.25">
      <c r="A458" t="s">
        <v>498</v>
      </c>
      <c r="B458" t="s">
        <v>398</v>
      </c>
      <c r="C458" t="s">
        <v>399</v>
      </c>
      <c r="D458">
        <v>0</v>
      </c>
      <c r="E458">
        <v>-111</v>
      </c>
      <c r="F458">
        <v>-233</v>
      </c>
      <c r="G458">
        <v>1010</v>
      </c>
      <c r="H458">
        <v>3572</v>
      </c>
      <c r="I458">
        <v>4088</v>
      </c>
      <c r="J458">
        <v>4563</v>
      </c>
      <c r="K458">
        <v>4658</v>
      </c>
      <c r="L458">
        <v>4428</v>
      </c>
      <c r="M458">
        <v>4004</v>
      </c>
      <c r="N458">
        <v>3414</v>
      </c>
      <c r="O458">
        <v>3000</v>
      </c>
      <c r="P458">
        <v>2110</v>
      </c>
      <c r="Q458">
        <v>1264</v>
      </c>
      <c r="R458">
        <v>681</v>
      </c>
      <c r="S458">
        <v>323</v>
      </c>
      <c r="T458">
        <v>217</v>
      </c>
      <c r="U458">
        <v>-180</v>
      </c>
      <c r="V458">
        <v>-609</v>
      </c>
      <c r="W458">
        <v>-993</v>
      </c>
      <c r="X458">
        <v>-1304</v>
      </c>
      <c r="Y458">
        <v>-1540</v>
      </c>
      <c r="Z458">
        <v>-1605</v>
      </c>
      <c r="AA458">
        <v>-1615</v>
      </c>
      <c r="AB458">
        <v>-1574</v>
      </c>
      <c r="AC458">
        <v>-1771</v>
      </c>
      <c r="AD458">
        <v>-1833</v>
      </c>
      <c r="AE458">
        <v>-1899</v>
      </c>
      <c r="AF458">
        <v>-2019</v>
      </c>
      <c r="AG458">
        <v>-2135</v>
      </c>
      <c r="AH458">
        <v>-2257</v>
      </c>
    </row>
    <row r="459" spans="1:34" x14ac:dyDescent="0.25">
      <c r="A459" t="s">
        <v>499</v>
      </c>
      <c r="B459" t="s">
        <v>398</v>
      </c>
      <c r="C459" t="s">
        <v>399</v>
      </c>
      <c r="D459">
        <v>0</v>
      </c>
      <c r="E459">
        <v>13</v>
      </c>
      <c r="F459">
        <v>14</v>
      </c>
      <c r="G459">
        <v>322</v>
      </c>
      <c r="H459">
        <v>684</v>
      </c>
      <c r="I459">
        <v>1096</v>
      </c>
      <c r="J459">
        <v>1396</v>
      </c>
      <c r="K459">
        <v>1696</v>
      </c>
      <c r="L459">
        <v>2006</v>
      </c>
      <c r="M459">
        <v>2263</v>
      </c>
      <c r="N459">
        <v>2481</v>
      </c>
      <c r="O459">
        <v>2645</v>
      </c>
      <c r="P459">
        <v>2754</v>
      </c>
      <c r="Q459">
        <v>2769</v>
      </c>
      <c r="R459">
        <v>2739</v>
      </c>
      <c r="S459">
        <v>2771</v>
      </c>
      <c r="T459">
        <v>2842</v>
      </c>
      <c r="U459">
        <v>2876</v>
      </c>
      <c r="V459">
        <v>2765</v>
      </c>
      <c r="W459">
        <v>2525</v>
      </c>
      <c r="X459">
        <v>2287</v>
      </c>
      <c r="Y459">
        <v>2071</v>
      </c>
      <c r="Z459">
        <v>1869</v>
      </c>
      <c r="AA459">
        <v>1689</v>
      </c>
      <c r="AB459">
        <v>1523</v>
      </c>
      <c r="AC459">
        <v>1368</v>
      </c>
      <c r="AD459">
        <v>1225</v>
      </c>
      <c r="AE459">
        <v>1089</v>
      </c>
      <c r="AF459">
        <v>991</v>
      </c>
      <c r="AG459">
        <v>926</v>
      </c>
      <c r="AH459">
        <v>899</v>
      </c>
    </row>
    <row r="460" spans="1:34" x14ac:dyDescent="0.25">
      <c r="A460" t="s">
        <v>500</v>
      </c>
      <c r="B460" t="s">
        <v>398</v>
      </c>
      <c r="C460" t="s">
        <v>399</v>
      </c>
      <c r="D460">
        <v>0</v>
      </c>
      <c r="E460">
        <v>37</v>
      </c>
      <c r="F460">
        <v>252</v>
      </c>
      <c r="G460">
        <v>4993</v>
      </c>
      <c r="H460">
        <v>5561</v>
      </c>
      <c r="I460">
        <v>6224</v>
      </c>
      <c r="J460">
        <v>7268</v>
      </c>
      <c r="K460">
        <v>8266</v>
      </c>
      <c r="L460">
        <v>9557</v>
      </c>
      <c r="M460">
        <v>10934</v>
      </c>
      <c r="N460">
        <v>11992</v>
      </c>
      <c r="O460">
        <v>12637</v>
      </c>
      <c r="P460">
        <v>13059</v>
      </c>
      <c r="Q460">
        <v>14467</v>
      </c>
      <c r="R460">
        <v>15507</v>
      </c>
      <c r="S460">
        <v>16174</v>
      </c>
      <c r="T460">
        <v>16621</v>
      </c>
      <c r="U460">
        <v>15440</v>
      </c>
      <c r="V460">
        <v>14415</v>
      </c>
      <c r="W460">
        <v>13533</v>
      </c>
      <c r="X460">
        <v>12690</v>
      </c>
      <c r="Y460">
        <v>11950</v>
      </c>
      <c r="Z460">
        <v>11151</v>
      </c>
      <c r="AA460">
        <v>10232</v>
      </c>
      <c r="AB460">
        <v>9355</v>
      </c>
      <c r="AC460">
        <v>8305</v>
      </c>
      <c r="AD460">
        <v>7770</v>
      </c>
      <c r="AE460">
        <v>7127</v>
      </c>
      <c r="AF460">
        <v>7349</v>
      </c>
      <c r="AG460">
        <v>7534</v>
      </c>
      <c r="AH460">
        <v>7806</v>
      </c>
    </row>
    <row r="461" spans="1:34" x14ac:dyDescent="0.25">
      <c r="A461" t="s">
        <v>501</v>
      </c>
      <c r="B461" t="s">
        <v>398</v>
      </c>
      <c r="C461" t="s">
        <v>399</v>
      </c>
      <c r="D461">
        <v>0</v>
      </c>
      <c r="E461">
        <v>-6</v>
      </c>
      <c r="F461">
        <v>0</v>
      </c>
      <c r="G461">
        <v>737</v>
      </c>
      <c r="H461">
        <v>2360</v>
      </c>
      <c r="I461">
        <v>3883</v>
      </c>
      <c r="J461">
        <v>4996</v>
      </c>
      <c r="K461">
        <v>5768</v>
      </c>
      <c r="L461">
        <v>6436</v>
      </c>
      <c r="M461">
        <v>7077</v>
      </c>
      <c r="N461">
        <v>7331</v>
      </c>
      <c r="O461">
        <v>7127</v>
      </c>
      <c r="P461">
        <v>6478</v>
      </c>
      <c r="Q461">
        <v>5774</v>
      </c>
      <c r="R461">
        <v>5042</v>
      </c>
      <c r="S461">
        <v>4233</v>
      </c>
      <c r="T461">
        <v>3520</v>
      </c>
      <c r="U461">
        <v>3195</v>
      </c>
      <c r="V461">
        <v>2908</v>
      </c>
      <c r="W461">
        <v>2880</v>
      </c>
      <c r="X461">
        <v>3020</v>
      </c>
      <c r="Y461">
        <v>3482</v>
      </c>
      <c r="Z461">
        <v>4313</v>
      </c>
      <c r="AA461">
        <v>5373</v>
      </c>
      <c r="AB461">
        <v>6409</v>
      </c>
      <c r="AC461">
        <v>7479</v>
      </c>
      <c r="AD461">
        <v>8395</v>
      </c>
      <c r="AE461">
        <v>9274</v>
      </c>
      <c r="AF461">
        <v>10180</v>
      </c>
      <c r="AG461">
        <v>11121</v>
      </c>
      <c r="AH461">
        <v>12081</v>
      </c>
    </row>
    <row r="462" spans="1:34" x14ac:dyDescent="0.25">
      <c r="A462" t="s">
        <v>502</v>
      </c>
      <c r="B462" t="s">
        <v>398</v>
      </c>
      <c r="C462" t="s">
        <v>399</v>
      </c>
      <c r="D462">
        <v>0</v>
      </c>
      <c r="E462">
        <v>3</v>
      </c>
      <c r="F462">
        <v>43</v>
      </c>
      <c r="G462">
        <v>4550</v>
      </c>
      <c r="H462">
        <v>9363</v>
      </c>
      <c r="I462">
        <v>13933</v>
      </c>
      <c r="J462">
        <v>18366</v>
      </c>
      <c r="K462">
        <v>22650</v>
      </c>
      <c r="L462">
        <v>26758</v>
      </c>
      <c r="M462">
        <v>30724</v>
      </c>
      <c r="N462">
        <v>34330</v>
      </c>
      <c r="O462">
        <v>34379</v>
      </c>
      <c r="P462">
        <v>34247</v>
      </c>
      <c r="Q462">
        <v>34278</v>
      </c>
      <c r="R462">
        <v>34170</v>
      </c>
      <c r="S462">
        <v>33842</v>
      </c>
      <c r="T462">
        <v>33435</v>
      </c>
      <c r="U462">
        <v>32933</v>
      </c>
      <c r="V462">
        <v>32775</v>
      </c>
      <c r="W462">
        <v>32739</v>
      </c>
      <c r="X462">
        <v>32708</v>
      </c>
      <c r="Y462">
        <v>32817</v>
      </c>
      <c r="Z462">
        <v>33051</v>
      </c>
      <c r="AA462">
        <v>33414</v>
      </c>
      <c r="AB462">
        <v>33847</v>
      </c>
      <c r="AC462">
        <v>34234</v>
      </c>
      <c r="AD462">
        <v>33927</v>
      </c>
      <c r="AE462">
        <v>33683</v>
      </c>
      <c r="AF462">
        <v>33441</v>
      </c>
      <c r="AG462">
        <v>33117</v>
      </c>
      <c r="AH462">
        <v>32807</v>
      </c>
    </row>
    <row r="463" spans="1:34" x14ac:dyDescent="0.25">
      <c r="A463" t="s">
        <v>503</v>
      </c>
      <c r="B463" t="s">
        <v>398</v>
      </c>
      <c r="C463" t="s">
        <v>399</v>
      </c>
      <c r="D463">
        <v>0</v>
      </c>
      <c r="E463">
        <v>-8</v>
      </c>
      <c r="F463">
        <v>-1</v>
      </c>
      <c r="G463">
        <v>922</v>
      </c>
      <c r="H463">
        <v>2974</v>
      </c>
      <c r="I463">
        <v>5223</v>
      </c>
      <c r="J463">
        <v>7396</v>
      </c>
      <c r="K463">
        <v>9499</v>
      </c>
      <c r="L463">
        <v>11685</v>
      </c>
      <c r="M463">
        <v>13959</v>
      </c>
      <c r="N463">
        <v>15833</v>
      </c>
      <c r="O463">
        <v>17131</v>
      </c>
      <c r="P463">
        <v>17879</v>
      </c>
      <c r="Q463">
        <v>18442</v>
      </c>
      <c r="R463">
        <v>18892</v>
      </c>
      <c r="S463">
        <v>19178</v>
      </c>
      <c r="T463">
        <v>19296</v>
      </c>
      <c r="U463">
        <v>19162</v>
      </c>
      <c r="V463">
        <v>18572</v>
      </c>
      <c r="W463">
        <v>17833</v>
      </c>
      <c r="X463">
        <v>16893</v>
      </c>
      <c r="Y463">
        <v>15921</v>
      </c>
      <c r="Z463">
        <v>15021</v>
      </c>
      <c r="AA463">
        <v>14230</v>
      </c>
      <c r="AB463">
        <v>13503</v>
      </c>
      <c r="AC463">
        <v>12875</v>
      </c>
      <c r="AD463">
        <v>12195</v>
      </c>
      <c r="AE463">
        <v>11572</v>
      </c>
      <c r="AF463">
        <v>11064</v>
      </c>
      <c r="AG463">
        <v>10668</v>
      </c>
      <c r="AH463">
        <v>10344</v>
      </c>
    </row>
    <row r="464" spans="1:34" x14ac:dyDescent="0.25">
      <c r="A464" t="s">
        <v>504</v>
      </c>
      <c r="B464" t="s">
        <v>398</v>
      </c>
      <c r="C464" t="s">
        <v>399</v>
      </c>
      <c r="D464">
        <v>0</v>
      </c>
      <c r="E464">
        <v>-1</v>
      </c>
      <c r="F464">
        <v>0</v>
      </c>
      <c r="G464">
        <v>109</v>
      </c>
      <c r="H464">
        <v>410</v>
      </c>
      <c r="I464">
        <v>747</v>
      </c>
      <c r="J464">
        <v>1042</v>
      </c>
      <c r="K464">
        <v>1296</v>
      </c>
      <c r="L464">
        <v>1545</v>
      </c>
      <c r="M464">
        <v>1786</v>
      </c>
      <c r="N464">
        <v>1953</v>
      </c>
      <c r="O464">
        <v>2032</v>
      </c>
      <c r="P464">
        <v>2040</v>
      </c>
      <c r="Q464">
        <v>2024</v>
      </c>
      <c r="R464">
        <v>1985</v>
      </c>
      <c r="S464">
        <v>1924</v>
      </c>
      <c r="T464">
        <v>1844</v>
      </c>
      <c r="U464">
        <v>1753</v>
      </c>
      <c r="V464">
        <v>1630</v>
      </c>
      <c r="W464">
        <v>1501</v>
      </c>
      <c r="X464">
        <v>1361</v>
      </c>
      <c r="Y464">
        <v>1226</v>
      </c>
      <c r="Z464">
        <v>1103</v>
      </c>
      <c r="AA464">
        <v>996</v>
      </c>
      <c r="AB464">
        <v>901</v>
      </c>
      <c r="AC464">
        <v>820</v>
      </c>
      <c r="AD464">
        <v>741</v>
      </c>
      <c r="AE464">
        <v>672</v>
      </c>
      <c r="AF464">
        <v>612</v>
      </c>
      <c r="AG464">
        <v>561</v>
      </c>
      <c r="AH464">
        <v>516</v>
      </c>
    </row>
    <row r="465" spans="1:34" x14ac:dyDescent="0.25">
      <c r="A465" t="s">
        <v>505</v>
      </c>
      <c r="B465" t="s">
        <v>398</v>
      </c>
      <c r="C465" t="s">
        <v>399</v>
      </c>
      <c r="D465">
        <v>0</v>
      </c>
      <c r="E465">
        <v>0</v>
      </c>
      <c r="F465">
        <v>0</v>
      </c>
      <c r="G465">
        <v>14</v>
      </c>
      <c r="H465">
        <v>39</v>
      </c>
      <c r="I465">
        <v>63</v>
      </c>
      <c r="J465">
        <v>83</v>
      </c>
      <c r="K465">
        <v>101</v>
      </c>
      <c r="L465">
        <v>116</v>
      </c>
      <c r="M465">
        <v>131</v>
      </c>
      <c r="N465">
        <v>140</v>
      </c>
      <c r="O465">
        <v>142</v>
      </c>
      <c r="P465">
        <v>140</v>
      </c>
      <c r="Q465">
        <v>136</v>
      </c>
      <c r="R465">
        <v>131</v>
      </c>
      <c r="S465">
        <v>126</v>
      </c>
      <c r="T465">
        <v>119</v>
      </c>
      <c r="U465">
        <v>111</v>
      </c>
      <c r="V465">
        <v>101</v>
      </c>
      <c r="W465">
        <v>90</v>
      </c>
      <c r="X465">
        <v>80</v>
      </c>
      <c r="Y465">
        <v>71</v>
      </c>
      <c r="Z465">
        <v>64</v>
      </c>
      <c r="AA465">
        <v>56</v>
      </c>
      <c r="AB465">
        <v>51</v>
      </c>
      <c r="AC465">
        <v>45</v>
      </c>
      <c r="AD465">
        <v>40</v>
      </c>
      <c r="AE465">
        <v>36</v>
      </c>
      <c r="AF465">
        <v>32</v>
      </c>
      <c r="AG465">
        <v>30</v>
      </c>
      <c r="AH465">
        <v>27</v>
      </c>
    </row>
    <row r="466" spans="1:34" x14ac:dyDescent="0.25">
      <c r="A466" t="s">
        <v>506</v>
      </c>
      <c r="B466" t="s">
        <v>398</v>
      </c>
      <c r="C466" t="s">
        <v>399</v>
      </c>
      <c r="D466">
        <v>0</v>
      </c>
      <c r="E466">
        <v>-1</v>
      </c>
      <c r="F466">
        <v>-2</v>
      </c>
      <c r="G466">
        <v>107</v>
      </c>
      <c r="H466">
        <v>291</v>
      </c>
      <c r="I466">
        <v>448</v>
      </c>
      <c r="J466">
        <v>580</v>
      </c>
      <c r="K466">
        <v>682</v>
      </c>
      <c r="L466">
        <v>768</v>
      </c>
      <c r="M466">
        <v>840</v>
      </c>
      <c r="N466">
        <v>870</v>
      </c>
      <c r="O466">
        <v>876</v>
      </c>
      <c r="P466">
        <v>840</v>
      </c>
      <c r="Q466">
        <v>798</v>
      </c>
      <c r="R466">
        <v>759</v>
      </c>
      <c r="S466">
        <v>716</v>
      </c>
      <c r="T466">
        <v>673</v>
      </c>
      <c r="U466">
        <v>612</v>
      </c>
      <c r="V466">
        <v>538</v>
      </c>
      <c r="W466">
        <v>467</v>
      </c>
      <c r="X466">
        <v>399</v>
      </c>
      <c r="Y466">
        <v>337</v>
      </c>
      <c r="Z466">
        <v>288</v>
      </c>
      <c r="AA466">
        <v>247</v>
      </c>
      <c r="AB466">
        <v>212</v>
      </c>
      <c r="AC466">
        <v>182</v>
      </c>
      <c r="AD466">
        <v>154</v>
      </c>
      <c r="AE466">
        <v>131</v>
      </c>
      <c r="AF466">
        <v>113</v>
      </c>
      <c r="AG466">
        <v>99</v>
      </c>
      <c r="AH466">
        <v>89</v>
      </c>
    </row>
    <row r="467" spans="1:34" x14ac:dyDescent="0.25">
      <c r="A467" t="s">
        <v>507</v>
      </c>
      <c r="B467" t="s">
        <v>398</v>
      </c>
      <c r="C467" t="s">
        <v>399</v>
      </c>
      <c r="D467">
        <v>0</v>
      </c>
      <c r="E467">
        <v>-4</v>
      </c>
      <c r="F467">
        <v>2</v>
      </c>
      <c r="G467">
        <v>481</v>
      </c>
      <c r="H467">
        <v>887</v>
      </c>
      <c r="I467">
        <v>1038</v>
      </c>
      <c r="J467">
        <v>1037</v>
      </c>
      <c r="K467">
        <v>858</v>
      </c>
      <c r="L467">
        <v>525</v>
      </c>
      <c r="M467">
        <v>64</v>
      </c>
      <c r="N467">
        <v>-616</v>
      </c>
      <c r="O467">
        <v>-1459</v>
      </c>
      <c r="P467">
        <v>-2431</v>
      </c>
      <c r="Q467">
        <v>-3418</v>
      </c>
      <c r="R467">
        <v>-4380</v>
      </c>
      <c r="S467">
        <v>-5355</v>
      </c>
      <c r="T467">
        <v>-6239</v>
      </c>
      <c r="U467">
        <v>-7132</v>
      </c>
      <c r="V467">
        <v>-7974</v>
      </c>
      <c r="W467">
        <v>-8706</v>
      </c>
      <c r="X467">
        <v>-9346</v>
      </c>
      <c r="Y467">
        <v>-9860</v>
      </c>
      <c r="Z467">
        <v>-10222</v>
      </c>
      <c r="AA467">
        <v>-10471</v>
      </c>
      <c r="AB467">
        <v>-10695</v>
      </c>
      <c r="AC467">
        <v>-10918</v>
      </c>
      <c r="AD467">
        <v>-11084</v>
      </c>
      <c r="AE467">
        <v>-11235</v>
      </c>
      <c r="AF467">
        <v>-11315</v>
      </c>
      <c r="AG467">
        <v>-11361</v>
      </c>
      <c r="AH467">
        <v>-11368</v>
      </c>
    </row>
    <row r="468" spans="1:34" x14ac:dyDescent="0.25">
      <c r="A468" t="s">
        <v>508</v>
      </c>
      <c r="B468" t="s">
        <v>398</v>
      </c>
      <c r="C468" t="s">
        <v>399</v>
      </c>
      <c r="D468">
        <v>0</v>
      </c>
      <c r="E468">
        <v>-1</v>
      </c>
      <c r="F468">
        <v>2</v>
      </c>
      <c r="G468">
        <v>196</v>
      </c>
      <c r="H468">
        <v>530</v>
      </c>
      <c r="I468">
        <v>897</v>
      </c>
      <c r="J468">
        <v>1264</v>
      </c>
      <c r="K468">
        <v>1620</v>
      </c>
      <c r="L468">
        <v>1987</v>
      </c>
      <c r="M468">
        <v>2362</v>
      </c>
      <c r="N468">
        <v>2669</v>
      </c>
      <c r="O468">
        <v>2854</v>
      </c>
      <c r="P468">
        <v>2952</v>
      </c>
      <c r="Q468">
        <v>3023</v>
      </c>
      <c r="R468">
        <v>3068</v>
      </c>
      <c r="S468">
        <v>3079</v>
      </c>
      <c r="T468">
        <v>3065</v>
      </c>
      <c r="U468">
        <v>3007</v>
      </c>
      <c r="V468">
        <v>2897</v>
      </c>
      <c r="W468">
        <v>2769</v>
      </c>
      <c r="X468">
        <v>2613</v>
      </c>
      <c r="Y468">
        <v>2457</v>
      </c>
      <c r="Z468">
        <v>2314</v>
      </c>
      <c r="AA468">
        <v>2186</v>
      </c>
      <c r="AB468">
        <v>2068</v>
      </c>
      <c r="AC468">
        <v>1970</v>
      </c>
      <c r="AD468">
        <v>1870</v>
      </c>
      <c r="AE468">
        <v>1778</v>
      </c>
      <c r="AF468">
        <v>1706</v>
      </c>
      <c r="AG468">
        <v>1646</v>
      </c>
      <c r="AH468">
        <v>1599</v>
      </c>
    </row>
    <row r="469" spans="1:34" x14ac:dyDescent="0.25">
      <c r="A469" t="s">
        <v>509</v>
      </c>
      <c r="B469" t="s">
        <v>398</v>
      </c>
      <c r="C469" t="s">
        <v>399</v>
      </c>
      <c r="D469">
        <v>0</v>
      </c>
      <c r="E469">
        <v>-3</v>
      </c>
      <c r="F469">
        <v>270</v>
      </c>
      <c r="G469">
        <v>4719</v>
      </c>
      <c r="H469">
        <v>9356</v>
      </c>
      <c r="I469">
        <v>13211</v>
      </c>
      <c r="J469">
        <v>17206</v>
      </c>
      <c r="K469">
        <v>20884</v>
      </c>
      <c r="L469">
        <v>24543</v>
      </c>
      <c r="M469">
        <v>28161</v>
      </c>
      <c r="N469">
        <v>30738</v>
      </c>
      <c r="O469">
        <v>31857</v>
      </c>
      <c r="P469">
        <v>31611</v>
      </c>
      <c r="Q469">
        <v>31512</v>
      </c>
      <c r="R469">
        <v>31522</v>
      </c>
      <c r="S469">
        <v>31163</v>
      </c>
      <c r="T469">
        <v>30546</v>
      </c>
      <c r="U469">
        <v>27805</v>
      </c>
      <c r="V469">
        <v>24640</v>
      </c>
      <c r="W469">
        <v>21729</v>
      </c>
      <c r="X469">
        <v>18845</v>
      </c>
      <c r="Y469">
        <v>16218</v>
      </c>
      <c r="Z469">
        <v>14016</v>
      </c>
      <c r="AA469">
        <v>12041</v>
      </c>
      <c r="AB469">
        <v>10200</v>
      </c>
      <c r="AC469">
        <v>8581</v>
      </c>
      <c r="AD469">
        <v>7074</v>
      </c>
      <c r="AE469">
        <v>5834</v>
      </c>
      <c r="AF469">
        <v>5282</v>
      </c>
      <c r="AG469">
        <v>4861</v>
      </c>
      <c r="AH469">
        <v>4658</v>
      </c>
    </row>
    <row r="470" spans="1:34" x14ac:dyDescent="0.25">
      <c r="A470" t="s">
        <v>510</v>
      </c>
      <c r="B470" t="s">
        <v>398</v>
      </c>
      <c r="C470" t="s">
        <v>399</v>
      </c>
      <c r="D470">
        <v>0</v>
      </c>
      <c r="E470">
        <v>6</v>
      </c>
      <c r="F470">
        <v>59</v>
      </c>
      <c r="G470">
        <v>260</v>
      </c>
      <c r="H470">
        <v>569</v>
      </c>
      <c r="I470">
        <v>829</v>
      </c>
      <c r="J470">
        <v>1167</v>
      </c>
      <c r="K470">
        <v>1500</v>
      </c>
      <c r="L470">
        <v>1864</v>
      </c>
      <c r="M470">
        <v>2254</v>
      </c>
      <c r="N470">
        <v>2596</v>
      </c>
      <c r="O470">
        <v>2813</v>
      </c>
      <c r="P470">
        <v>2913</v>
      </c>
      <c r="Q470">
        <v>3118</v>
      </c>
      <c r="R470">
        <v>3355</v>
      </c>
      <c r="S470">
        <v>3518</v>
      </c>
      <c r="T470">
        <v>3581</v>
      </c>
      <c r="U470">
        <v>3276</v>
      </c>
      <c r="V470">
        <v>2965</v>
      </c>
      <c r="W470">
        <v>2710</v>
      </c>
      <c r="X470">
        <v>2457</v>
      </c>
      <c r="Y470">
        <v>2207</v>
      </c>
      <c r="Z470">
        <v>1956</v>
      </c>
      <c r="AA470">
        <v>1695</v>
      </c>
      <c r="AB470">
        <v>1461</v>
      </c>
      <c r="AC470">
        <v>1250</v>
      </c>
      <c r="AD470">
        <v>1051</v>
      </c>
      <c r="AE470">
        <v>901</v>
      </c>
      <c r="AF470">
        <v>875</v>
      </c>
      <c r="AG470">
        <v>861</v>
      </c>
      <c r="AH470">
        <v>861</v>
      </c>
    </row>
    <row r="471" spans="1:34" x14ac:dyDescent="0.25">
      <c r="A471" t="s">
        <v>511</v>
      </c>
      <c r="B471" t="s">
        <v>398</v>
      </c>
      <c r="C471" t="s">
        <v>399</v>
      </c>
      <c r="D471">
        <v>0</v>
      </c>
      <c r="E471">
        <v>-3</v>
      </c>
      <c r="F471">
        <v>2</v>
      </c>
      <c r="G471">
        <v>235</v>
      </c>
      <c r="H471">
        <v>949</v>
      </c>
      <c r="I471">
        <v>1812</v>
      </c>
      <c r="J471">
        <v>2660</v>
      </c>
      <c r="K471">
        <v>3495</v>
      </c>
      <c r="L471">
        <v>4400</v>
      </c>
      <c r="M471">
        <v>5372</v>
      </c>
      <c r="N471">
        <v>6207</v>
      </c>
      <c r="O471">
        <v>6813</v>
      </c>
      <c r="P471">
        <v>7218</v>
      </c>
      <c r="Q471">
        <v>7559</v>
      </c>
      <c r="R471">
        <v>7820</v>
      </c>
      <c r="S471">
        <v>7992</v>
      </c>
      <c r="T471">
        <v>8078</v>
      </c>
      <c r="U471">
        <v>8103</v>
      </c>
      <c r="V471">
        <v>7962</v>
      </c>
      <c r="W471">
        <v>7744</v>
      </c>
      <c r="X471">
        <v>7421</v>
      </c>
      <c r="Y471">
        <v>7070</v>
      </c>
      <c r="Z471">
        <v>6723</v>
      </c>
      <c r="AA471">
        <v>6408</v>
      </c>
      <c r="AB471">
        <v>6120</v>
      </c>
      <c r="AC471">
        <v>5876</v>
      </c>
      <c r="AD471">
        <v>5617</v>
      </c>
      <c r="AE471">
        <v>5375</v>
      </c>
      <c r="AF471">
        <v>5165</v>
      </c>
      <c r="AG471">
        <v>4994</v>
      </c>
      <c r="AH471">
        <v>4848</v>
      </c>
    </row>
    <row r="472" spans="1:34" x14ac:dyDescent="0.25">
      <c r="A472" t="s">
        <v>512</v>
      </c>
      <c r="B472" t="s">
        <v>398</v>
      </c>
      <c r="C472" t="s">
        <v>399</v>
      </c>
      <c r="D472">
        <v>0</v>
      </c>
      <c r="E472">
        <v>-18</v>
      </c>
      <c r="F472">
        <v>-11</v>
      </c>
      <c r="G472">
        <v>714</v>
      </c>
      <c r="H472">
        <v>2965</v>
      </c>
      <c r="I472">
        <v>5789</v>
      </c>
      <c r="J472">
        <v>8593</v>
      </c>
      <c r="K472">
        <v>11324</v>
      </c>
      <c r="L472">
        <v>14294</v>
      </c>
      <c r="M472">
        <v>17501</v>
      </c>
      <c r="N472">
        <v>20223</v>
      </c>
      <c r="O472">
        <v>22353</v>
      </c>
      <c r="P472">
        <v>23770</v>
      </c>
      <c r="Q472">
        <v>24997</v>
      </c>
      <c r="R472">
        <v>25997</v>
      </c>
      <c r="S472">
        <v>26728</v>
      </c>
      <c r="T472">
        <v>27182</v>
      </c>
      <c r="U472">
        <v>27431</v>
      </c>
      <c r="V472">
        <v>27063</v>
      </c>
      <c r="W472">
        <v>26426</v>
      </c>
      <c r="X472">
        <v>25390</v>
      </c>
      <c r="Y472">
        <v>24247</v>
      </c>
      <c r="Z472">
        <v>23139</v>
      </c>
      <c r="AA472">
        <v>22153</v>
      </c>
      <c r="AB472">
        <v>21254</v>
      </c>
      <c r="AC472">
        <v>20529</v>
      </c>
      <c r="AD472">
        <v>19691</v>
      </c>
      <c r="AE472">
        <v>18906</v>
      </c>
      <c r="AF472">
        <v>18244</v>
      </c>
      <c r="AG472">
        <v>17730</v>
      </c>
      <c r="AH472">
        <v>17313</v>
      </c>
    </row>
    <row r="473" spans="1:34" x14ac:dyDescent="0.25">
      <c r="A473" t="s">
        <v>513</v>
      </c>
      <c r="B473" t="s">
        <v>398</v>
      </c>
      <c r="C473" t="s">
        <v>399</v>
      </c>
      <c r="D473">
        <v>0</v>
      </c>
      <c r="E473">
        <v>-3</v>
      </c>
      <c r="F473">
        <v>0</v>
      </c>
      <c r="G473">
        <v>230</v>
      </c>
      <c r="H473">
        <v>897</v>
      </c>
      <c r="I473">
        <v>1721</v>
      </c>
      <c r="J473">
        <v>2534</v>
      </c>
      <c r="K473">
        <v>3330</v>
      </c>
      <c r="L473">
        <v>4193</v>
      </c>
      <c r="M473">
        <v>5123</v>
      </c>
      <c r="N473">
        <v>5914</v>
      </c>
      <c r="O473">
        <v>6504</v>
      </c>
      <c r="P473">
        <v>6899</v>
      </c>
      <c r="Q473">
        <v>7234</v>
      </c>
      <c r="R473">
        <v>7497</v>
      </c>
      <c r="S473">
        <v>7678</v>
      </c>
      <c r="T473">
        <v>7779</v>
      </c>
      <c r="U473">
        <v>7812</v>
      </c>
      <c r="V473">
        <v>7679</v>
      </c>
      <c r="W473">
        <v>7471</v>
      </c>
      <c r="X473">
        <v>7159</v>
      </c>
      <c r="Y473">
        <v>6819</v>
      </c>
      <c r="Z473">
        <v>6487</v>
      </c>
      <c r="AA473">
        <v>6187</v>
      </c>
      <c r="AB473">
        <v>5913</v>
      </c>
      <c r="AC473">
        <v>5686</v>
      </c>
      <c r="AD473">
        <v>5437</v>
      </c>
      <c r="AE473">
        <v>5205</v>
      </c>
      <c r="AF473">
        <v>5009</v>
      </c>
      <c r="AG473">
        <v>4852</v>
      </c>
      <c r="AH473">
        <v>4723</v>
      </c>
    </row>
    <row r="474" spans="1:34" x14ac:dyDescent="0.25">
      <c r="A474" t="s">
        <v>514</v>
      </c>
      <c r="B474" t="s">
        <v>398</v>
      </c>
      <c r="C474" t="s">
        <v>399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383</v>
      </c>
      <c r="B475" t="s">
        <v>400</v>
      </c>
      <c r="C475" t="s">
        <v>401</v>
      </c>
      <c r="D475">
        <v>0</v>
      </c>
      <c r="E475">
        <v>59</v>
      </c>
      <c r="F475">
        <v>948</v>
      </c>
      <c r="G475">
        <v>28287</v>
      </c>
      <c r="H475">
        <v>56016</v>
      </c>
      <c r="I475">
        <v>81287</v>
      </c>
      <c r="J475">
        <v>107186</v>
      </c>
      <c r="K475">
        <v>132776</v>
      </c>
      <c r="L475">
        <v>157465</v>
      </c>
      <c r="M475">
        <v>181849</v>
      </c>
      <c r="N475">
        <v>201695</v>
      </c>
      <c r="O475">
        <v>211677</v>
      </c>
      <c r="P475">
        <v>215401</v>
      </c>
      <c r="Q475">
        <v>218887</v>
      </c>
      <c r="R475">
        <v>221607</v>
      </c>
      <c r="S475">
        <v>222751</v>
      </c>
      <c r="T475">
        <v>222583</v>
      </c>
      <c r="U475">
        <v>214400</v>
      </c>
      <c r="V475">
        <v>203002</v>
      </c>
      <c r="W475">
        <v>190903</v>
      </c>
      <c r="X475">
        <v>178517</v>
      </c>
      <c r="Y475">
        <v>166754</v>
      </c>
      <c r="Z475">
        <v>156543</v>
      </c>
      <c r="AA475">
        <v>147790</v>
      </c>
      <c r="AB475">
        <v>139661</v>
      </c>
      <c r="AC475">
        <v>132555</v>
      </c>
      <c r="AD475">
        <v>125631</v>
      </c>
      <c r="AE475">
        <v>119968</v>
      </c>
      <c r="AF475">
        <v>117007</v>
      </c>
      <c r="AG475">
        <v>115007</v>
      </c>
      <c r="AH475">
        <v>114103</v>
      </c>
    </row>
    <row r="476" spans="1:34" x14ac:dyDescent="0.25">
      <c r="A476" t="s">
        <v>473</v>
      </c>
      <c r="B476" t="s">
        <v>400</v>
      </c>
      <c r="C476" t="s">
        <v>401</v>
      </c>
      <c r="D476">
        <v>0</v>
      </c>
      <c r="E476">
        <v>8</v>
      </c>
      <c r="F476">
        <v>19</v>
      </c>
      <c r="G476">
        <v>693</v>
      </c>
      <c r="H476">
        <v>1748</v>
      </c>
      <c r="I476">
        <v>3510</v>
      </c>
      <c r="J476">
        <v>6208</v>
      </c>
      <c r="K476">
        <v>9521</v>
      </c>
      <c r="L476">
        <v>12759</v>
      </c>
      <c r="M476">
        <v>15658</v>
      </c>
      <c r="N476">
        <v>18076</v>
      </c>
      <c r="O476">
        <v>19328</v>
      </c>
      <c r="P476">
        <v>19921</v>
      </c>
      <c r="Q476">
        <v>20171</v>
      </c>
      <c r="R476">
        <v>20184</v>
      </c>
      <c r="S476">
        <v>19950</v>
      </c>
      <c r="T476">
        <v>19851</v>
      </c>
      <c r="U476">
        <v>19574</v>
      </c>
      <c r="V476">
        <v>19198</v>
      </c>
      <c r="W476">
        <v>18642</v>
      </c>
      <c r="X476">
        <v>17995</v>
      </c>
      <c r="Y476">
        <v>17296</v>
      </c>
      <c r="Z476">
        <v>16578</v>
      </c>
      <c r="AA476">
        <v>15878</v>
      </c>
      <c r="AB476">
        <v>15277</v>
      </c>
      <c r="AC476">
        <v>14836</v>
      </c>
      <c r="AD476">
        <v>14551</v>
      </c>
      <c r="AE476">
        <v>14190</v>
      </c>
      <c r="AF476">
        <v>13885</v>
      </c>
      <c r="AG476">
        <v>13591</v>
      </c>
      <c r="AH476">
        <v>13341</v>
      </c>
    </row>
    <row r="477" spans="1:34" x14ac:dyDescent="0.25">
      <c r="A477" t="s">
        <v>474</v>
      </c>
      <c r="B477" t="s">
        <v>400</v>
      </c>
      <c r="C477" t="s">
        <v>401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475</v>
      </c>
      <c r="B478" t="s">
        <v>400</v>
      </c>
      <c r="C478" t="s">
        <v>401</v>
      </c>
      <c r="D478">
        <v>0</v>
      </c>
      <c r="E478">
        <v>-2</v>
      </c>
      <c r="F478">
        <v>-9</v>
      </c>
      <c r="G478">
        <v>-60</v>
      </c>
      <c r="H478">
        <v>-167</v>
      </c>
      <c r="I478">
        <v>-351</v>
      </c>
      <c r="J478">
        <v>-572</v>
      </c>
      <c r="K478">
        <v>-906</v>
      </c>
      <c r="L478">
        <v>-1305</v>
      </c>
      <c r="M478">
        <v>-1760</v>
      </c>
      <c r="N478">
        <v>-2252</v>
      </c>
      <c r="O478">
        <v>-2751</v>
      </c>
      <c r="P478">
        <v>-3210</v>
      </c>
      <c r="Q478">
        <v>-3671</v>
      </c>
      <c r="R478">
        <v>-4090</v>
      </c>
      <c r="S478">
        <v>-4539</v>
      </c>
      <c r="T478">
        <v>-4993</v>
      </c>
      <c r="U478">
        <v>-5438</v>
      </c>
      <c r="V478">
        <v>-5820</v>
      </c>
      <c r="W478">
        <v>-6101</v>
      </c>
      <c r="X478">
        <v>-6383</v>
      </c>
      <c r="Y478">
        <v>-6569</v>
      </c>
      <c r="Z478">
        <v>-6649</v>
      </c>
      <c r="AA478">
        <v>-6755</v>
      </c>
      <c r="AB478">
        <v>-6838</v>
      </c>
      <c r="AC478">
        <v>-6848</v>
      </c>
      <c r="AD478">
        <v>-6885</v>
      </c>
      <c r="AE478">
        <v>-6854</v>
      </c>
      <c r="AF478">
        <v>-6812</v>
      </c>
      <c r="AG478">
        <v>-6791</v>
      </c>
      <c r="AH478">
        <v>-6738</v>
      </c>
    </row>
    <row r="479" spans="1:34" x14ac:dyDescent="0.25">
      <c r="A479" t="s">
        <v>476</v>
      </c>
      <c r="B479" t="s">
        <v>400</v>
      </c>
      <c r="C479" t="s">
        <v>401</v>
      </c>
      <c r="D479">
        <v>0</v>
      </c>
      <c r="E479">
        <v>0</v>
      </c>
      <c r="F479">
        <v>0</v>
      </c>
      <c r="G479">
        <v>18</v>
      </c>
      <c r="H479">
        <v>25</v>
      </c>
      <c r="I479">
        <v>25</v>
      </c>
      <c r="J479">
        <v>21</v>
      </c>
      <c r="K479">
        <v>19</v>
      </c>
      <c r="L479">
        <v>18</v>
      </c>
      <c r="M479">
        <v>16</v>
      </c>
      <c r="N479">
        <v>14</v>
      </c>
      <c r="O479">
        <v>12</v>
      </c>
      <c r="P479">
        <v>11</v>
      </c>
      <c r="Q479">
        <v>9</v>
      </c>
      <c r="R479">
        <v>8</v>
      </c>
      <c r="S479">
        <v>9</v>
      </c>
      <c r="T479">
        <v>7</v>
      </c>
      <c r="U479">
        <v>2</v>
      </c>
      <c r="V479">
        <v>-5</v>
      </c>
      <c r="W479">
        <v>-13</v>
      </c>
      <c r="X479">
        <v>-18</v>
      </c>
      <c r="Y479">
        <v>-22</v>
      </c>
      <c r="Z479">
        <v>-26</v>
      </c>
      <c r="AA479">
        <v>-28</v>
      </c>
      <c r="AB479">
        <v>-32</v>
      </c>
      <c r="AC479">
        <v>-34</v>
      </c>
      <c r="AD479">
        <v>-36</v>
      </c>
      <c r="AE479">
        <v>-37</v>
      </c>
      <c r="AF479">
        <v>-36</v>
      </c>
      <c r="AG479">
        <v>-35</v>
      </c>
      <c r="AH479">
        <v>-35</v>
      </c>
    </row>
    <row r="480" spans="1:34" x14ac:dyDescent="0.25">
      <c r="A480" t="s">
        <v>477</v>
      </c>
      <c r="B480" t="s">
        <v>400</v>
      </c>
      <c r="C480" t="s">
        <v>401</v>
      </c>
      <c r="D480">
        <v>0</v>
      </c>
      <c r="E480">
        <v>0</v>
      </c>
      <c r="F480">
        <v>0</v>
      </c>
      <c r="G480">
        <v>-4</v>
      </c>
      <c r="H480">
        <v>-14</v>
      </c>
      <c r="I480">
        <v>-29</v>
      </c>
      <c r="J480">
        <v>-47</v>
      </c>
      <c r="K480">
        <v>-75</v>
      </c>
      <c r="L480">
        <v>-109</v>
      </c>
      <c r="M480">
        <v>-147</v>
      </c>
      <c r="N480">
        <v>-189</v>
      </c>
      <c r="O480">
        <v>-231</v>
      </c>
      <c r="P480">
        <v>-270</v>
      </c>
      <c r="Q480">
        <v>-309</v>
      </c>
      <c r="R480">
        <v>-343</v>
      </c>
      <c r="S480">
        <v>-381</v>
      </c>
      <c r="T480">
        <v>-420</v>
      </c>
      <c r="U480">
        <v>-457</v>
      </c>
      <c r="V480">
        <v>-490</v>
      </c>
      <c r="W480">
        <v>-513</v>
      </c>
      <c r="X480">
        <v>-537</v>
      </c>
      <c r="Y480">
        <v>-552</v>
      </c>
      <c r="Z480">
        <v>-559</v>
      </c>
      <c r="AA480">
        <v>-568</v>
      </c>
      <c r="AB480">
        <v>-575</v>
      </c>
      <c r="AC480">
        <v>-575</v>
      </c>
      <c r="AD480">
        <v>-579</v>
      </c>
      <c r="AE480">
        <v>-577</v>
      </c>
      <c r="AF480">
        <v>-573</v>
      </c>
      <c r="AG480">
        <v>-571</v>
      </c>
      <c r="AH480">
        <v>-567</v>
      </c>
    </row>
    <row r="481" spans="1:34" x14ac:dyDescent="0.25">
      <c r="A481" t="s">
        <v>478</v>
      </c>
      <c r="B481" t="s">
        <v>400</v>
      </c>
      <c r="C481" t="s">
        <v>401</v>
      </c>
      <c r="D481">
        <v>0</v>
      </c>
      <c r="E481">
        <v>-1</v>
      </c>
      <c r="F481">
        <v>1</v>
      </c>
      <c r="G481">
        <v>296</v>
      </c>
      <c r="H481">
        <v>808</v>
      </c>
      <c r="I481">
        <v>1575</v>
      </c>
      <c r="J481">
        <v>2487</v>
      </c>
      <c r="K481">
        <v>3527</v>
      </c>
      <c r="L481">
        <v>4624</v>
      </c>
      <c r="M481">
        <v>5727</v>
      </c>
      <c r="N481">
        <v>6726</v>
      </c>
      <c r="O481">
        <v>7474</v>
      </c>
      <c r="P481">
        <v>7922</v>
      </c>
      <c r="Q481">
        <v>8159</v>
      </c>
      <c r="R481">
        <v>8271</v>
      </c>
      <c r="S481">
        <v>8288</v>
      </c>
      <c r="T481">
        <v>8235</v>
      </c>
      <c r="U481">
        <v>8120</v>
      </c>
      <c r="V481">
        <v>7914</v>
      </c>
      <c r="W481">
        <v>7615</v>
      </c>
      <c r="X481">
        <v>7252</v>
      </c>
      <c r="Y481">
        <v>6854</v>
      </c>
      <c r="Z481">
        <v>6452</v>
      </c>
      <c r="AA481">
        <v>6070</v>
      </c>
      <c r="AB481">
        <v>5721</v>
      </c>
      <c r="AC481">
        <v>5420</v>
      </c>
      <c r="AD481">
        <v>5166</v>
      </c>
      <c r="AE481">
        <v>4934</v>
      </c>
      <c r="AF481">
        <v>4726</v>
      </c>
      <c r="AG481">
        <v>4546</v>
      </c>
      <c r="AH481">
        <v>4394</v>
      </c>
    </row>
    <row r="482" spans="1:34" x14ac:dyDescent="0.25">
      <c r="A482" t="s">
        <v>479</v>
      </c>
      <c r="B482" t="s">
        <v>400</v>
      </c>
      <c r="C482" t="s">
        <v>401</v>
      </c>
      <c r="D482">
        <v>0</v>
      </c>
      <c r="E482">
        <v>-2</v>
      </c>
      <c r="F482">
        <v>-1</v>
      </c>
      <c r="G482">
        <v>174</v>
      </c>
      <c r="H482">
        <v>728</v>
      </c>
      <c r="I482">
        <v>1620</v>
      </c>
      <c r="J482">
        <v>2575</v>
      </c>
      <c r="K482">
        <v>3455</v>
      </c>
      <c r="L482">
        <v>4271</v>
      </c>
      <c r="M482">
        <v>5064</v>
      </c>
      <c r="N482">
        <v>5764</v>
      </c>
      <c r="O482">
        <v>6267</v>
      </c>
      <c r="P482">
        <v>6541</v>
      </c>
      <c r="Q482">
        <v>6644</v>
      </c>
      <c r="R482">
        <v>6641</v>
      </c>
      <c r="S482">
        <v>6557</v>
      </c>
      <c r="T482">
        <v>6399</v>
      </c>
      <c r="U482">
        <v>6171</v>
      </c>
      <c r="V482">
        <v>5852</v>
      </c>
      <c r="W482">
        <v>5451</v>
      </c>
      <c r="X482">
        <v>5002</v>
      </c>
      <c r="Y482">
        <v>4532</v>
      </c>
      <c r="Z482">
        <v>4078</v>
      </c>
      <c r="AA482">
        <v>3665</v>
      </c>
      <c r="AB482">
        <v>3293</v>
      </c>
      <c r="AC482">
        <v>2963</v>
      </c>
      <c r="AD482">
        <v>2673</v>
      </c>
      <c r="AE482">
        <v>2416</v>
      </c>
      <c r="AF482">
        <v>2191</v>
      </c>
      <c r="AG482">
        <v>2000</v>
      </c>
      <c r="AH482">
        <v>1839</v>
      </c>
    </row>
    <row r="483" spans="1:34" x14ac:dyDescent="0.25">
      <c r="A483" t="s">
        <v>480</v>
      </c>
      <c r="B483" t="s">
        <v>400</v>
      </c>
      <c r="C483" t="s">
        <v>401</v>
      </c>
      <c r="D483">
        <v>0</v>
      </c>
      <c r="E483">
        <v>0</v>
      </c>
      <c r="F483">
        <v>3</v>
      </c>
      <c r="G483">
        <v>89</v>
      </c>
      <c r="H483">
        <v>147</v>
      </c>
      <c r="I483">
        <v>174</v>
      </c>
      <c r="J483">
        <v>198</v>
      </c>
      <c r="K483">
        <v>223</v>
      </c>
      <c r="L483">
        <v>245</v>
      </c>
      <c r="M483">
        <v>269</v>
      </c>
      <c r="N483">
        <v>289</v>
      </c>
      <c r="O483">
        <v>301</v>
      </c>
      <c r="P483">
        <v>304</v>
      </c>
      <c r="Q483">
        <v>311</v>
      </c>
      <c r="R483">
        <v>318</v>
      </c>
      <c r="S483">
        <v>323</v>
      </c>
      <c r="T483">
        <v>322</v>
      </c>
      <c r="U483">
        <v>303</v>
      </c>
      <c r="V483">
        <v>273</v>
      </c>
      <c r="W483">
        <v>244</v>
      </c>
      <c r="X483">
        <v>216</v>
      </c>
      <c r="Y483">
        <v>192</v>
      </c>
      <c r="Z483">
        <v>169</v>
      </c>
      <c r="AA483">
        <v>149</v>
      </c>
      <c r="AB483">
        <v>129</v>
      </c>
      <c r="AC483">
        <v>113</v>
      </c>
      <c r="AD483">
        <v>100</v>
      </c>
      <c r="AE483">
        <v>90</v>
      </c>
      <c r="AF483">
        <v>85</v>
      </c>
      <c r="AG483">
        <v>85</v>
      </c>
      <c r="AH483">
        <v>84</v>
      </c>
    </row>
    <row r="484" spans="1:34" x14ac:dyDescent="0.25">
      <c r="A484" t="s">
        <v>481</v>
      </c>
      <c r="B484" t="s">
        <v>400</v>
      </c>
      <c r="C484" t="s">
        <v>401</v>
      </c>
      <c r="D484">
        <v>0</v>
      </c>
      <c r="E484">
        <v>0</v>
      </c>
      <c r="F484">
        <v>2</v>
      </c>
      <c r="G484">
        <v>110</v>
      </c>
      <c r="H484">
        <v>243</v>
      </c>
      <c r="I484">
        <v>377</v>
      </c>
      <c r="J484">
        <v>504</v>
      </c>
      <c r="K484">
        <v>629</v>
      </c>
      <c r="L484">
        <v>751</v>
      </c>
      <c r="M484">
        <v>874</v>
      </c>
      <c r="N484">
        <v>981</v>
      </c>
      <c r="O484">
        <v>1052</v>
      </c>
      <c r="P484">
        <v>1083</v>
      </c>
      <c r="Q484">
        <v>1096</v>
      </c>
      <c r="R484">
        <v>1099</v>
      </c>
      <c r="S484">
        <v>1094</v>
      </c>
      <c r="T484">
        <v>1077</v>
      </c>
      <c r="U484">
        <v>1036</v>
      </c>
      <c r="V484">
        <v>973</v>
      </c>
      <c r="W484">
        <v>901</v>
      </c>
      <c r="X484">
        <v>828</v>
      </c>
      <c r="Y484">
        <v>757</v>
      </c>
      <c r="Z484">
        <v>691</v>
      </c>
      <c r="AA484">
        <v>634</v>
      </c>
      <c r="AB484">
        <v>582</v>
      </c>
      <c r="AC484">
        <v>536</v>
      </c>
      <c r="AD484">
        <v>495</v>
      </c>
      <c r="AE484">
        <v>460</v>
      </c>
      <c r="AF484">
        <v>433</v>
      </c>
      <c r="AG484">
        <v>414</v>
      </c>
      <c r="AH484">
        <v>399</v>
      </c>
    </row>
    <row r="485" spans="1:34" x14ac:dyDescent="0.25">
      <c r="A485" t="s">
        <v>482</v>
      </c>
      <c r="B485" t="s">
        <v>400</v>
      </c>
      <c r="C485" t="s">
        <v>401</v>
      </c>
      <c r="D485">
        <v>0</v>
      </c>
      <c r="E485">
        <v>1</v>
      </c>
      <c r="F485">
        <v>1</v>
      </c>
      <c r="G485">
        <v>-173</v>
      </c>
      <c r="H485">
        <v>-371</v>
      </c>
      <c r="I485">
        <v>-536</v>
      </c>
      <c r="J485">
        <v>-810</v>
      </c>
      <c r="K485">
        <v>-1126</v>
      </c>
      <c r="L485">
        <v>-1464</v>
      </c>
      <c r="M485">
        <v>-1823</v>
      </c>
      <c r="N485">
        <v>-2180</v>
      </c>
      <c r="O485">
        <v>-2477</v>
      </c>
      <c r="P485">
        <v>-2738</v>
      </c>
      <c r="Q485">
        <v>-2963</v>
      </c>
      <c r="R485">
        <v>-3171</v>
      </c>
      <c r="S485">
        <v>-3377</v>
      </c>
      <c r="T485">
        <v>-3558</v>
      </c>
      <c r="U485">
        <v>-3686</v>
      </c>
      <c r="V485">
        <v>-3696</v>
      </c>
      <c r="W485">
        <v>-3679</v>
      </c>
      <c r="X485">
        <v>-3601</v>
      </c>
      <c r="Y485">
        <v>-3473</v>
      </c>
      <c r="Z485">
        <v>-3367</v>
      </c>
      <c r="AA485">
        <v>-3249</v>
      </c>
      <c r="AB485">
        <v>-3126</v>
      </c>
      <c r="AC485">
        <v>-3013</v>
      </c>
      <c r="AD485">
        <v>-2904</v>
      </c>
      <c r="AE485">
        <v>-2788</v>
      </c>
      <c r="AF485">
        <v>-2681</v>
      </c>
      <c r="AG485">
        <v>-2591</v>
      </c>
      <c r="AH485">
        <v>-2520</v>
      </c>
    </row>
    <row r="486" spans="1:34" x14ac:dyDescent="0.25">
      <c r="A486" t="s">
        <v>483</v>
      </c>
      <c r="B486" t="s">
        <v>400</v>
      </c>
      <c r="C486" t="s">
        <v>401</v>
      </c>
      <c r="D486">
        <v>0</v>
      </c>
      <c r="E486">
        <v>0</v>
      </c>
      <c r="F486">
        <v>2</v>
      </c>
      <c r="G486">
        <v>99</v>
      </c>
      <c r="H486">
        <v>152</v>
      </c>
      <c r="I486">
        <v>170</v>
      </c>
      <c r="J486">
        <v>113</v>
      </c>
      <c r="K486">
        <v>62</v>
      </c>
      <c r="L486">
        <v>16</v>
      </c>
      <c r="M486">
        <v>-27</v>
      </c>
      <c r="N486">
        <v>-74</v>
      </c>
      <c r="O486">
        <v>-126</v>
      </c>
      <c r="P486">
        <v>-186</v>
      </c>
      <c r="Q486">
        <v>-251</v>
      </c>
      <c r="R486">
        <v>-312</v>
      </c>
      <c r="S486">
        <v>-375</v>
      </c>
      <c r="T486">
        <v>-430</v>
      </c>
      <c r="U486">
        <v>-497</v>
      </c>
      <c r="V486">
        <v>-565</v>
      </c>
      <c r="W486">
        <v>-628</v>
      </c>
      <c r="X486">
        <v>-682</v>
      </c>
      <c r="Y486">
        <v>-718</v>
      </c>
      <c r="Z486">
        <v>-742</v>
      </c>
      <c r="AA486">
        <v>-758</v>
      </c>
      <c r="AB486">
        <v>-770</v>
      </c>
      <c r="AC486">
        <v>-771</v>
      </c>
      <c r="AD486">
        <v>-766</v>
      </c>
      <c r="AE486">
        <v>-756</v>
      </c>
      <c r="AF486">
        <v>-738</v>
      </c>
      <c r="AG486">
        <v>-717</v>
      </c>
      <c r="AH486">
        <v>-692</v>
      </c>
    </row>
    <row r="487" spans="1:34" x14ac:dyDescent="0.25">
      <c r="A487" t="s">
        <v>484</v>
      </c>
      <c r="B487" t="s">
        <v>400</v>
      </c>
      <c r="C487" t="s">
        <v>401</v>
      </c>
      <c r="D487">
        <v>0</v>
      </c>
      <c r="E487">
        <v>0</v>
      </c>
      <c r="F487">
        <v>0</v>
      </c>
      <c r="G487">
        <v>20</v>
      </c>
      <c r="H487">
        <v>64</v>
      </c>
      <c r="I487">
        <v>110</v>
      </c>
      <c r="J487">
        <v>150</v>
      </c>
      <c r="K487">
        <v>190</v>
      </c>
      <c r="L487">
        <v>231</v>
      </c>
      <c r="M487">
        <v>277</v>
      </c>
      <c r="N487">
        <v>311</v>
      </c>
      <c r="O487">
        <v>333</v>
      </c>
      <c r="P487">
        <v>345</v>
      </c>
      <c r="Q487">
        <v>355</v>
      </c>
      <c r="R487">
        <v>360</v>
      </c>
      <c r="S487">
        <v>361</v>
      </c>
      <c r="T487">
        <v>358</v>
      </c>
      <c r="U487">
        <v>352</v>
      </c>
      <c r="V487">
        <v>340</v>
      </c>
      <c r="W487">
        <v>324</v>
      </c>
      <c r="X487">
        <v>303</v>
      </c>
      <c r="Y487">
        <v>282</v>
      </c>
      <c r="Z487">
        <v>263</v>
      </c>
      <c r="AA487">
        <v>245</v>
      </c>
      <c r="AB487">
        <v>229</v>
      </c>
      <c r="AC487">
        <v>215</v>
      </c>
      <c r="AD487">
        <v>200</v>
      </c>
      <c r="AE487">
        <v>188</v>
      </c>
      <c r="AF487">
        <v>177</v>
      </c>
      <c r="AG487">
        <v>167</v>
      </c>
      <c r="AH487">
        <v>158</v>
      </c>
    </row>
    <row r="488" spans="1:34" x14ac:dyDescent="0.25">
      <c r="A488" t="s">
        <v>485</v>
      </c>
      <c r="B488" t="s">
        <v>400</v>
      </c>
      <c r="C488" t="s">
        <v>401</v>
      </c>
      <c r="D488">
        <v>0</v>
      </c>
      <c r="E488">
        <v>0</v>
      </c>
      <c r="F488">
        <v>4</v>
      </c>
      <c r="G488">
        <v>110</v>
      </c>
      <c r="H488">
        <v>190</v>
      </c>
      <c r="I488">
        <v>234</v>
      </c>
      <c r="J488">
        <v>272</v>
      </c>
      <c r="K488">
        <v>310</v>
      </c>
      <c r="L488">
        <v>343</v>
      </c>
      <c r="M488">
        <v>378</v>
      </c>
      <c r="N488">
        <v>409</v>
      </c>
      <c r="O488">
        <v>444</v>
      </c>
      <c r="P488">
        <v>464</v>
      </c>
      <c r="Q488">
        <v>482</v>
      </c>
      <c r="R488">
        <v>497</v>
      </c>
      <c r="S488">
        <v>507</v>
      </c>
      <c r="T488">
        <v>508</v>
      </c>
      <c r="U488">
        <v>477</v>
      </c>
      <c r="V488">
        <v>427</v>
      </c>
      <c r="W488">
        <v>375</v>
      </c>
      <c r="X488">
        <v>324</v>
      </c>
      <c r="Y488">
        <v>276</v>
      </c>
      <c r="Z488">
        <v>231</v>
      </c>
      <c r="AA488">
        <v>191</v>
      </c>
      <c r="AB488">
        <v>153</v>
      </c>
      <c r="AC488">
        <v>120</v>
      </c>
      <c r="AD488">
        <v>95</v>
      </c>
      <c r="AE488">
        <v>77</v>
      </c>
      <c r="AF488">
        <v>70</v>
      </c>
      <c r="AG488">
        <v>66</v>
      </c>
      <c r="AH488">
        <v>65</v>
      </c>
    </row>
    <row r="489" spans="1:34" x14ac:dyDescent="0.25">
      <c r="A489" t="s">
        <v>486</v>
      </c>
      <c r="B489" t="s">
        <v>400</v>
      </c>
      <c r="C489" t="s">
        <v>401</v>
      </c>
      <c r="D489">
        <v>0</v>
      </c>
      <c r="E489">
        <v>0</v>
      </c>
      <c r="F489">
        <v>4</v>
      </c>
      <c r="G489">
        <v>67</v>
      </c>
      <c r="H489">
        <v>86</v>
      </c>
      <c r="I489">
        <v>80</v>
      </c>
      <c r="J489">
        <v>66</v>
      </c>
      <c r="K489">
        <v>50</v>
      </c>
      <c r="L489">
        <v>38</v>
      </c>
      <c r="M489">
        <v>28</v>
      </c>
      <c r="N489">
        <v>22</v>
      </c>
      <c r="O489">
        <v>22</v>
      </c>
      <c r="P489">
        <v>20</v>
      </c>
      <c r="Q489">
        <v>26</v>
      </c>
      <c r="R489">
        <v>35</v>
      </c>
      <c r="S489">
        <v>46</v>
      </c>
      <c r="T489">
        <v>51</v>
      </c>
      <c r="U489">
        <v>30</v>
      </c>
      <c r="V489">
        <v>4</v>
      </c>
      <c r="W489">
        <v>-22</v>
      </c>
      <c r="X489">
        <v>-42</v>
      </c>
      <c r="Y489">
        <v>-58</v>
      </c>
      <c r="Z489">
        <v>-70</v>
      </c>
      <c r="AA489">
        <v>-82</v>
      </c>
      <c r="AB489">
        <v>-91</v>
      </c>
      <c r="AC489">
        <v>-100</v>
      </c>
      <c r="AD489">
        <v>-106</v>
      </c>
      <c r="AE489">
        <v>-106</v>
      </c>
      <c r="AF489">
        <v>-99</v>
      </c>
      <c r="AG489">
        <v>-93</v>
      </c>
      <c r="AH489">
        <v>-86</v>
      </c>
    </row>
    <row r="490" spans="1:34" x14ac:dyDescent="0.25">
      <c r="A490" t="s">
        <v>487</v>
      </c>
      <c r="B490" t="s">
        <v>400</v>
      </c>
      <c r="C490" t="s">
        <v>401</v>
      </c>
      <c r="D490">
        <v>0</v>
      </c>
      <c r="E490">
        <v>0</v>
      </c>
      <c r="F490">
        <v>6</v>
      </c>
      <c r="G490">
        <v>137</v>
      </c>
      <c r="H490">
        <v>162</v>
      </c>
      <c r="I490">
        <v>32</v>
      </c>
      <c r="J490">
        <v>-172</v>
      </c>
      <c r="K490">
        <v>-344</v>
      </c>
      <c r="L490">
        <v>-489</v>
      </c>
      <c r="M490">
        <v>-609</v>
      </c>
      <c r="N490">
        <v>-710</v>
      </c>
      <c r="O490">
        <v>-801</v>
      </c>
      <c r="P490">
        <v>-884</v>
      </c>
      <c r="Q490">
        <v>-953</v>
      </c>
      <c r="R490">
        <v>-1007</v>
      </c>
      <c r="S490">
        <v>-1053</v>
      </c>
      <c r="T490">
        <v>-1100</v>
      </c>
      <c r="U490">
        <v>-1169</v>
      </c>
      <c r="V490">
        <v>-1258</v>
      </c>
      <c r="W490">
        <v>-1342</v>
      </c>
      <c r="X490">
        <v>-1414</v>
      </c>
      <c r="Y490">
        <v>-1470</v>
      </c>
      <c r="Z490">
        <v>-1517</v>
      </c>
      <c r="AA490">
        <v>-1557</v>
      </c>
      <c r="AB490">
        <v>-1592</v>
      </c>
      <c r="AC490">
        <v>-1622</v>
      </c>
      <c r="AD490">
        <v>-1645</v>
      </c>
      <c r="AE490">
        <v>-1661</v>
      </c>
      <c r="AF490">
        <v>-1664</v>
      </c>
      <c r="AG490">
        <v>-1662</v>
      </c>
      <c r="AH490">
        <v>-1658</v>
      </c>
    </row>
    <row r="491" spans="1:34" x14ac:dyDescent="0.25">
      <c r="A491" t="s">
        <v>488</v>
      </c>
      <c r="B491" t="s">
        <v>400</v>
      </c>
      <c r="C491" t="s">
        <v>401</v>
      </c>
      <c r="D491">
        <v>0</v>
      </c>
      <c r="E491">
        <v>0</v>
      </c>
      <c r="F491">
        <v>3</v>
      </c>
      <c r="G491">
        <v>37</v>
      </c>
      <c r="H491">
        <v>42</v>
      </c>
      <c r="I491">
        <v>24</v>
      </c>
      <c r="J491">
        <v>6</v>
      </c>
      <c r="K491">
        <v>-14</v>
      </c>
      <c r="L491">
        <v>-35</v>
      </c>
      <c r="M491">
        <v>-55</v>
      </c>
      <c r="N491">
        <v>-74</v>
      </c>
      <c r="O491">
        <v>-84</v>
      </c>
      <c r="P491">
        <v>-91</v>
      </c>
      <c r="Q491">
        <v>-95</v>
      </c>
      <c r="R491">
        <v>-95</v>
      </c>
      <c r="S491">
        <v>-97</v>
      </c>
      <c r="T491">
        <v>-101</v>
      </c>
      <c r="U491">
        <v>-122</v>
      </c>
      <c r="V491">
        <v>-149</v>
      </c>
      <c r="W491">
        <v>-172</v>
      </c>
      <c r="X491">
        <v>-192</v>
      </c>
      <c r="Y491">
        <v>-213</v>
      </c>
      <c r="Z491">
        <v>-229</v>
      </c>
      <c r="AA491">
        <v>-244</v>
      </c>
      <c r="AB491">
        <v>-259</v>
      </c>
      <c r="AC491">
        <v>-273</v>
      </c>
      <c r="AD491">
        <v>-282</v>
      </c>
      <c r="AE491">
        <v>-287</v>
      </c>
      <c r="AF491">
        <v>-289</v>
      </c>
      <c r="AG491">
        <v>-289</v>
      </c>
      <c r="AH491">
        <v>-287</v>
      </c>
    </row>
    <row r="492" spans="1:34" x14ac:dyDescent="0.25">
      <c r="A492" t="s">
        <v>489</v>
      </c>
      <c r="B492" t="s">
        <v>400</v>
      </c>
      <c r="C492" t="s">
        <v>401</v>
      </c>
      <c r="D492">
        <v>0</v>
      </c>
      <c r="E492">
        <v>0</v>
      </c>
      <c r="F492">
        <v>5</v>
      </c>
      <c r="G492">
        <v>88</v>
      </c>
      <c r="H492">
        <v>129</v>
      </c>
      <c r="I492">
        <v>132</v>
      </c>
      <c r="J492">
        <v>133</v>
      </c>
      <c r="K492">
        <v>135</v>
      </c>
      <c r="L492">
        <v>136</v>
      </c>
      <c r="M492">
        <v>139</v>
      </c>
      <c r="N492">
        <v>143</v>
      </c>
      <c r="O492">
        <v>154</v>
      </c>
      <c r="P492">
        <v>160</v>
      </c>
      <c r="Q492">
        <v>173</v>
      </c>
      <c r="R492">
        <v>190</v>
      </c>
      <c r="S492">
        <v>203</v>
      </c>
      <c r="T492">
        <v>210</v>
      </c>
      <c r="U492">
        <v>191</v>
      </c>
      <c r="V492">
        <v>162</v>
      </c>
      <c r="W492">
        <v>133</v>
      </c>
      <c r="X492">
        <v>108</v>
      </c>
      <c r="Y492">
        <v>84</v>
      </c>
      <c r="Z492">
        <v>63</v>
      </c>
      <c r="AA492">
        <v>42</v>
      </c>
      <c r="AB492">
        <v>25</v>
      </c>
      <c r="AC492">
        <v>7</v>
      </c>
      <c r="AD492">
        <v>-6</v>
      </c>
      <c r="AE492">
        <v>-14</v>
      </c>
      <c r="AF492">
        <v>-16</v>
      </c>
      <c r="AG492">
        <v>-16</v>
      </c>
      <c r="AH492">
        <v>-13</v>
      </c>
    </row>
    <row r="493" spans="1:34" x14ac:dyDescent="0.25">
      <c r="A493" t="s">
        <v>490</v>
      </c>
      <c r="B493" t="s">
        <v>400</v>
      </c>
      <c r="C493" t="s">
        <v>401</v>
      </c>
      <c r="D493">
        <v>0</v>
      </c>
      <c r="E493">
        <v>2</v>
      </c>
      <c r="F493">
        <v>83</v>
      </c>
      <c r="G493">
        <v>1293</v>
      </c>
      <c r="H493">
        <v>1868</v>
      </c>
      <c r="I493">
        <v>1990</v>
      </c>
      <c r="J493">
        <v>2151</v>
      </c>
      <c r="K493">
        <v>2295</v>
      </c>
      <c r="L493">
        <v>2395</v>
      </c>
      <c r="M493">
        <v>2509</v>
      </c>
      <c r="N493">
        <v>2596</v>
      </c>
      <c r="O493">
        <v>2662</v>
      </c>
      <c r="P493">
        <v>2662</v>
      </c>
      <c r="Q493">
        <v>2778</v>
      </c>
      <c r="R493">
        <v>2945</v>
      </c>
      <c r="S493">
        <v>3049</v>
      </c>
      <c r="T493">
        <v>3039</v>
      </c>
      <c r="U493">
        <v>2619</v>
      </c>
      <c r="V493">
        <v>2112</v>
      </c>
      <c r="W493">
        <v>1647</v>
      </c>
      <c r="X493">
        <v>1219</v>
      </c>
      <c r="Y493">
        <v>826</v>
      </c>
      <c r="Z493">
        <v>472</v>
      </c>
      <c r="AA493">
        <v>150</v>
      </c>
      <c r="AB493">
        <v>-155</v>
      </c>
      <c r="AC493">
        <v>-425</v>
      </c>
      <c r="AD493">
        <v>-632</v>
      </c>
      <c r="AE493">
        <v>-765</v>
      </c>
      <c r="AF493">
        <v>-798</v>
      </c>
      <c r="AG493">
        <v>-794</v>
      </c>
      <c r="AH493">
        <v>-767</v>
      </c>
    </row>
    <row r="494" spans="1:34" x14ac:dyDescent="0.25">
      <c r="A494" t="s">
        <v>491</v>
      </c>
      <c r="B494" t="s">
        <v>400</v>
      </c>
      <c r="C494" t="s">
        <v>401</v>
      </c>
      <c r="D494">
        <v>0</v>
      </c>
      <c r="E494">
        <v>28</v>
      </c>
      <c r="F494">
        <v>219</v>
      </c>
      <c r="G494">
        <v>627</v>
      </c>
      <c r="H494">
        <v>1186</v>
      </c>
      <c r="I494">
        <v>1751</v>
      </c>
      <c r="J494">
        <v>2526</v>
      </c>
      <c r="K494">
        <v>3271</v>
      </c>
      <c r="L494">
        <v>4057</v>
      </c>
      <c r="M494">
        <v>4980</v>
      </c>
      <c r="N494">
        <v>5829</v>
      </c>
      <c r="O494">
        <v>6491</v>
      </c>
      <c r="P494">
        <v>6882</v>
      </c>
      <c r="Q494">
        <v>7558</v>
      </c>
      <c r="R494">
        <v>8230</v>
      </c>
      <c r="S494">
        <v>8710</v>
      </c>
      <c r="T494">
        <v>8889</v>
      </c>
      <c r="U494">
        <v>8217</v>
      </c>
      <c r="V494">
        <v>7550</v>
      </c>
      <c r="W494">
        <v>6949</v>
      </c>
      <c r="X494">
        <v>6345</v>
      </c>
      <c r="Y494">
        <v>5738</v>
      </c>
      <c r="Z494">
        <v>5130</v>
      </c>
      <c r="AA494">
        <v>4521</v>
      </c>
      <c r="AB494">
        <v>3976</v>
      </c>
      <c r="AC494">
        <v>3484</v>
      </c>
      <c r="AD494">
        <v>3052</v>
      </c>
      <c r="AE494">
        <v>2760</v>
      </c>
      <c r="AF494">
        <v>2659</v>
      </c>
      <c r="AG494">
        <v>2598</v>
      </c>
      <c r="AH494">
        <v>2555</v>
      </c>
    </row>
    <row r="495" spans="1:34" x14ac:dyDescent="0.25">
      <c r="A495" t="s">
        <v>492</v>
      </c>
      <c r="B495" t="s">
        <v>400</v>
      </c>
      <c r="C495" t="s">
        <v>401</v>
      </c>
      <c r="D495">
        <v>0</v>
      </c>
      <c r="E495">
        <v>0</v>
      </c>
      <c r="F495">
        <v>115</v>
      </c>
      <c r="G495">
        <v>2547</v>
      </c>
      <c r="H495">
        <v>2778</v>
      </c>
      <c r="I495">
        <v>2825</v>
      </c>
      <c r="J495">
        <v>3091</v>
      </c>
      <c r="K495">
        <v>3312</v>
      </c>
      <c r="L495">
        <v>3533</v>
      </c>
      <c r="M495">
        <v>3852</v>
      </c>
      <c r="N495">
        <v>4084</v>
      </c>
      <c r="O495">
        <v>4232</v>
      </c>
      <c r="P495">
        <v>4203</v>
      </c>
      <c r="Q495">
        <v>4375</v>
      </c>
      <c r="R495">
        <v>4577</v>
      </c>
      <c r="S495">
        <v>4670</v>
      </c>
      <c r="T495">
        <v>4689</v>
      </c>
      <c r="U495">
        <v>4216</v>
      </c>
      <c r="V495">
        <v>3800</v>
      </c>
      <c r="W495">
        <v>3465</v>
      </c>
      <c r="X495">
        <v>3160</v>
      </c>
      <c r="Y495">
        <v>2866</v>
      </c>
      <c r="Z495">
        <v>2609</v>
      </c>
      <c r="AA495">
        <v>2346</v>
      </c>
      <c r="AB495">
        <v>2119</v>
      </c>
      <c r="AC495">
        <v>1909</v>
      </c>
      <c r="AD495">
        <v>1735</v>
      </c>
      <c r="AE495">
        <v>1603</v>
      </c>
      <c r="AF495">
        <v>1581</v>
      </c>
      <c r="AG495">
        <v>1570</v>
      </c>
      <c r="AH495">
        <v>1558</v>
      </c>
    </row>
    <row r="496" spans="1:34" x14ac:dyDescent="0.25">
      <c r="A496" t="s">
        <v>493</v>
      </c>
      <c r="B496" t="s">
        <v>400</v>
      </c>
      <c r="C496" t="s">
        <v>401</v>
      </c>
      <c r="D496">
        <v>0</v>
      </c>
      <c r="E496">
        <v>8</v>
      </c>
      <c r="F496">
        <v>97</v>
      </c>
      <c r="G496">
        <v>1593</v>
      </c>
      <c r="H496">
        <v>1732</v>
      </c>
      <c r="I496">
        <v>1749</v>
      </c>
      <c r="J496">
        <v>1942</v>
      </c>
      <c r="K496">
        <v>2160</v>
      </c>
      <c r="L496">
        <v>2388</v>
      </c>
      <c r="M496">
        <v>2674</v>
      </c>
      <c r="N496">
        <v>2895</v>
      </c>
      <c r="O496">
        <v>2934</v>
      </c>
      <c r="P496">
        <v>2989</v>
      </c>
      <c r="Q496">
        <v>3187</v>
      </c>
      <c r="R496">
        <v>3423</v>
      </c>
      <c r="S496">
        <v>3554</v>
      </c>
      <c r="T496">
        <v>3567</v>
      </c>
      <c r="U496">
        <v>3123</v>
      </c>
      <c r="V496">
        <v>2743</v>
      </c>
      <c r="W496">
        <v>2413</v>
      </c>
      <c r="X496">
        <v>2106</v>
      </c>
      <c r="Y496">
        <v>1832</v>
      </c>
      <c r="Z496">
        <v>1545</v>
      </c>
      <c r="AA496">
        <v>1260</v>
      </c>
      <c r="AB496">
        <v>1009</v>
      </c>
      <c r="AC496">
        <v>754</v>
      </c>
      <c r="AD496">
        <v>597</v>
      </c>
      <c r="AE496">
        <v>453</v>
      </c>
      <c r="AF496">
        <v>435</v>
      </c>
      <c r="AG496">
        <v>424</v>
      </c>
      <c r="AH496">
        <v>420</v>
      </c>
    </row>
    <row r="497" spans="1:34" x14ac:dyDescent="0.25">
      <c r="A497" t="s">
        <v>494</v>
      </c>
      <c r="B497" t="s">
        <v>400</v>
      </c>
      <c r="C497" t="s">
        <v>401</v>
      </c>
      <c r="D497">
        <v>0</v>
      </c>
      <c r="E497">
        <v>0</v>
      </c>
      <c r="F497">
        <v>0</v>
      </c>
      <c r="G497">
        <v>-695</v>
      </c>
      <c r="H497">
        <v>-1456</v>
      </c>
      <c r="I497">
        <v>-2404</v>
      </c>
      <c r="J497">
        <v>-3288</v>
      </c>
      <c r="K497">
        <v>-4276</v>
      </c>
      <c r="L497">
        <v>-5287</v>
      </c>
      <c r="M497">
        <v>-6275</v>
      </c>
      <c r="N497">
        <v>-7017</v>
      </c>
      <c r="O497">
        <v>-7041</v>
      </c>
      <c r="P497">
        <v>-6975</v>
      </c>
      <c r="Q497">
        <v>-6886</v>
      </c>
      <c r="R497">
        <v>-6770</v>
      </c>
      <c r="S497">
        <v>-6638</v>
      </c>
      <c r="T497">
        <v>-6509</v>
      </c>
      <c r="U497">
        <v>-6387</v>
      </c>
      <c r="V497">
        <v>-6287</v>
      </c>
      <c r="W497">
        <v>-6189</v>
      </c>
      <c r="X497">
        <v>-6094</v>
      </c>
      <c r="Y497">
        <v>-6003</v>
      </c>
      <c r="Z497">
        <v>-5909</v>
      </c>
      <c r="AA497">
        <v>-5843</v>
      </c>
      <c r="AB497">
        <v>-5783</v>
      </c>
      <c r="AC497">
        <v>-5722</v>
      </c>
      <c r="AD497">
        <v>-5581</v>
      </c>
      <c r="AE497">
        <v>-5438</v>
      </c>
      <c r="AF497">
        <v>-5296</v>
      </c>
      <c r="AG497">
        <v>-5153</v>
      </c>
      <c r="AH497">
        <v>-5012</v>
      </c>
    </row>
    <row r="498" spans="1:34" x14ac:dyDescent="0.25">
      <c r="A498" t="s">
        <v>495</v>
      </c>
      <c r="B498" t="s">
        <v>400</v>
      </c>
      <c r="C498" t="s">
        <v>401</v>
      </c>
      <c r="D498">
        <v>0</v>
      </c>
      <c r="E498">
        <v>0</v>
      </c>
      <c r="F498">
        <v>0</v>
      </c>
      <c r="G498">
        <v>696</v>
      </c>
      <c r="H498">
        <v>1498</v>
      </c>
      <c r="I498">
        <v>2279</v>
      </c>
      <c r="J498">
        <v>2983</v>
      </c>
      <c r="K498">
        <v>3816</v>
      </c>
      <c r="L498">
        <v>4507</v>
      </c>
      <c r="M498">
        <v>4939</v>
      </c>
      <c r="N498">
        <v>5453</v>
      </c>
      <c r="O498">
        <v>5573</v>
      </c>
      <c r="P498">
        <v>5778</v>
      </c>
      <c r="Q498">
        <v>5856</v>
      </c>
      <c r="R498">
        <v>5742</v>
      </c>
      <c r="S498">
        <v>5730</v>
      </c>
      <c r="T498">
        <v>5852</v>
      </c>
      <c r="U498">
        <v>5699</v>
      </c>
      <c r="V498">
        <v>5774</v>
      </c>
      <c r="W498">
        <v>5579</v>
      </c>
      <c r="X498">
        <v>5631</v>
      </c>
      <c r="Y498">
        <v>5482</v>
      </c>
      <c r="Z498">
        <v>5406</v>
      </c>
      <c r="AA498">
        <v>5563</v>
      </c>
      <c r="AB498">
        <v>5328</v>
      </c>
      <c r="AC498">
        <v>5242</v>
      </c>
      <c r="AD498">
        <v>5227</v>
      </c>
      <c r="AE498">
        <v>5124</v>
      </c>
      <c r="AF498">
        <v>4996</v>
      </c>
      <c r="AG498">
        <v>4759</v>
      </c>
      <c r="AH498">
        <v>4739</v>
      </c>
    </row>
    <row r="499" spans="1:34" x14ac:dyDescent="0.25">
      <c r="A499" t="s">
        <v>496</v>
      </c>
      <c r="B499" t="s">
        <v>400</v>
      </c>
      <c r="C499" t="s">
        <v>401</v>
      </c>
      <c r="D499">
        <v>0</v>
      </c>
      <c r="E499">
        <v>-34</v>
      </c>
      <c r="F499">
        <v>-55</v>
      </c>
      <c r="G499">
        <v>444</v>
      </c>
      <c r="H499">
        <v>1076</v>
      </c>
      <c r="I499">
        <v>1688</v>
      </c>
      <c r="J499">
        <v>2239</v>
      </c>
      <c r="K499">
        <v>2713</v>
      </c>
      <c r="L499">
        <v>3109</v>
      </c>
      <c r="M499">
        <v>3493</v>
      </c>
      <c r="N499">
        <v>3809</v>
      </c>
      <c r="O499">
        <v>4047</v>
      </c>
      <c r="P499">
        <v>4043</v>
      </c>
      <c r="Q499">
        <v>3911</v>
      </c>
      <c r="R499">
        <v>3834</v>
      </c>
      <c r="S499">
        <v>3896</v>
      </c>
      <c r="T499">
        <v>3953</v>
      </c>
      <c r="U499">
        <v>3896</v>
      </c>
      <c r="V499">
        <v>3692</v>
      </c>
      <c r="W499">
        <v>3455</v>
      </c>
      <c r="X499">
        <v>3232</v>
      </c>
      <c r="Y499">
        <v>3031</v>
      </c>
      <c r="Z499">
        <v>2859</v>
      </c>
      <c r="AA499">
        <v>2719</v>
      </c>
      <c r="AB499">
        <v>2585</v>
      </c>
      <c r="AC499">
        <v>2442</v>
      </c>
      <c r="AD499">
        <v>2326</v>
      </c>
      <c r="AE499">
        <v>2228</v>
      </c>
      <c r="AF499">
        <v>2161</v>
      </c>
      <c r="AG499">
        <v>2122</v>
      </c>
      <c r="AH499">
        <v>2093</v>
      </c>
    </row>
    <row r="500" spans="1:34" x14ac:dyDescent="0.25">
      <c r="A500" t="s">
        <v>497</v>
      </c>
      <c r="B500" t="s">
        <v>400</v>
      </c>
      <c r="C500" t="s">
        <v>401</v>
      </c>
      <c r="D500">
        <v>0</v>
      </c>
      <c r="E500">
        <v>151</v>
      </c>
      <c r="F500">
        <v>52</v>
      </c>
      <c r="G500">
        <v>505</v>
      </c>
      <c r="H500">
        <v>2048</v>
      </c>
      <c r="I500">
        <v>3211</v>
      </c>
      <c r="J500">
        <v>3945</v>
      </c>
      <c r="K500">
        <v>5383</v>
      </c>
      <c r="L500">
        <v>6740</v>
      </c>
      <c r="M500">
        <v>7707</v>
      </c>
      <c r="N500">
        <v>8914</v>
      </c>
      <c r="O500">
        <v>9848</v>
      </c>
      <c r="P500">
        <v>11015</v>
      </c>
      <c r="Q500">
        <v>11297</v>
      </c>
      <c r="R500">
        <v>12013</v>
      </c>
      <c r="S500">
        <v>13000</v>
      </c>
      <c r="T500">
        <v>14018</v>
      </c>
      <c r="U500">
        <v>14969</v>
      </c>
      <c r="V500">
        <v>14673</v>
      </c>
      <c r="W500">
        <v>14204</v>
      </c>
      <c r="X500">
        <v>13877</v>
      </c>
      <c r="Y500">
        <v>13476</v>
      </c>
      <c r="Z500">
        <v>13062</v>
      </c>
      <c r="AA500">
        <v>12732</v>
      </c>
      <c r="AB500">
        <v>12363</v>
      </c>
      <c r="AC500">
        <v>11959</v>
      </c>
      <c r="AD500">
        <v>11633</v>
      </c>
      <c r="AE500">
        <v>11338</v>
      </c>
      <c r="AF500">
        <v>11160</v>
      </c>
      <c r="AG500">
        <v>11220</v>
      </c>
      <c r="AH500">
        <v>11305</v>
      </c>
    </row>
    <row r="501" spans="1:34" x14ac:dyDescent="0.25">
      <c r="A501" t="s">
        <v>498</v>
      </c>
      <c r="B501" t="s">
        <v>400</v>
      </c>
      <c r="C501" t="s">
        <v>401</v>
      </c>
      <c r="D501">
        <v>0</v>
      </c>
      <c r="E501">
        <v>-111</v>
      </c>
      <c r="F501">
        <v>-233</v>
      </c>
      <c r="G501">
        <v>1011</v>
      </c>
      <c r="H501">
        <v>3546</v>
      </c>
      <c r="I501">
        <v>4034</v>
      </c>
      <c r="J501">
        <v>4486</v>
      </c>
      <c r="K501">
        <v>4632</v>
      </c>
      <c r="L501">
        <v>4393</v>
      </c>
      <c r="M501">
        <v>3967</v>
      </c>
      <c r="N501">
        <v>3358</v>
      </c>
      <c r="O501">
        <v>2932</v>
      </c>
      <c r="P501">
        <v>2030</v>
      </c>
      <c r="Q501">
        <v>1179</v>
      </c>
      <c r="R501">
        <v>542</v>
      </c>
      <c r="S501">
        <v>198</v>
      </c>
      <c r="T501">
        <v>143</v>
      </c>
      <c r="U501">
        <v>-190</v>
      </c>
      <c r="V501">
        <v>-569</v>
      </c>
      <c r="W501">
        <v>-972</v>
      </c>
      <c r="X501">
        <v>-1314</v>
      </c>
      <c r="Y501">
        <v>-1576</v>
      </c>
      <c r="Z501">
        <v>-1674</v>
      </c>
      <c r="AA501">
        <v>-1746</v>
      </c>
      <c r="AB501">
        <v>-1764</v>
      </c>
      <c r="AC501">
        <v>-2007</v>
      </c>
      <c r="AD501">
        <v>-2109</v>
      </c>
      <c r="AE501">
        <v>-2265</v>
      </c>
      <c r="AF501">
        <v>-2440</v>
      </c>
      <c r="AG501">
        <v>-2623</v>
      </c>
      <c r="AH501">
        <v>-2787</v>
      </c>
    </row>
    <row r="502" spans="1:34" x14ac:dyDescent="0.25">
      <c r="A502" t="s">
        <v>499</v>
      </c>
      <c r="B502" t="s">
        <v>400</v>
      </c>
      <c r="C502" t="s">
        <v>401</v>
      </c>
      <c r="D502">
        <v>0</v>
      </c>
      <c r="E502">
        <v>13</v>
      </c>
      <c r="F502">
        <v>14</v>
      </c>
      <c r="G502">
        <v>324</v>
      </c>
      <c r="H502">
        <v>692</v>
      </c>
      <c r="I502">
        <v>1118</v>
      </c>
      <c r="J502">
        <v>1434</v>
      </c>
      <c r="K502">
        <v>1760</v>
      </c>
      <c r="L502">
        <v>2115</v>
      </c>
      <c r="M502">
        <v>2404</v>
      </c>
      <c r="N502">
        <v>2648</v>
      </c>
      <c r="O502">
        <v>2848</v>
      </c>
      <c r="P502">
        <v>2993</v>
      </c>
      <c r="Q502">
        <v>3043</v>
      </c>
      <c r="R502">
        <v>3048</v>
      </c>
      <c r="S502">
        <v>3106</v>
      </c>
      <c r="T502">
        <v>3206</v>
      </c>
      <c r="U502">
        <v>3271</v>
      </c>
      <c r="V502">
        <v>3183</v>
      </c>
      <c r="W502">
        <v>2956</v>
      </c>
      <c r="X502">
        <v>2721</v>
      </c>
      <c r="Y502">
        <v>2503</v>
      </c>
      <c r="Z502">
        <v>2303</v>
      </c>
      <c r="AA502">
        <v>2128</v>
      </c>
      <c r="AB502">
        <v>1969</v>
      </c>
      <c r="AC502">
        <v>1823</v>
      </c>
      <c r="AD502">
        <v>1694</v>
      </c>
      <c r="AE502">
        <v>1571</v>
      </c>
      <c r="AF502">
        <v>1487</v>
      </c>
      <c r="AG502">
        <v>1442</v>
      </c>
      <c r="AH502">
        <v>1432</v>
      </c>
    </row>
    <row r="503" spans="1:34" x14ac:dyDescent="0.25">
      <c r="A503" t="s">
        <v>500</v>
      </c>
      <c r="B503" t="s">
        <v>400</v>
      </c>
      <c r="C503" t="s">
        <v>401</v>
      </c>
      <c r="D503">
        <v>0</v>
      </c>
      <c r="E503">
        <v>37</v>
      </c>
      <c r="F503">
        <v>252</v>
      </c>
      <c r="G503">
        <v>4965</v>
      </c>
      <c r="H503">
        <v>5489</v>
      </c>
      <c r="I503">
        <v>6170</v>
      </c>
      <c r="J503">
        <v>7272</v>
      </c>
      <c r="K503">
        <v>8306</v>
      </c>
      <c r="L503">
        <v>9518</v>
      </c>
      <c r="M503">
        <v>11006</v>
      </c>
      <c r="N503">
        <v>12161</v>
      </c>
      <c r="O503">
        <v>12935</v>
      </c>
      <c r="P503">
        <v>13518</v>
      </c>
      <c r="Q503">
        <v>15183</v>
      </c>
      <c r="R503">
        <v>16479</v>
      </c>
      <c r="S503">
        <v>17458</v>
      </c>
      <c r="T503">
        <v>18157</v>
      </c>
      <c r="U503">
        <v>17205</v>
      </c>
      <c r="V503">
        <v>16290</v>
      </c>
      <c r="W503">
        <v>15414</v>
      </c>
      <c r="X503">
        <v>14553</v>
      </c>
      <c r="Y503">
        <v>13765</v>
      </c>
      <c r="Z503">
        <v>12854</v>
      </c>
      <c r="AA503">
        <v>11878</v>
      </c>
      <c r="AB503">
        <v>11015</v>
      </c>
      <c r="AC503">
        <v>10164</v>
      </c>
      <c r="AD503">
        <v>9482</v>
      </c>
      <c r="AE503">
        <v>9076</v>
      </c>
      <c r="AF503">
        <v>9329</v>
      </c>
      <c r="AG503">
        <v>9659</v>
      </c>
      <c r="AH503">
        <v>10063</v>
      </c>
    </row>
    <row r="504" spans="1:34" x14ac:dyDescent="0.25">
      <c r="A504" t="s">
        <v>501</v>
      </c>
      <c r="B504" t="s">
        <v>400</v>
      </c>
      <c r="C504" t="s">
        <v>401</v>
      </c>
      <c r="D504">
        <v>0</v>
      </c>
      <c r="E504">
        <v>-6</v>
      </c>
      <c r="F504">
        <v>0</v>
      </c>
      <c r="G504">
        <v>739</v>
      </c>
      <c r="H504">
        <v>2361</v>
      </c>
      <c r="I504">
        <v>3894</v>
      </c>
      <c r="J504">
        <v>5019</v>
      </c>
      <c r="K504">
        <v>5828</v>
      </c>
      <c r="L504">
        <v>6527</v>
      </c>
      <c r="M504">
        <v>7219</v>
      </c>
      <c r="N504">
        <v>7505</v>
      </c>
      <c r="O504">
        <v>7345</v>
      </c>
      <c r="P504">
        <v>6754</v>
      </c>
      <c r="Q504">
        <v>6101</v>
      </c>
      <c r="R504">
        <v>5418</v>
      </c>
      <c r="S504">
        <v>4683</v>
      </c>
      <c r="T504">
        <v>4042</v>
      </c>
      <c r="U504">
        <v>3800</v>
      </c>
      <c r="V504">
        <v>3571</v>
      </c>
      <c r="W504">
        <v>3567</v>
      </c>
      <c r="X504">
        <v>3695</v>
      </c>
      <c r="Y504">
        <v>4127</v>
      </c>
      <c r="Z504">
        <v>4922</v>
      </c>
      <c r="AA504">
        <v>5943</v>
      </c>
      <c r="AB504">
        <v>6938</v>
      </c>
      <c r="AC504">
        <v>7965</v>
      </c>
      <c r="AD504">
        <v>8846</v>
      </c>
      <c r="AE504">
        <v>9703</v>
      </c>
      <c r="AF504">
        <v>10592</v>
      </c>
      <c r="AG504">
        <v>11506</v>
      </c>
      <c r="AH504">
        <v>12440</v>
      </c>
    </row>
    <row r="505" spans="1:34" x14ac:dyDescent="0.25">
      <c r="A505" t="s">
        <v>502</v>
      </c>
      <c r="B505" t="s">
        <v>400</v>
      </c>
      <c r="C505" t="s">
        <v>401</v>
      </c>
      <c r="D505">
        <v>0</v>
      </c>
      <c r="E505">
        <v>3</v>
      </c>
      <c r="F505">
        <v>43</v>
      </c>
      <c r="G505">
        <v>4550</v>
      </c>
      <c r="H505">
        <v>9368</v>
      </c>
      <c r="I505">
        <v>13954</v>
      </c>
      <c r="J505">
        <v>18410</v>
      </c>
      <c r="K505">
        <v>22723</v>
      </c>
      <c r="L505">
        <v>26825</v>
      </c>
      <c r="M505">
        <v>30818</v>
      </c>
      <c r="N505">
        <v>34424</v>
      </c>
      <c r="O505">
        <v>34478</v>
      </c>
      <c r="P505">
        <v>34356</v>
      </c>
      <c r="Q505">
        <v>34393</v>
      </c>
      <c r="R505">
        <v>34290</v>
      </c>
      <c r="S505">
        <v>34001</v>
      </c>
      <c r="T505">
        <v>33612</v>
      </c>
      <c r="U505">
        <v>33114</v>
      </c>
      <c r="V505">
        <v>32953</v>
      </c>
      <c r="W505">
        <v>32891</v>
      </c>
      <c r="X505">
        <v>32847</v>
      </c>
      <c r="Y505">
        <v>32936</v>
      </c>
      <c r="Z505">
        <v>33153</v>
      </c>
      <c r="AA505">
        <v>33497</v>
      </c>
      <c r="AB505">
        <v>33907</v>
      </c>
      <c r="AC505">
        <v>34261</v>
      </c>
      <c r="AD505">
        <v>33924</v>
      </c>
      <c r="AE505">
        <v>33661</v>
      </c>
      <c r="AF505">
        <v>33397</v>
      </c>
      <c r="AG505">
        <v>33062</v>
      </c>
      <c r="AH505">
        <v>32735</v>
      </c>
    </row>
    <row r="506" spans="1:34" x14ac:dyDescent="0.25">
      <c r="A506" t="s">
        <v>503</v>
      </c>
      <c r="B506" t="s">
        <v>400</v>
      </c>
      <c r="C506" t="s">
        <v>401</v>
      </c>
      <c r="D506">
        <v>0</v>
      </c>
      <c r="E506">
        <v>-8</v>
      </c>
      <c r="F506">
        <v>-1</v>
      </c>
      <c r="G506">
        <v>923</v>
      </c>
      <c r="H506">
        <v>2975</v>
      </c>
      <c r="I506">
        <v>5231</v>
      </c>
      <c r="J506">
        <v>7416</v>
      </c>
      <c r="K506">
        <v>9557</v>
      </c>
      <c r="L506">
        <v>11770</v>
      </c>
      <c r="M506">
        <v>14087</v>
      </c>
      <c r="N506">
        <v>15987</v>
      </c>
      <c r="O506">
        <v>17325</v>
      </c>
      <c r="P506">
        <v>18122</v>
      </c>
      <c r="Q506">
        <v>18727</v>
      </c>
      <c r="R506">
        <v>19213</v>
      </c>
      <c r="S506">
        <v>19561</v>
      </c>
      <c r="T506">
        <v>19743</v>
      </c>
      <c r="U506">
        <v>19679</v>
      </c>
      <c r="V506">
        <v>19135</v>
      </c>
      <c r="W506">
        <v>18408</v>
      </c>
      <c r="X506">
        <v>17451</v>
      </c>
      <c r="Y506">
        <v>16446</v>
      </c>
      <c r="Z506">
        <v>15508</v>
      </c>
      <c r="AA506">
        <v>14677</v>
      </c>
      <c r="AB506">
        <v>13911</v>
      </c>
      <c r="AC506">
        <v>13245</v>
      </c>
      <c r="AD506">
        <v>12529</v>
      </c>
      <c r="AE506">
        <v>11876</v>
      </c>
      <c r="AF506">
        <v>11346</v>
      </c>
      <c r="AG506">
        <v>10925</v>
      </c>
      <c r="AH506">
        <v>10578</v>
      </c>
    </row>
    <row r="507" spans="1:34" x14ac:dyDescent="0.25">
      <c r="A507" t="s">
        <v>504</v>
      </c>
      <c r="B507" t="s">
        <v>400</v>
      </c>
      <c r="C507" t="s">
        <v>401</v>
      </c>
      <c r="D507">
        <v>0</v>
      </c>
      <c r="E507">
        <v>-1</v>
      </c>
      <c r="F507">
        <v>0</v>
      </c>
      <c r="G507">
        <v>109</v>
      </c>
      <c r="H507">
        <v>410</v>
      </c>
      <c r="I507">
        <v>747</v>
      </c>
      <c r="J507">
        <v>1043</v>
      </c>
      <c r="K507">
        <v>1300</v>
      </c>
      <c r="L507">
        <v>1550</v>
      </c>
      <c r="M507">
        <v>1796</v>
      </c>
      <c r="N507">
        <v>1965</v>
      </c>
      <c r="O507">
        <v>2047</v>
      </c>
      <c r="P507">
        <v>2058</v>
      </c>
      <c r="Q507">
        <v>2043</v>
      </c>
      <c r="R507">
        <v>2008</v>
      </c>
      <c r="S507">
        <v>1950</v>
      </c>
      <c r="T507">
        <v>1873</v>
      </c>
      <c r="U507">
        <v>1785</v>
      </c>
      <c r="V507">
        <v>1665</v>
      </c>
      <c r="W507">
        <v>1535</v>
      </c>
      <c r="X507">
        <v>1393</v>
      </c>
      <c r="Y507">
        <v>1254</v>
      </c>
      <c r="Z507">
        <v>1129</v>
      </c>
      <c r="AA507">
        <v>1018</v>
      </c>
      <c r="AB507">
        <v>918</v>
      </c>
      <c r="AC507">
        <v>835</v>
      </c>
      <c r="AD507">
        <v>754</v>
      </c>
      <c r="AE507">
        <v>682</v>
      </c>
      <c r="AF507">
        <v>620</v>
      </c>
      <c r="AG507">
        <v>568</v>
      </c>
      <c r="AH507">
        <v>522</v>
      </c>
    </row>
    <row r="508" spans="1:34" x14ac:dyDescent="0.25">
      <c r="A508" t="s">
        <v>505</v>
      </c>
      <c r="B508" t="s">
        <v>400</v>
      </c>
      <c r="C508" t="s">
        <v>401</v>
      </c>
      <c r="D508">
        <v>0</v>
      </c>
      <c r="E508">
        <v>0</v>
      </c>
      <c r="F508">
        <v>0</v>
      </c>
      <c r="G508">
        <v>14</v>
      </c>
      <c r="H508">
        <v>39</v>
      </c>
      <c r="I508">
        <v>63</v>
      </c>
      <c r="J508">
        <v>84</v>
      </c>
      <c r="K508">
        <v>101</v>
      </c>
      <c r="L508">
        <v>117</v>
      </c>
      <c r="M508">
        <v>132</v>
      </c>
      <c r="N508">
        <v>142</v>
      </c>
      <c r="O508">
        <v>144</v>
      </c>
      <c r="P508">
        <v>142</v>
      </c>
      <c r="Q508">
        <v>138</v>
      </c>
      <c r="R508">
        <v>134</v>
      </c>
      <c r="S508">
        <v>129</v>
      </c>
      <c r="T508">
        <v>123</v>
      </c>
      <c r="U508">
        <v>115</v>
      </c>
      <c r="V508">
        <v>105</v>
      </c>
      <c r="W508">
        <v>94</v>
      </c>
      <c r="X508">
        <v>84</v>
      </c>
      <c r="Y508">
        <v>74</v>
      </c>
      <c r="Z508">
        <v>66</v>
      </c>
      <c r="AA508">
        <v>59</v>
      </c>
      <c r="AB508">
        <v>53</v>
      </c>
      <c r="AC508">
        <v>47</v>
      </c>
      <c r="AD508">
        <v>42</v>
      </c>
      <c r="AE508">
        <v>37</v>
      </c>
      <c r="AF508">
        <v>34</v>
      </c>
      <c r="AG508">
        <v>30</v>
      </c>
      <c r="AH508">
        <v>28</v>
      </c>
    </row>
    <row r="509" spans="1:34" x14ac:dyDescent="0.25">
      <c r="A509" t="s">
        <v>506</v>
      </c>
      <c r="B509" t="s">
        <v>400</v>
      </c>
      <c r="C509" t="s">
        <v>401</v>
      </c>
      <c r="D509">
        <v>0</v>
      </c>
      <c r="E509">
        <v>-1</v>
      </c>
      <c r="F509">
        <v>-2</v>
      </c>
      <c r="G509">
        <v>107</v>
      </c>
      <c r="H509">
        <v>290</v>
      </c>
      <c r="I509">
        <v>448</v>
      </c>
      <c r="J509">
        <v>583</v>
      </c>
      <c r="K509">
        <v>688</v>
      </c>
      <c r="L509">
        <v>775</v>
      </c>
      <c r="M509">
        <v>850</v>
      </c>
      <c r="N509">
        <v>882</v>
      </c>
      <c r="O509">
        <v>888</v>
      </c>
      <c r="P509">
        <v>855</v>
      </c>
      <c r="Q509">
        <v>815</v>
      </c>
      <c r="R509">
        <v>775</v>
      </c>
      <c r="S509">
        <v>735</v>
      </c>
      <c r="T509">
        <v>693</v>
      </c>
      <c r="U509">
        <v>635</v>
      </c>
      <c r="V509">
        <v>563</v>
      </c>
      <c r="W509">
        <v>491</v>
      </c>
      <c r="X509">
        <v>420</v>
      </c>
      <c r="Y509">
        <v>355</v>
      </c>
      <c r="Z509">
        <v>303</v>
      </c>
      <c r="AA509">
        <v>259</v>
      </c>
      <c r="AB509">
        <v>221</v>
      </c>
      <c r="AC509">
        <v>190</v>
      </c>
      <c r="AD509">
        <v>159</v>
      </c>
      <c r="AE509">
        <v>134</v>
      </c>
      <c r="AF509">
        <v>115</v>
      </c>
      <c r="AG509">
        <v>99</v>
      </c>
      <c r="AH509">
        <v>88</v>
      </c>
    </row>
    <row r="510" spans="1:34" x14ac:dyDescent="0.25">
      <c r="A510" t="s">
        <v>507</v>
      </c>
      <c r="B510" t="s">
        <v>400</v>
      </c>
      <c r="C510" t="s">
        <v>401</v>
      </c>
      <c r="D510">
        <v>0</v>
      </c>
      <c r="E510">
        <v>-4</v>
      </c>
      <c r="F510">
        <v>2</v>
      </c>
      <c r="G510">
        <v>475</v>
      </c>
      <c r="H510">
        <v>867</v>
      </c>
      <c r="I510">
        <v>1010</v>
      </c>
      <c r="J510">
        <v>1005</v>
      </c>
      <c r="K510">
        <v>834</v>
      </c>
      <c r="L510">
        <v>503</v>
      </c>
      <c r="M510">
        <v>50</v>
      </c>
      <c r="N510">
        <v>-622</v>
      </c>
      <c r="O510">
        <v>-1456</v>
      </c>
      <c r="P510">
        <v>-2411</v>
      </c>
      <c r="Q510">
        <v>-3372</v>
      </c>
      <c r="R510">
        <v>-4316</v>
      </c>
      <c r="S510">
        <v>-5258</v>
      </c>
      <c r="T510">
        <v>-6113</v>
      </c>
      <c r="U510">
        <v>-6972</v>
      </c>
      <c r="V510">
        <v>-7805</v>
      </c>
      <c r="W510">
        <v>-8543</v>
      </c>
      <c r="X510">
        <v>-9199</v>
      </c>
      <c r="Y510">
        <v>-9733</v>
      </c>
      <c r="Z510">
        <v>-10124</v>
      </c>
      <c r="AA510">
        <v>-10396</v>
      </c>
      <c r="AB510">
        <v>-10638</v>
      </c>
      <c r="AC510">
        <v>-10861</v>
      </c>
      <c r="AD510">
        <v>-11059</v>
      </c>
      <c r="AE510">
        <v>-11208</v>
      </c>
      <c r="AF510">
        <v>-11300</v>
      </c>
      <c r="AG510">
        <v>-11353</v>
      </c>
      <c r="AH510">
        <v>-11363</v>
      </c>
    </row>
    <row r="511" spans="1:34" x14ac:dyDescent="0.25">
      <c r="A511" t="s">
        <v>508</v>
      </c>
      <c r="B511" t="s">
        <v>400</v>
      </c>
      <c r="C511" t="s">
        <v>401</v>
      </c>
      <c r="D511">
        <v>0</v>
      </c>
      <c r="E511">
        <v>-1</v>
      </c>
      <c r="F511">
        <v>2</v>
      </c>
      <c r="G511">
        <v>196</v>
      </c>
      <c r="H511">
        <v>529</v>
      </c>
      <c r="I511">
        <v>897</v>
      </c>
      <c r="J511">
        <v>1265</v>
      </c>
      <c r="K511">
        <v>1627</v>
      </c>
      <c r="L511">
        <v>1996</v>
      </c>
      <c r="M511">
        <v>2378</v>
      </c>
      <c r="N511">
        <v>2688</v>
      </c>
      <c r="O511">
        <v>2879</v>
      </c>
      <c r="P511">
        <v>2983</v>
      </c>
      <c r="Q511">
        <v>3062</v>
      </c>
      <c r="R511">
        <v>3113</v>
      </c>
      <c r="S511">
        <v>3134</v>
      </c>
      <c r="T511">
        <v>3129</v>
      </c>
      <c r="U511">
        <v>3081</v>
      </c>
      <c r="V511">
        <v>2977</v>
      </c>
      <c r="W511">
        <v>2850</v>
      </c>
      <c r="X511">
        <v>2692</v>
      </c>
      <c r="Y511">
        <v>2530</v>
      </c>
      <c r="Z511">
        <v>2380</v>
      </c>
      <c r="AA511">
        <v>2246</v>
      </c>
      <c r="AB511">
        <v>2122</v>
      </c>
      <c r="AC511">
        <v>2018</v>
      </c>
      <c r="AD511">
        <v>1913</v>
      </c>
      <c r="AE511">
        <v>1817</v>
      </c>
      <c r="AF511">
        <v>1742</v>
      </c>
      <c r="AG511">
        <v>1677</v>
      </c>
      <c r="AH511">
        <v>1627</v>
      </c>
    </row>
    <row r="512" spans="1:34" x14ac:dyDescent="0.25">
      <c r="A512" t="s">
        <v>509</v>
      </c>
      <c r="B512" t="s">
        <v>400</v>
      </c>
      <c r="C512" t="s">
        <v>401</v>
      </c>
      <c r="D512">
        <v>0</v>
      </c>
      <c r="E512">
        <v>-3</v>
      </c>
      <c r="F512">
        <v>270</v>
      </c>
      <c r="G512">
        <v>4721</v>
      </c>
      <c r="H512">
        <v>9366</v>
      </c>
      <c r="I512">
        <v>13315</v>
      </c>
      <c r="J512">
        <v>17448</v>
      </c>
      <c r="K512">
        <v>21322</v>
      </c>
      <c r="L512">
        <v>25009</v>
      </c>
      <c r="M512">
        <v>28763</v>
      </c>
      <c r="N512">
        <v>31489</v>
      </c>
      <c r="O512">
        <v>32771</v>
      </c>
      <c r="P512">
        <v>32709</v>
      </c>
      <c r="Q512">
        <v>32805</v>
      </c>
      <c r="R512">
        <v>32957</v>
      </c>
      <c r="S512">
        <v>32802</v>
      </c>
      <c r="T512">
        <v>32453</v>
      </c>
      <c r="U512">
        <v>29889</v>
      </c>
      <c r="V512">
        <v>26819</v>
      </c>
      <c r="W512">
        <v>23855</v>
      </c>
      <c r="X512">
        <v>20865</v>
      </c>
      <c r="Y512">
        <v>18109</v>
      </c>
      <c r="Z512">
        <v>15779</v>
      </c>
      <c r="AA512">
        <v>13685</v>
      </c>
      <c r="AB512">
        <v>11753</v>
      </c>
      <c r="AC512">
        <v>10055</v>
      </c>
      <c r="AD512">
        <v>8453</v>
      </c>
      <c r="AE512">
        <v>7194</v>
      </c>
      <c r="AF512">
        <v>6558</v>
      </c>
      <c r="AG512">
        <v>6095</v>
      </c>
      <c r="AH512">
        <v>5848</v>
      </c>
    </row>
    <row r="513" spans="1:34" x14ac:dyDescent="0.25">
      <c r="A513" t="s">
        <v>510</v>
      </c>
      <c r="B513" t="s">
        <v>400</v>
      </c>
      <c r="C513" t="s">
        <v>401</v>
      </c>
      <c r="D513">
        <v>0</v>
      </c>
      <c r="E513">
        <v>6</v>
      </c>
      <c r="F513">
        <v>59</v>
      </c>
      <c r="G513">
        <v>260</v>
      </c>
      <c r="H513">
        <v>573</v>
      </c>
      <c r="I513">
        <v>850</v>
      </c>
      <c r="J513">
        <v>1213</v>
      </c>
      <c r="K513">
        <v>1569</v>
      </c>
      <c r="L513">
        <v>1934</v>
      </c>
      <c r="M513">
        <v>2340</v>
      </c>
      <c r="N513">
        <v>2716</v>
      </c>
      <c r="O513">
        <v>2965</v>
      </c>
      <c r="P513">
        <v>3099</v>
      </c>
      <c r="Q513">
        <v>3340</v>
      </c>
      <c r="R513">
        <v>3613</v>
      </c>
      <c r="S513">
        <v>3813</v>
      </c>
      <c r="T513">
        <v>3915</v>
      </c>
      <c r="U513">
        <v>3624</v>
      </c>
      <c r="V513">
        <v>3323</v>
      </c>
      <c r="W513">
        <v>3060</v>
      </c>
      <c r="X513">
        <v>2795</v>
      </c>
      <c r="Y513">
        <v>2534</v>
      </c>
      <c r="Z513">
        <v>2275</v>
      </c>
      <c r="AA513">
        <v>2010</v>
      </c>
      <c r="AB513">
        <v>1778</v>
      </c>
      <c r="AC513">
        <v>1570</v>
      </c>
      <c r="AD513">
        <v>1368</v>
      </c>
      <c r="AE513">
        <v>1229</v>
      </c>
      <c r="AF513">
        <v>1204</v>
      </c>
      <c r="AG513">
        <v>1203</v>
      </c>
      <c r="AH513">
        <v>1208</v>
      </c>
    </row>
    <row r="514" spans="1:34" x14ac:dyDescent="0.25">
      <c r="A514" t="s">
        <v>511</v>
      </c>
      <c r="B514" t="s">
        <v>400</v>
      </c>
      <c r="C514" t="s">
        <v>401</v>
      </c>
      <c r="D514">
        <v>0</v>
      </c>
      <c r="E514">
        <v>-3</v>
      </c>
      <c r="F514">
        <v>2</v>
      </c>
      <c r="G514">
        <v>236</v>
      </c>
      <c r="H514">
        <v>949</v>
      </c>
      <c r="I514">
        <v>1813</v>
      </c>
      <c r="J514">
        <v>2662</v>
      </c>
      <c r="K514">
        <v>3506</v>
      </c>
      <c r="L514">
        <v>4416</v>
      </c>
      <c r="M514">
        <v>5404</v>
      </c>
      <c r="N514">
        <v>6247</v>
      </c>
      <c r="O514">
        <v>6864</v>
      </c>
      <c r="P514">
        <v>7284</v>
      </c>
      <c r="Q514">
        <v>7639</v>
      </c>
      <c r="R514">
        <v>7913</v>
      </c>
      <c r="S514">
        <v>8106</v>
      </c>
      <c r="T514">
        <v>8212</v>
      </c>
      <c r="U514">
        <v>8258</v>
      </c>
      <c r="V514">
        <v>8133</v>
      </c>
      <c r="W514">
        <v>7923</v>
      </c>
      <c r="X514">
        <v>7598</v>
      </c>
      <c r="Y514">
        <v>7235</v>
      </c>
      <c r="Z514">
        <v>6878</v>
      </c>
      <c r="AA514">
        <v>6550</v>
      </c>
      <c r="AB514">
        <v>6250</v>
      </c>
      <c r="AC514">
        <v>5993</v>
      </c>
      <c r="AD514">
        <v>5722</v>
      </c>
      <c r="AE514">
        <v>5471</v>
      </c>
      <c r="AF514">
        <v>5255</v>
      </c>
      <c r="AG514">
        <v>5076</v>
      </c>
      <c r="AH514">
        <v>4922</v>
      </c>
    </row>
    <row r="515" spans="1:34" x14ac:dyDescent="0.25">
      <c r="A515" t="s">
        <v>512</v>
      </c>
      <c r="B515" t="s">
        <v>400</v>
      </c>
      <c r="C515" t="s">
        <v>401</v>
      </c>
      <c r="D515">
        <v>0</v>
      </c>
      <c r="E515">
        <v>-18</v>
      </c>
      <c r="F515">
        <v>-11</v>
      </c>
      <c r="G515">
        <v>715</v>
      </c>
      <c r="H515">
        <v>2963</v>
      </c>
      <c r="I515">
        <v>5787</v>
      </c>
      <c r="J515">
        <v>8590</v>
      </c>
      <c r="K515">
        <v>11353</v>
      </c>
      <c r="L515">
        <v>14336</v>
      </c>
      <c r="M515">
        <v>17594</v>
      </c>
      <c r="N515">
        <v>20334</v>
      </c>
      <c r="O515">
        <v>22496</v>
      </c>
      <c r="P515">
        <v>23958</v>
      </c>
      <c r="Q515">
        <v>25221</v>
      </c>
      <c r="R515">
        <v>26255</v>
      </c>
      <c r="S515">
        <v>27058</v>
      </c>
      <c r="T515">
        <v>27574</v>
      </c>
      <c r="U515">
        <v>27904</v>
      </c>
      <c r="V515">
        <v>27596</v>
      </c>
      <c r="W515">
        <v>26989</v>
      </c>
      <c r="X515">
        <v>25948</v>
      </c>
      <c r="Y515">
        <v>24767</v>
      </c>
      <c r="Z515">
        <v>23613</v>
      </c>
      <c r="AA515">
        <v>22576</v>
      </c>
      <c r="AB515">
        <v>21621</v>
      </c>
      <c r="AC515">
        <v>20842</v>
      </c>
      <c r="AD515">
        <v>19949</v>
      </c>
      <c r="AE515">
        <v>19118</v>
      </c>
      <c r="AF515">
        <v>18421</v>
      </c>
      <c r="AG515">
        <v>17866</v>
      </c>
      <c r="AH515">
        <v>17403</v>
      </c>
    </row>
    <row r="516" spans="1:34" x14ac:dyDescent="0.25">
      <c r="A516" t="s">
        <v>513</v>
      </c>
      <c r="B516" t="s">
        <v>400</v>
      </c>
      <c r="C516" t="s">
        <v>401</v>
      </c>
      <c r="D516">
        <v>0</v>
      </c>
      <c r="E516">
        <v>-3</v>
      </c>
      <c r="F516">
        <v>0</v>
      </c>
      <c r="G516">
        <v>231</v>
      </c>
      <c r="H516">
        <v>897</v>
      </c>
      <c r="I516">
        <v>1720</v>
      </c>
      <c r="J516">
        <v>2535</v>
      </c>
      <c r="K516">
        <v>3340</v>
      </c>
      <c r="L516">
        <v>4209</v>
      </c>
      <c r="M516">
        <v>5153</v>
      </c>
      <c r="N516">
        <v>5952</v>
      </c>
      <c r="O516">
        <v>6553</v>
      </c>
      <c r="P516">
        <v>6962</v>
      </c>
      <c r="Q516">
        <v>7310</v>
      </c>
      <c r="R516">
        <v>7586</v>
      </c>
      <c r="S516">
        <v>7788</v>
      </c>
      <c r="T516">
        <v>7907</v>
      </c>
      <c r="U516">
        <v>7963</v>
      </c>
      <c r="V516">
        <v>7846</v>
      </c>
      <c r="W516">
        <v>7647</v>
      </c>
      <c r="X516">
        <v>7333</v>
      </c>
      <c r="Y516">
        <v>6982</v>
      </c>
      <c r="Z516">
        <v>6638</v>
      </c>
      <c r="AA516">
        <v>6325</v>
      </c>
      <c r="AB516">
        <v>6039</v>
      </c>
      <c r="AC516">
        <v>5798</v>
      </c>
      <c r="AD516">
        <v>5536</v>
      </c>
      <c r="AE516">
        <v>5294</v>
      </c>
      <c r="AF516">
        <v>5090</v>
      </c>
      <c r="AG516">
        <v>4925</v>
      </c>
      <c r="AH516">
        <v>4784</v>
      </c>
    </row>
    <row r="517" spans="1:34" x14ac:dyDescent="0.25">
      <c r="A517" t="s">
        <v>514</v>
      </c>
      <c r="B517" t="s">
        <v>400</v>
      </c>
      <c r="C517" t="s">
        <v>401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383</v>
      </c>
      <c r="B518" t="s">
        <v>402</v>
      </c>
      <c r="C518" t="s">
        <v>526</v>
      </c>
      <c r="D518">
        <v>0</v>
      </c>
      <c r="E518">
        <v>59</v>
      </c>
      <c r="F518">
        <v>948</v>
      </c>
      <c r="G518">
        <v>21020</v>
      </c>
      <c r="H518">
        <v>38505</v>
      </c>
      <c r="I518">
        <v>54322</v>
      </c>
      <c r="J518">
        <v>68741</v>
      </c>
      <c r="K518">
        <v>87620</v>
      </c>
      <c r="L518">
        <v>107287</v>
      </c>
      <c r="M518">
        <v>126915</v>
      </c>
      <c r="N518">
        <v>143040</v>
      </c>
      <c r="O518">
        <v>149967</v>
      </c>
      <c r="P518">
        <v>151029</v>
      </c>
      <c r="Q518">
        <v>152790</v>
      </c>
      <c r="R518">
        <v>154944</v>
      </c>
      <c r="S518">
        <v>155194</v>
      </c>
      <c r="T518">
        <v>154048</v>
      </c>
      <c r="U518">
        <v>146357</v>
      </c>
      <c r="V518">
        <v>136553</v>
      </c>
      <c r="W518">
        <v>127326</v>
      </c>
      <c r="X518">
        <v>117955</v>
      </c>
      <c r="Y518">
        <v>108920</v>
      </c>
      <c r="Z518">
        <v>100768</v>
      </c>
      <c r="AA518">
        <v>93353</v>
      </c>
      <c r="AB518">
        <v>86005</v>
      </c>
      <c r="AC518">
        <v>79928</v>
      </c>
      <c r="AD518">
        <v>73853</v>
      </c>
      <c r="AE518">
        <v>68195</v>
      </c>
      <c r="AF518">
        <v>65747</v>
      </c>
      <c r="AG518">
        <v>63777</v>
      </c>
      <c r="AH518">
        <v>62987</v>
      </c>
    </row>
    <row r="519" spans="1:34" x14ac:dyDescent="0.25">
      <c r="A519" t="s">
        <v>473</v>
      </c>
      <c r="B519" t="s">
        <v>402</v>
      </c>
      <c r="C519" t="s">
        <v>526</v>
      </c>
      <c r="D519">
        <v>0</v>
      </c>
      <c r="E519">
        <v>8</v>
      </c>
      <c r="F519">
        <v>19</v>
      </c>
      <c r="G519">
        <v>695</v>
      </c>
      <c r="H519">
        <v>1637</v>
      </c>
      <c r="I519">
        <v>3157</v>
      </c>
      <c r="J519">
        <v>5610</v>
      </c>
      <c r="K519">
        <v>8620</v>
      </c>
      <c r="L519">
        <v>11582</v>
      </c>
      <c r="M519">
        <v>14403</v>
      </c>
      <c r="N519">
        <v>16823</v>
      </c>
      <c r="O519">
        <v>18053</v>
      </c>
      <c r="P519">
        <v>18639</v>
      </c>
      <c r="Q519">
        <v>18905</v>
      </c>
      <c r="R519">
        <v>18918</v>
      </c>
      <c r="S519">
        <v>18875</v>
      </c>
      <c r="T519">
        <v>18872</v>
      </c>
      <c r="U519">
        <v>18772</v>
      </c>
      <c r="V519">
        <v>18525</v>
      </c>
      <c r="W519">
        <v>18128</v>
      </c>
      <c r="X519">
        <v>17652</v>
      </c>
      <c r="Y519">
        <v>17122</v>
      </c>
      <c r="Z519">
        <v>16549</v>
      </c>
      <c r="AA519">
        <v>15963</v>
      </c>
      <c r="AB519">
        <v>15443</v>
      </c>
      <c r="AC519">
        <v>15051</v>
      </c>
      <c r="AD519">
        <v>14795</v>
      </c>
      <c r="AE519">
        <v>14452</v>
      </c>
      <c r="AF519">
        <v>14151</v>
      </c>
      <c r="AG519">
        <v>13849</v>
      </c>
      <c r="AH519">
        <v>13587</v>
      </c>
    </row>
    <row r="520" spans="1:34" x14ac:dyDescent="0.25">
      <c r="A520" t="s">
        <v>474</v>
      </c>
      <c r="B520" t="s">
        <v>402</v>
      </c>
      <c r="C520" t="s">
        <v>526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475</v>
      </c>
      <c r="B521" t="s">
        <v>402</v>
      </c>
      <c r="C521" t="s">
        <v>526</v>
      </c>
      <c r="D521">
        <v>0</v>
      </c>
      <c r="E521">
        <v>-2</v>
      </c>
      <c r="F521">
        <v>-9</v>
      </c>
      <c r="G521">
        <v>-70</v>
      </c>
      <c r="H521">
        <v>-243</v>
      </c>
      <c r="I521">
        <v>-433</v>
      </c>
      <c r="J521">
        <v>-667</v>
      </c>
      <c r="K521">
        <v>-1012</v>
      </c>
      <c r="L521">
        <v>-1409</v>
      </c>
      <c r="M521">
        <v>-1859</v>
      </c>
      <c r="N521">
        <v>-2342</v>
      </c>
      <c r="O521">
        <v>-2829</v>
      </c>
      <c r="P521">
        <v>-3273</v>
      </c>
      <c r="Q521">
        <v>-3716</v>
      </c>
      <c r="R521">
        <v>-4112</v>
      </c>
      <c r="S521">
        <v>-4540</v>
      </c>
      <c r="T521">
        <v>-4986</v>
      </c>
      <c r="U521">
        <v>-5419</v>
      </c>
      <c r="V521">
        <v>-5788</v>
      </c>
      <c r="W521">
        <v>-6055</v>
      </c>
      <c r="X521">
        <v>-6316</v>
      </c>
      <c r="Y521">
        <v>-6484</v>
      </c>
      <c r="Z521">
        <v>-6549</v>
      </c>
      <c r="AA521">
        <v>-6632</v>
      </c>
      <c r="AB521">
        <v>-6688</v>
      </c>
      <c r="AC521">
        <v>-6671</v>
      </c>
      <c r="AD521">
        <v>-6682</v>
      </c>
      <c r="AE521">
        <v>-6629</v>
      </c>
      <c r="AF521">
        <v>-6562</v>
      </c>
      <c r="AG521">
        <v>-6519</v>
      </c>
      <c r="AH521">
        <v>-6446</v>
      </c>
    </row>
    <row r="522" spans="1:34" x14ac:dyDescent="0.25">
      <c r="A522" t="s">
        <v>476</v>
      </c>
      <c r="B522" t="s">
        <v>402</v>
      </c>
      <c r="C522" t="s">
        <v>526</v>
      </c>
      <c r="D522">
        <v>0</v>
      </c>
      <c r="E522">
        <v>0</v>
      </c>
      <c r="F522">
        <v>0</v>
      </c>
      <c r="G522">
        <v>15</v>
      </c>
      <c r="H522">
        <v>20</v>
      </c>
      <c r="I522">
        <v>18</v>
      </c>
      <c r="J522">
        <v>15</v>
      </c>
      <c r="K522">
        <v>14</v>
      </c>
      <c r="L522">
        <v>15</v>
      </c>
      <c r="M522">
        <v>18</v>
      </c>
      <c r="N522">
        <v>20</v>
      </c>
      <c r="O522">
        <v>17</v>
      </c>
      <c r="P522">
        <v>17</v>
      </c>
      <c r="Q522">
        <v>16</v>
      </c>
      <c r="R522">
        <v>16</v>
      </c>
      <c r="S522">
        <v>16</v>
      </c>
      <c r="T522">
        <v>15</v>
      </c>
      <c r="U522">
        <v>10</v>
      </c>
      <c r="V522">
        <v>4</v>
      </c>
      <c r="W522">
        <v>-3</v>
      </c>
      <c r="X522">
        <v>-8</v>
      </c>
      <c r="Y522">
        <v>-9</v>
      </c>
      <c r="Z522">
        <v>-12</v>
      </c>
      <c r="AA522">
        <v>-15</v>
      </c>
      <c r="AB522">
        <v>-18</v>
      </c>
      <c r="AC522">
        <v>-21</v>
      </c>
      <c r="AD522">
        <v>-23</v>
      </c>
      <c r="AE522">
        <v>-24</v>
      </c>
      <c r="AF522">
        <v>-24</v>
      </c>
      <c r="AG522">
        <v>-24</v>
      </c>
      <c r="AH522">
        <v>-24</v>
      </c>
    </row>
    <row r="523" spans="1:34" x14ac:dyDescent="0.25">
      <c r="A523" t="s">
        <v>477</v>
      </c>
      <c r="B523" t="s">
        <v>402</v>
      </c>
      <c r="C523" t="s">
        <v>526</v>
      </c>
      <c r="D523">
        <v>0</v>
      </c>
      <c r="E523">
        <v>0</v>
      </c>
      <c r="F523">
        <v>0</v>
      </c>
      <c r="G523">
        <v>-5</v>
      </c>
      <c r="H523">
        <v>-20</v>
      </c>
      <c r="I523">
        <v>-36</v>
      </c>
      <c r="J523">
        <v>-56</v>
      </c>
      <c r="K523">
        <v>-84</v>
      </c>
      <c r="L523">
        <v>-118</v>
      </c>
      <c r="M523">
        <v>-156</v>
      </c>
      <c r="N523">
        <v>-197</v>
      </c>
      <c r="O523">
        <v>-237</v>
      </c>
      <c r="P523">
        <v>-275</v>
      </c>
      <c r="Q523">
        <v>-312</v>
      </c>
      <c r="R523">
        <v>-345</v>
      </c>
      <c r="S523">
        <v>-381</v>
      </c>
      <c r="T523">
        <v>-418</v>
      </c>
      <c r="U523">
        <v>-455</v>
      </c>
      <c r="V523">
        <v>-487</v>
      </c>
      <c r="W523">
        <v>-509</v>
      </c>
      <c r="X523">
        <v>-531</v>
      </c>
      <c r="Y523">
        <v>-545</v>
      </c>
      <c r="Z523">
        <v>-550</v>
      </c>
      <c r="AA523">
        <v>-558</v>
      </c>
      <c r="AB523">
        <v>-563</v>
      </c>
      <c r="AC523">
        <v>-561</v>
      </c>
      <c r="AD523">
        <v>-562</v>
      </c>
      <c r="AE523">
        <v>-556</v>
      </c>
      <c r="AF523">
        <v>-551</v>
      </c>
      <c r="AG523">
        <v>-547</v>
      </c>
      <c r="AH523">
        <v>-541</v>
      </c>
    </row>
    <row r="524" spans="1:34" x14ac:dyDescent="0.25">
      <c r="A524" t="s">
        <v>478</v>
      </c>
      <c r="B524" t="s">
        <v>402</v>
      </c>
      <c r="C524" t="s">
        <v>526</v>
      </c>
      <c r="D524">
        <v>0</v>
      </c>
      <c r="E524">
        <v>-1</v>
      </c>
      <c r="F524">
        <v>1</v>
      </c>
      <c r="G524">
        <v>286</v>
      </c>
      <c r="H524">
        <v>736</v>
      </c>
      <c r="I524">
        <v>1373</v>
      </c>
      <c r="J524">
        <v>2131</v>
      </c>
      <c r="K524">
        <v>3043</v>
      </c>
      <c r="L524">
        <v>4027</v>
      </c>
      <c r="M524">
        <v>5045</v>
      </c>
      <c r="N524">
        <v>6010</v>
      </c>
      <c r="O524">
        <v>6751</v>
      </c>
      <c r="P524">
        <v>7199</v>
      </c>
      <c r="Q524">
        <v>7453</v>
      </c>
      <c r="R524">
        <v>7596</v>
      </c>
      <c r="S524">
        <v>7660</v>
      </c>
      <c r="T524">
        <v>7665</v>
      </c>
      <c r="U524">
        <v>7619</v>
      </c>
      <c r="V524">
        <v>7495</v>
      </c>
      <c r="W524">
        <v>7291</v>
      </c>
      <c r="X524">
        <v>7023</v>
      </c>
      <c r="Y524">
        <v>6713</v>
      </c>
      <c r="Z524">
        <v>6389</v>
      </c>
      <c r="AA524">
        <v>6068</v>
      </c>
      <c r="AB524">
        <v>5764</v>
      </c>
      <c r="AC524">
        <v>5495</v>
      </c>
      <c r="AD524">
        <v>5263</v>
      </c>
      <c r="AE524">
        <v>5046</v>
      </c>
      <c r="AF524">
        <v>4843</v>
      </c>
      <c r="AG524">
        <v>4663</v>
      </c>
      <c r="AH524">
        <v>4505</v>
      </c>
    </row>
    <row r="525" spans="1:34" x14ac:dyDescent="0.25">
      <c r="A525" t="s">
        <v>479</v>
      </c>
      <c r="B525" t="s">
        <v>402</v>
      </c>
      <c r="C525" t="s">
        <v>526</v>
      </c>
      <c r="D525">
        <v>0</v>
      </c>
      <c r="E525">
        <v>-2</v>
      </c>
      <c r="F525">
        <v>-1</v>
      </c>
      <c r="G525">
        <v>149</v>
      </c>
      <c r="H525">
        <v>604</v>
      </c>
      <c r="I525">
        <v>1291</v>
      </c>
      <c r="J525">
        <v>1987</v>
      </c>
      <c r="K525">
        <v>2666</v>
      </c>
      <c r="L525">
        <v>3327</v>
      </c>
      <c r="M525">
        <v>3990</v>
      </c>
      <c r="N525">
        <v>4614</v>
      </c>
      <c r="O525">
        <v>5081</v>
      </c>
      <c r="P525">
        <v>5342</v>
      </c>
      <c r="Q525">
        <v>5450</v>
      </c>
      <c r="R525">
        <v>5480</v>
      </c>
      <c r="S525">
        <v>5442</v>
      </c>
      <c r="T525">
        <v>5338</v>
      </c>
      <c r="U525">
        <v>5172</v>
      </c>
      <c r="V525">
        <v>4927</v>
      </c>
      <c r="W525">
        <v>4617</v>
      </c>
      <c r="X525">
        <v>4260</v>
      </c>
      <c r="Y525">
        <v>3881</v>
      </c>
      <c r="Z525">
        <v>3506</v>
      </c>
      <c r="AA525">
        <v>3156</v>
      </c>
      <c r="AB525">
        <v>2835</v>
      </c>
      <c r="AC525">
        <v>2544</v>
      </c>
      <c r="AD525">
        <v>2291</v>
      </c>
      <c r="AE525">
        <v>2061</v>
      </c>
      <c r="AF525">
        <v>1858</v>
      </c>
      <c r="AG525">
        <v>1686</v>
      </c>
      <c r="AH525">
        <v>1542</v>
      </c>
    </row>
    <row r="526" spans="1:34" x14ac:dyDescent="0.25">
      <c r="A526" t="s">
        <v>480</v>
      </c>
      <c r="B526" t="s">
        <v>402</v>
      </c>
      <c r="C526" t="s">
        <v>526</v>
      </c>
      <c r="D526">
        <v>0</v>
      </c>
      <c r="E526">
        <v>0</v>
      </c>
      <c r="F526">
        <v>3</v>
      </c>
      <c r="G526">
        <v>68</v>
      </c>
      <c r="H526">
        <v>106</v>
      </c>
      <c r="I526">
        <v>119</v>
      </c>
      <c r="J526">
        <v>122</v>
      </c>
      <c r="K526">
        <v>139</v>
      </c>
      <c r="L526">
        <v>163</v>
      </c>
      <c r="M526">
        <v>185</v>
      </c>
      <c r="N526">
        <v>204</v>
      </c>
      <c r="O526">
        <v>216</v>
      </c>
      <c r="P526">
        <v>220</v>
      </c>
      <c r="Q526">
        <v>228</v>
      </c>
      <c r="R526">
        <v>236</v>
      </c>
      <c r="S526">
        <v>241</v>
      </c>
      <c r="T526">
        <v>241</v>
      </c>
      <c r="U526">
        <v>227</v>
      </c>
      <c r="V526">
        <v>204</v>
      </c>
      <c r="W526">
        <v>184</v>
      </c>
      <c r="X526">
        <v>166</v>
      </c>
      <c r="Y526">
        <v>147</v>
      </c>
      <c r="Z526">
        <v>130</v>
      </c>
      <c r="AA526">
        <v>113</v>
      </c>
      <c r="AB526">
        <v>97</v>
      </c>
      <c r="AC526">
        <v>79</v>
      </c>
      <c r="AD526">
        <v>67</v>
      </c>
      <c r="AE526">
        <v>55</v>
      </c>
      <c r="AF526">
        <v>50</v>
      </c>
      <c r="AG526">
        <v>47</v>
      </c>
      <c r="AH526">
        <v>46</v>
      </c>
    </row>
    <row r="527" spans="1:34" x14ac:dyDescent="0.25">
      <c r="A527" t="s">
        <v>481</v>
      </c>
      <c r="B527" t="s">
        <v>402</v>
      </c>
      <c r="C527" t="s">
        <v>526</v>
      </c>
      <c r="D527">
        <v>0</v>
      </c>
      <c r="E527">
        <v>0</v>
      </c>
      <c r="F527">
        <v>2</v>
      </c>
      <c r="G527">
        <v>96</v>
      </c>
      <c r="H527">
        <v>200</v>
      </c>
      <c r="I527">
        <v>296</v>
      </c>
      <c r="J527">
        <v>378</v>
      </c>
      <c r="K527">
        <v>476</v>
      </c>
      <c r="L527">
        <v>582</v>
      </c>
      <c r="M527">
        <v>696</v>
      </c>
      <c r="N527">
        <v>795</v>
      </c>
      <c r="O527">
        <v>864</v>
      </c>
      <c r="P527">
        <v>895</v>
      </c>
      <c r="Q527">
        <v>910</v>
      </c>
      <c r="R527">
        <v>920</v>
      </c>
      <c r="S527">
        <v>921</v>
      </c>
      <c r="T527">
        <v>911</v>
      </c>
      <c r="U527">
        <v>880</v>
      </c>
      <c r="V527">
        <v>834</v>
      </c>
      <c r="W527">
        <v>782</v>
      </c>
      <c r="X527">
        <v>730</v>
      </c>
      <c r="Y527">
        <v>677</v>
      </c>
      <c r="Z527">
        <v>625</v>
      </c>
      <c r="AA527">
        <v>578</v>
      </c>
      <c r="AB527">
        <v>534</v>
      </c>
      <c r="AC527">
        <v>494</v>
      </c>
      <c r="AD527">
        <v>458</v>
      </c>
      <c r="AE527">
        <v>425</v>
      </c>
      <c r="AF527">
        <v>400</v>
      </c>
      <c r="AG527">
        <v>381</v>
      </c>
      <c r="AH527">
        <v>365</v>
      </c>
    </row>
    <row r="528" spans="1:34" x14ac:dyDescent="0.25">
      <c r="A528" t="s">
        <v>482</v>
      </c>
      <c r="B528" t="s">
        <v>402</v>
      </c>
      <c r="C528" t="s">
        <v>526</v>
      </c>
      <c r="D528">
        <v>0</v>
      </c>
      <c r="E528">
        <v>1</v>
      </c>
      <c r="F528">
        <v>1</v>
      </c>
      <c r="G528">
        <v>-169</v>
      </c>
      <c r="H528">
        <v>-369</v>
      </c>
      <c r="I528">
        <v>-539</v>
      </c>
      <c r="J528">
        <v>-814</v>
      </c>
      <c r="K528">
        <v>-1131</v>
      </c>
      <c r="L528">
        <v>-1466</v>
      </c>
      <c r="M528">
        <v>-1823</v>
      </c>
      <c r="N528">
        <v>-2178</v>
      </c>
      <c r="O528">
        <v>-2472</v>
      </c>
      <c r="P528">
        <v>-2729</v>
      </c>
      <c r="Q528">
        <v>-2951</v>
      </c>
      <c r="R528">
        <v>-3158</v>
      </c>
      <c r="S528">
        <v>-3365</v>
      </c>
      <c r="T528">
        <v>-3544</v>
      </c>
      <c r="U528">
        <v>-3673</v>
      </c>
      <c r="V528">
        <v>-3686</v>
      </c>
      <c r="W528">
        <v>-3670</v>
      </c>
      <c r="X528">
        <v>-3594</v>
      </c>
      <c r="Y528">
        <v>-3468</v>
      </c>
      <c r="Z528">
        <v>-3363</v>
      </c>
      <c r="AA528">
        <v>-3245</v>
      </c>
      <c r="AB528">
        <v>-3124</v>
      </c>
      <c r="AC528">
        <v>-3011</v>
      </c>
      <c r="AD528">
        <v>-2906</v>
      </c>
      <c r="AE528">
        <v>-2790</v>
      </c>
      <c r="AF528">
        <v>-2684</v>
      </c>
      <c r="AG528">
        <v>-2595</v>
      </c>
      <c r="AH528">
        <v>-2514</v>
      </c>
    </row>
    <row r="529" spans="1:34" x14ac:dyDescent="0.25">
      <c r="A529" t="s">
        <v>483</v>
      </c>
      <c r="B529" t="s">
        <v>402</v>
      </c>
      <c r="C529" t="s">
        <v>526</v>
      </c>
      <c r="D529">
        <v>0</v>
      </c>
      <c r="E529">
        <v>0</v>
      </c>
      <c r="F529">
        <v>2</v>
      </c>
      <c r="G529">
        <v>89</v>
      </c>
      <c r="H529">
        <v>124</v>
      </c>
      <c r="I529">
        <v>154</v>
      </c>
      <c r="J529">
        <v>173</v>
      </c>
      <c r="K529">
        <v>200</v>
      </c>
      <c r="L529">
        <v>230</v>
      </c>
      <c r="M529">
        <v>259</v>
      </c>
      <c r="N529">
        <v>281</v>
      </c>
      <c r="O529">
        <v>288</v>
      </c>
      <c r="P529">
        <v>278</v>
      </c>
      <c r="Q529">
        <v>258</v>
      </c>
      <c r="R529">
        <v>236</v>
      </c>
      <c r="S529">
        <v>210</v>
      </c>
      <c r="T529">
        <v>183</v>
      </c>
      <c r="U529">
        <v>144</v>
      </c>
      <c r="V529">
        <v>106</v>
      </c>
      <c r="W529">
        <v>70</v>
      </c>
      <c r="X529">
        <v>37</v>
      </c>
      <c r="Y529">
        <v>13</v>
      </c>
      <c r="Z529">
        <v>-7</v>
      </c>
      <c r="AA529">
        <v>-26</v>
      </c>
      <c r="AB529">
        <v>-42</v>
      </c>
      <c r="AC529">
        <v>-52</v>
      </c>
      <c r="AD529">
        <v>-58</v>
      </c>
      <c r="AE529">
        <v>-67</v>
      </c>
      <c r="AF529">
        <v>-68</v>
      </c>
      <c r="AG529">
        <v>-68</v>
      </c>
      <c r="AH529">
        <v>-67</v>
      </c>
    </row>
    <row r="530" spans="1:34" x14ac:dyDescent="0.25">
      <c r="A530" t="s">
        <v>484</v>
      </c>
      <c r="B530" t="s">
        <v>402</v>
      </c>
      <c r="C530" t="s">
        <v>526</v>
      </c>
      <c r="D530">
        <v>0</v>
      </c>
      <c r="E530">
        <v>0</v>
      </c>
      <c r="F530">
        <v>0</v>
      </c>
      <c r="G530">
        <v>19</v>
      </c>
      <c r="H530">
        <v>56</v>
      </c>
      <c r="I530">
        <v>91</v>
      </c>
      <c r="J530">
        <v>119</v>
      </c>
      <c r="K530">
        <v>154</v>
      </c>
      <c r="L530">
        <v>186</v>
      </c>
      <c r="M530">
        <v>226</v>
      </c>
      <c r="N530">
        <v>255</v>
      </c>
      <c r="O530">
        <v>275</v>
      </c>
      <c r="P530">
        <v>286</v>
      </c>
      <c r="Q530">
        <v>294</v>
      </c>
      <c r="R530">
        <v>299</v>
      </c>
      <c r="S530">
        <v>300</v>
      </c>
      <c r="T530">
        <v>299</v>
      </c>
      <c r="U530">
        <v>295</v>
      </c>
      <c r="V530">
        <v>284</v>
      </c>
      <c r="W530">
        <v>271</v>
      </c>
      <c r="X530">
        <v>256</v>
      </c>
      <c r="Y530">
        <v>239</v>
      </c>
      <c r="Z530">
        <v>222</v>
      </c>
      <c r="AA530">
        <v>206</v>
      </c>
      <c r="AB530">
        <v>193</v>
      </c>
      <c r="AC530">
        <v>181</v>
      </c>
      <c r="AD530">
        <v>169</v>
      </c>
      <c r="AE530">
        <v>158</v>
      </c>
      <c r="AF530">
        <v>148</v>
      </c>
      <c r="AG530">
        <v>139</v>
      </c>
      <c r="AH530">
        <v>132</v>
      </c>
    </row>
    <row r="531" spans="1:34" x14ac:dyDescent="0.25">
      <c r="A531" t="s">
        <v>485</v>
      </c>
      <c r="B531" t="s">
        <v>402</v>
      </c>
      <c r="C531" t="s">
        <v>526</v>
      </c>
      <c r="D531">
        <v>0</v>
      </c>
      <c r="E531">
        <v>0</v>
      </c>
      <c r="F531">
        <v>4</v>
      </c>
      <c r="G531">
        <v>82</v>
      </c>
      <c r="H531">
        <v>133</v>
      </c>
      <c r="I531">
        <v>147</v>
      </c>
      <c r="J531">
        <v>149</v>
      </c>
      <c r="K531">
        <v>169</v>
      </c>
      <c r="L531">
        <v>199</v>
      </c>
      <c r="M531">
        <v>231</v>
      </c>
      <c r="N531">
        <v>260</v>
      </c>
      <c r="O531">
        <v>293</v>
      </c>
      <c r="P531">
        <v>312</v>
      </c>
      <c r="Q531">
        <v>331</v>
      </c>
      <c r="R531">
        <v>350</v>
      </c>
      <c r="S531">
        <v>363</v>
      </c>
      <c r="T531">
        <v>366</v>
      </c>
      <c r="U531">
        <v>342</v>
      </c>
      <c r="V531">
        <v>305</v>
      </c>
      <c r="W531">
        <v>268</v>
      </c>
      <c r="X531">
        <v>232</v>
      </c>
      <c r="Y531">
        <v>198</v>
      </c>
      <c r="Z531">
        <v>164</v>
      </c>
      <c r="AA531">
        <v>134</v>
      </c>
      <c r="AB531">
        <v>100</v>
      </c>
      <c r="AC531">
        <v>72</v>
      </c>
      <c r="AD531">
        <v>50</v>
      </c>
      <c r="AE531">
        <v>31</v>
      </c>
      <c r="AF531">
        <v>24</v>
      </c>
      <c r="AG531">
        <v>19</v>
      </c>
      <c r="AH531">
        <v>19</v>
      </c>
    </row>
    <row r="532" spans="1:34" x14ac:dyDescent="0.25">
      <c r="A532" t="s">
        <v>486</v>
      </c>
      <c r="B532" t="s">
        <v>402</v>
      </c>
      <c r="C532" t="s">
        <v>526</v>
      </c>
      <c r="D532">
        <v>0</v>
      </c>
      <c r="E532">
        <v>0</v>
      </c>
      <c r="F532">
        <v>4</v>
      </c>
      <c r="G532">
        <v>65</v>
      </c>
      <c r="H532">
        <v>78</v>
      </c>
      <c r="I532">
        <v>66</v>
      </c>
      <c r="J532">
        <v>40</v>
      </c>
      <c r="K532">
        <v>32</v>
      </c>
      <c r="L532">
        <v>31</v>
      </c>
      <c r="M532">
        <v>35</v>
      </c>
      <c r="N532">
        <v>35</v>
      </c>
      <c r="O532">
        <v>41</v>
      </c>
      <c r="P532">
        <v>44</v>
      </c>
      <c r="Q532">
        <v>53</v>
      </c>
      <c r="R532">
        <v>65</v>
      </c>
      <c r="S532">
        <v>77</v>
      </c>
      <c r="T532">
        <v>83</v>
      </c>
      <c r="U532">
        <v>65</v>
      </c>
      <c r="V532">
        <v>45</v>
      </c>
      <c r="W532">
        <v>29</v>
      </c>
      <c r="X532">
        <v>16</v>
      </c>
      <c r="Y532">
        <v>8</v>
      </c>
      <c r="Z532">
        <v>-3</v>
      </c>
      <c r="AA532">
        <v>-13</v>
      </c>
      <c r="AB532">
        <v>-23</v>
      </c>
      <c r="AC532">
        <v>-32</v>
      </c>
      <c r="AD532">
        <v>-37</v>
      </c>
      <c r="AE532">
        <v>-42</v>
      </c>
      <c r="AF532">
        <v>-38</v>
      </c>
      <c r="AG532">
        <v>-33</v>
      </c>
      <c r="AH532">
        <v>-29</v>
      </c>
    </row>
    <row r="533" spans="1:34" x14ac:dyDescent="0.25">
      <c r="A533" t="s">
        <v>487</v>
      </c>
      <c r="B533" t="s">
        <v>402</v>
      </c>
      <c r="C533" t="s">
        <v>526</v>
      </c>
      <c r="D533">
        <v>0</v>
      </c>
      <c r="E533">
        <v>0</v>
      </c>
      <c r="F533">
        <v>6</v>
      </c>
      <c r="G533">
        <v>105</v>
      </c>
      <c r="H533">
        <v>101</v>
      </c>
      <c r="I533">
        <v>-2</v>
      </c>
      <c r="J533">
        <v>-108</v>
      </c>
      <c r="K533">
        <v>-177</v>
      </c>
      <c r="L533">
        <v>-224</v>
      </c>
      <c r="M533">
        <v>-261</v>
      </c>
      <c r="N533">
        <v>-301</v>
      </c>
      <c r="O533">
        <v>-348</v>
      </c>
      <c r="P533">
        <v>-398</v>
      </c>
      <c r="Q533">
        <v>-450</v>
      </c>
      <c r="R533">
        <v>-492</v>
      </c>
      <c r="S533">
        <v>-538</v>
      </c>
      <c r="T533">
        <v>-590</v>
      </c>
      <c r="U533">
        <v>-667</v>
      </c>
      <c r="V533">
        <v>-755</v>
      </c>
      <c r="W533">
        <v>-834</v>
      </c>
      <c r="X533">
        <v>-900</v>
      </c>
      <c r="Y533">
        <v>-957</v>
      </c>
      <c r="Z533">
        <v>-1011</v>
      </c>
      <c r="AA533">
        <v>-1063</v>
      </c>
      <c r="AB533">
        <v>-1113</v>
      </c>
      <c r="AC533">
        <v>-1160</v>
      </c>
      <c r="AD533">
        <v>-1199</v>
      </c>
      <c r="AE533">
        <v>-1235</v>
      </c>
      <c r="AF533">
        <v>-1261</v>
      </c>
      <c r="AG533">
        <v>-1281</v>
      </c>
      <c r="AH533">
        <v>-1300</v>
      </c>
    </row>
    <row r="534" spans="1:34" x14ac:dyDescent="0.25">
      <c r="A534" t="s">
        <v>488</v>
      </c>
      <c r="B534" t="s">
        <v>402</v>
      </c>
      <c r="C534" t="s">
        <v>526</v>
      </c>
      <c r="D534">
        <v>0</v>
      </c>
      <c r="E534">
        <v>0</v>
      </c>
      <c r="F534">
        <v>3</v>
      </c>
      <c r="G534">
        <v>25</v>
      </c>
      <c r="H534">
        <v>21</v>
      </c>
      <c r="I534">
        <v>-6</v>
      </c>
      <c r="J534">
        <v>-39</v>
      </c>
      <c r="K534">
        <v>-64</v>
      </c>
      <c r="L534">
        <v>-84</v>
      </c>
      <c r="M534">
        <v>-106</v>
      </c>
      <c r="N534">
        <v>-127</v>
      </c>
      <c r="O534">
        <v>-140</v>
      </c>
      <c r="P534">
        <v>-149</v>
      </c>
      <c r="Q534">
        <v>-154</v>
      </c>
      <c r="R534">
        <v>-155</v>
      </c>
      <c r="S534">
        <v>-158</v>
      </c>
      <c r="T534">
        <v>-164</v>
      </c>
      <c r="U534">
        <v>-184</v>
      </c>
      <c r="V534">
        <v>-208</v>
      </c>
      <c r="W534">
        <v>-226</v>
      </c>
      <c r="X534">
        <v>-241</v>
      </c>
      <c r="Y534">
        <v>-257</v>
      </c>
      <c r="Z534">
        <v>-270</v>
      </c>
      <c r="AA534">
        <v>-282</v>
      </c>
      <c r="AB534">
        <v>-296</v>
      </c>
      <c r="AC534">
        <v>-307</v>
      </c>
      <c r="AD534">
        <v>-313</v>
      </c>
      <c r="AE534">
        <v>-320</v>
      </c>
      <c r="AF534">
        <v>-320</v>
      </c>
      <c r="AG534">
        <v>-318</v>
      </c>
      <c r="AH534">
        <v>-316</v>
      </c>
    </row>
    <row r="535" spans="1:34" x14ac:dyDescent="0.25">
      <c r="A535" t="s">
        <v>489</v>
      </c>
      <c r="B535" t="s">
        <v>402</v>
      </c>
      <c r="C535" t="s">
        <v>526</v>
      </c>
      <c r="D535">
        <v>0</v>
      </c>
      <c r="E535">
        <v>0</v>
      </c>
      <c r="F535">
        <v>5</v>
      </c>
      <c r="G535">
        <v>79</v>
      </c>
      <c r="H535">
        <v>111</v>
      </c>
      <c r="I535">
        <v>99</v>
      </c>
      <c r="J535">
        <v>76</v>
      </c>
      <c r="K535">
        <v>66</v>
      </c>
      <c r="L535">
        <v>69</v>
      </c>
      <c r="M535">
        <v>70</v>
      </c>
      <c r="N535">
        <v>70</v>
      </c>
      <c r="O535">
        <v>76</v>
      </c>
      <c r="P535">
        <v>79</v>
      </c>
      <c r="Q535">
        <v>88</v>
      </c>
      <c r="R535">
        <v>103</v>
      </c>
      <c r="S535">
        <v>115</v>
      </c>
      <c r="T535">
        <v>119</v>
      </c>
      <c r="U535">
        <v>101</v>
      </c>
      <c r="V535">
        <v>76</v>
      </c>
      <c r="W535">
        <v>54</v>
      </c>
      <c r="X535">
        <v>38</v>
      </c>
      <c r="Y535">
        <v>21</v>
      </c>
      <c r="Z535">
        <v>5</v>
      </c>
      <c r="AA535">
        <v>-12</v>
      </c>
      <c r="AB535">
        <v>-28</v>
      </c>
      <c r="AC535">
        <v>-43</v>
      </c>
      <c r="AD535">
        <v>-55</v>
      </c>
      <c r="AE535">
        <v>-63</v>
      </c>
      <c r="AF535">
        <v>-64</v>
      </c>
      <c r="AG535">
        <v>-63</v>
      </c>
      <c r="AH535">
        <v>-59</v>
      </c>
    </row>
    <row r="536" spans="1:34" x14ac:dyDescent="0.25">
      <c r="A536" t="s">
        <v>490</v>
      </c>
      <c r="B536" t="s">
        <v>402</v>
      </c>
      <c r="C536" t="s">
        <v>526</v>
      </c>
      <c r="D536">
        <v>0</v>
      </c>
      <c r="E536">
        <v>2</v>
      </c>
      <c r="F536">
        <v>83</v>
      </c>
      <c r="G536">
        <v>1138</v>
      </c>
      <c r="H536">
        <v>1496</v>
      </c>
      <c r="I536">
        <v>1400</v>
      </c>
      <c r="J536">
        <v>1164</v>
      </c>
      <c r="K536">
        <v>1181</v>
      </c>
      <c r="L536">
        <v>1297</v>
      </c>
      <c r="M536">
        <v>1349</v>
      </c>
      <c r="N536">
        <v>1354</v>
      </c>
      <c r="O536">
        <v>1364</v>
      </c>
      <c r="P536">
        <v>1307</v>
      </c>
      <c r="Q536">
        <v>1368</v>
      </c>
      <c r="R536">
        <v>1496</v>
      </c>
      <c r="S536">
        <v>1557</v>
      </c>
      <c r="T536">
        <v>1490</v>
      </c>
      <c r="U536">
        <v>1106</v>
      </c>
      <c r="V536">
        <v>668</v>
      </c>
      <c r="W536">
        <v>319</v>
      </c>
      <c r="X536">
        <v>17</v>
      </c>
      <c r="Y536">
        <v>-263</v>
      </c>
      <c r="Z536">
        <v>-523</v>
      </c>
      <c r="AA536">
        <v>-776</v>
      </c>
      <c r="AB536">
        <v>-1031</v>
      </c>
      <c r="AC536">
        <v>-1257</v>
      </c>
      <c r="AD536">
        <v>-1413</v>
      </c>
      <c r="AE536">
        <v>-1541</v>
      </c>
      <c r="AF536">
        <v>-1547</v>
      </c>
      <c r="AG536">
        <v>-1522</v>
      </c>
      <c r="AH536">
        <v>-1478</v>
      </c>
    </row>
    <row r="537" spans="1:34" x14ac:dyDescent="0.25">
      <c r="A537" t="s">
        <v>491</v>
      </c>
      <c r="B537" t="s">
        <v>402</v>
      </c>
      <c r="C537" t="s">
        <v>526</v>
      </c>
      <c r="D537">
        <v>0</v>
      </c>
      <c r="E537">
        <v>28</v>
      </c>
      <c r="F537">
        <v>219</v>
      </c>
      <c r="G537">
        <v>594</v>
      </c>
      <c r="H537">
        <v>1021</v>
      </c>
      <c r="I537">
        <v>1206</v>
      </c>
      <c r="J537">
        <v>1267</v>
      </c>
      <c r="K537">
        <v>1960</v>
      </c>
      <c r="L537">
        <v>2782</v>
      </c>
      <c r="M537">
        <v>3520</v>
      </c>
      <c r="N537">
        <v>4157</v>
      </c>
      <c r="O537">
        <v>4624</v>
      </c>
      <c r="P537">
        <v>4844</v>
      </c>
      <c r="Q537">
        <v>5352</v>
      </c>
      <c r="R537">
        <v>5905</v>
      </c>
      <c r="S537">
        <v>6261</v>
      </c>
      <c r="T537">
        <v>6292</v>
      </c>
      <c r="U537">
        <v>5649</v>
      </c>
      <c r="V537">
        <v>5048</v>
      </c>
      <c r="W537">
        <v>4607</v>
      </c>
      <c r="X537">
        <v>4161</v>
      </c>
      <c r="Y537">
        <v>3703</v>
      </c>
      <c r="Z537">
        <v>3213</v>
      </c>
      <c r="AA537">
        <v>2679</v>
      </c>
      <c r="AB537">
        <v>2171</v>
      </c>
      <c r="AC537">
        <v>1716</v>
      </c>
      <c r="AD537">
        <v>1347</v>
      </c>
      <c r="AE537">
        <v>1039</v>
      </c>
      <c r="AF537">
        <v>974</v>
      </c>
      <c r="AG537">
        <v>927</v>
      </c>
      <c r="AH537">
        <v>902</v>
      </c>
    </row>
    <row r="538" spans="1:34" x14ac:dyDescent="0.25">
      <c r="A538" t="s">
        <v>492</v>
      </c>
      <c r="B538" t="s">
        <v>402</v>
      </c>
      <c r="C538" t="s">
        <v>526</v>
      </c>
      <c r="D538">
        <v>0</v>
      </c>
      <c r="E538">
        <v>0</v>
      </c>
      <c r="F538">
        <v>115</v>
      </c>
      <c r="G538">
        <v>2493</v>
      </c>
      <c r="H538">
        <v>2644</v>
      </c>
      <c r="I538">
        <v>2537</v>
      </c>
      <c r="J538">
        <v>2350</v>
      </c>
      <c r="K538">
        <v>2563</v>
      </c>
      <c r="L538">
        <v>2874</v>
      </c>
      <c r="M538">
        <v>3100</v>
      </c>
      <c r="N538">
        <v>3250</v>
      </c>
      <c r="O538">
        <v>3351</v>
      </c>
      <c r="P538">
        <v>3299</v>
      </c>
      <c r="Q538">
        <v>3433</v>
      </c>
      <c r="R538">
        <v>3618</v>
      </c>
      <c r="S538">
        <v>3704</v>
      </c>
      <c r="T538">
        <v>3670</v>
      </c>
      <c r="U538">
        <v>3255</v>
      </c>
      <c r="V538">
        <v>2887</v>
      </c>
      <c r="W538">
        <v>2646</v>
      </c>
      <c r="X538">
        <v>2422</v>
      </c>
      <c r="Y538">
        <v>2194</v>
      </c>
      <c r="Z538">
        <v>1987</v>
      </c>
      <c r="AA538">
        <v>1756</v>
      </c>
      <c r="AB538">
        <v>1544</v>
      </c>
      <c r="AC538">
        <v>1356</v>
      </c>
      <c r="AD538">
        <v>1211</v>
      </c>
      <c r="AE538">
        <v>1071</v>
      </c>
      <c r="AF538">
        <v>1067</v>
      </c>
      <c r="AG538">
        <v>1060</v>
      </c>
      <c r="AH538">
        <v>1059</v>
      </c>
    </row>
    <row r="539" spans="1:34" x14ac:dyDescent="0.25">
      <c r="A539" t="s">
        <v>493</v>
      </c>
      <c r="B539" t="s">
        <v>402</v>
      </c>
      <c r="C539" t="s">
        <v>526</v>
      </c>
      <c r="D539">
        <v>0</v>
      </c>
      <c r="E539">
        <v>8</v>
      </c>
      <c r="F539">
        <v>97</v>
      </c>
      <c r="G539">
        <v>900</v>
      </c>
      <c r="H539">
        <v>963</v>
      </c>
      <c r="I539">
        <v>862</v>
      </c>
      <c r="J539">
        <v>772</v>
      </c>
      <c r="K539">
        <v>1022</v>
      </c>
      <c r="L539">
        <v>1359</v>
      </c>
      <c r="M539">
        <v>1620</v>
      </c>
      <c r="N539">
        <v>1824</v>
      </c>
      <c r="O539">
        <v>1848</v>
      </c>
      <c r="P539">
        <v>1868</v>
      </c>
      <c r="Q539">
        <v>2010</v>
      </c>
      <c r="R539">
        <v>2196</v>
      </c>
      <c r="S539">
        <v>2289</v>
      </c>
      <c r="T539">
        <v>2244</v>
      </c>
      <c r="U539">
        <v>1861</v>
      </c>
      <c r="V539">
        <v>1523</v>
      </c>
      <c r="W539">
        <v>1283</v>
      </c>
      <c r="X539">
        <v>1065</v>
      </c>
      <c r="Y539">
        <v>864</v>
      </c>
      <c r="Z539">
        <v>621</v>
      </c>
      <c r="AA539">
        <v>370</v>
      </c>
      <c r="AB539">
        <v>142</v>
      </c>
      <c r="AC539">
        <v>-51</v>
      </c>
      <c r="AD539">
        <v>-187</v>
      </c>
      <c r="AE539">
        <v>-309</v>
      </c>
      <c r="AF539">
        <v>-308</v>
      </c>
      <c r="AG539">
        <v>-302</v>
      </c>
      <c r="AH539">
        <v>-281</v>
      </c>
    </row>
    <row r="540" spans="1:34" x14ac:dyDescent="0.25">
      <c r="A540" t="s">
        <v>494</v>
      </c>
      <c r="B540" t="s">
        <v>402</v>
      </c>
      <c r="C540" t="s">
        <v>526</v>
      </c>
      <c r="D540">
        <v>0</v>
      </c>
      <c r="E540">
        <v>0</v>
      </c>
      <c r="F540">
        <v>0</v>
      </c>
      <c r="G540">
        <v>-701</v>
      </c>
      <c r="H540">
        <v>-1474</v>
      </c>
      <c r="I540">
        <v>-2435</v>
      </c>
      <c r="J540">
        <v>-3332</v>
      </c>
      <c r="K540">
        <v>-4350</v>
      </c>
      <c r="L540">
        <v>-5366</v>
      </c>
      <c r="M540">
        <v>-6357</v>
      </c>
      <c r="N540">
        <v>-7103</v>
      </c>
      <c r="O540">
        <v>-7127</v>
      </c>
      <c r="P540">
        <v>-7061</v>
      </c>
      <c r="Q540">
        <v>-6973</v>
      </c>
      <c r="R540">
        <v>-6855</v>
      </c>
      <c r="S540">
        <v>-6715</v>
      </c>
      <c r="T540">
        <v>-6586</v>
      </c>
      <c r="U540">
        <v>-6462</v>
      </c>
      <c r="V540">
        <v>-6360</v>
      </c>
      <c r="W540">
        <v>-6257</v>
      </c>
      <c r="X540">
        <v>-6155</v>
      </c>
      <c r="Y540">
        <v>-6058</v>
      </c>
      <c r="Z540">
        <v>-5961</v>
      </c>
      <c r="AA540">
        <v>-5890</v>
      </c>
      <c r="AB540">
        <v>-5829</v>
      </c>
      <c r="AC540">
        <v>-5764</v>
      </c>
      <c r="AD540">
        <v>-5622</v>
      </c>
      <c r="AE540">
        <v>-5478</v>
      </c>
      <c r="AF540">
        <v>-5334</v>
      </c>
      <c r="AG540">
        <v>-5190</v>
      </c>
      <c r="AH540">
        <v>-5048</v>
      </c>
    </row>
    <row r="541" spans="1:34" x14ac:dyDescent="0.25">
      <c r="A541" t="s">
        <v>495</v>
      </c>
      <c r="B541" t="s">
        <v>402</v>
      </c>
      <c r="C541" t="s">
        <v>526</v>
      </c>
      <c r="D541">
        <v>0</v>
      </c>
      <c r="E541">
        <v>0</v>
      </c>
      <c r="F541">
        <v>0</v>
      </c>
      <c r="G541">
        <v>695</v>
      </c>
      <c r="H541">
        <v>1482</v>
      </c>
      <c r="I541">
        <v>2258</v>
      </c>
      <c r="J541">
        <v>2961</v>
      </c>
      <c r="K541">
        <v>3782</v>
      </c>
      <c r="L541">
        <v>4444</v>
      </c>
      <c r="M541">
        <v>4905</v>
      </c>
      <c r="N541">
        <v>5425</v>
      </c>
      <c r="O541">
        <v>5563</v>
      </c>
      <c r="P541">
        <v>5609</v>
      </c>
      <c r="Q541">
        <v>5820</v>
      </c>
      <c r="R541">
        <v>5735</v>
      </c>
      <c r="S541">
        <v>5733</v>
      </c>
      <c r="T541">
        <v>5865</v>
      </c>
      <c r="U541">
        <v>5720</v>
      </c>
      <c r="V541">
        <v>5797</v>
      </c>
      <c r="W541">
        <v>5610</v>
      </c>
      <c r="X541">
        <v>5680</v>
      </c>
      <c r="Y541">
        <v>5528</v>
      </c>
      <c r="Z541">
        <v>5456</v>
      </c>
      <c r="AA541">
        <v>5620</v>
      </c>
      <c r="AB541">
        <v>5386</v>
      </c>
      <c r="AC541">
        <v>5302</v>
      </c>
      <c r="AD541">
        <v>5282</v>
      </c>
      <c r="AE541">
        <v>5061</v>
      </c>
      <c r="AF541">
        <v>5032</v>
      </c>
      <c r="AG541">
        <v>4809</v>
      </c>
      <c r="AH541">
        <v>4789</v>
      </c>
    </row>
    <row r="542" spans="1:34" x14ac:dyDescent="0.25">
      <c r="A542" t="s">
        <v>496</v>
      </c>
      <c r="B542" t="s">
        <v>402</v>
      </c>
      <c r="C542" t="s">
        <v>526</v>
      </c>
      <c r="D542">
        <v>0</v>
      </c>
      <c r="E542">
        <v>-34</v>
      </c>
      <c r="F542">
        <v>-55</v>
      </c>
      <c r="G542">
        <v>187</v>
      </c>
      <c r="H542">
        <v>545</v>
      </c>
      <c r="I542">
        <v>993</v>
      </c>
      <c r="J542">
        <v>1274</v>
      </c>
      <c r="K542">
        <v>1598</v>
      </c>
      <c r="L542">
        <v>1935</v>
      </c>
      <c r="M542">
        <v>2285</v>
      </c>
      <c r="N542">
        <v>2614</v>
      </c>
      <c r="O542">
        <v>2884</v>
      </c>
      <c r="P542">
        <v>2932</v>
      </c>
      <c r="Q542">
        <v>2863</v>
      </c>
      <c r="R542">
        <v>2930</v>
      </c>
      <c r="S542">
        <v>3047</v>
      </c>
      <c r="T542">
        <v>3153</v>
      </c>
      <c r="U542">
        <v>3176</v>
      </c>
      <c r="V542">
        <v>3082</v>
      </c>
      <c r="W542">
        <v>2966</v>
      </c>
      <c r="X542">
        <v>2828</v>
      </c>
      <c r="Y542">
        <v>2682</v>
      </c>
      <c r="Z542">
        <v>2539</v>
      </c>
      <c r="AA542">
        <v>2401</v>
      </c>
      <c r="AB542">
        <v>2258</v>
      </c>
      <c r="AC542">
        <v>2101</v>
      </c>
      <c r="AD542">
        <v>1959</v>
      </c>
      <c r="AE542">
        <v>1832</v>
      </c>
      <c r="AF542">
        <v>1729</v>
      </c>
      <c r="AG542">
        <v>1653</v>
      </c>
      <c r="AH542">
        <v>1589</v>
      </c>
    </row>
    <row r="543" spans="1:34" x14ac:dyDescent="0.25">
      <c r="A543" t="s">
        <v>497</v>
      </c>
      <c r="B543" t="s">
        <v>402</v>
      </c>
      <c r="C543" t="s">
        <v>526</v>
      </c>
      <c r="D543">
        <v>0</v>
      </c>
      <c r="E543">
        <v>151</v>
      </c>
      <c r="F543">
        <v>52</v>
      </c>
      <c r="G543">
        <v>195</v>
      </c>
      <c r="H543">
        <v>945</v>
      </c>
      <c r="I543">
        <v>1170</v>
      </c>
      <c r="J543">
        <v>1927</v>
      </c>
      <c r="K543">
        <v>1920</v>
      </c>
      <c r="L543">
        <v>2755</v>
      </c>
      <c r="M543">
        <v>3531</v>
      </c>
      <c r="N543">
        <v>4196</v>
      </c>
      <c r="O543">
        <v>4719</v>
      </c>
      <c r="P543">
        <v>5519</v>
      </c>
      <c r="Q543">
        <v>5556</v>
      </c>
      <c r="R543">
        <v>6036</v>
      </c>
      <c r="S543">
        <v>7031</v>
      </c>
      <c r="T543">
        <v>7798</v>
      </c>
      <c r="U543">
        <v>8460</v>
      </c>
      <c r="V543">
        <v>8184</v>
      </c>
      <c r="W543">
        <v>7720</v>
      </c>
      <c r="X543">
        <v>7493</v>
      </c>
      <c r="Y543">
        <v>7150</v>
      </c>
      <c r="Z543">
        <v>6722</v>
      </c>
      <c r="AA543">
        <v>6318</v>
      </c>
      <c r="AB543">
        <v>5837</v>
      </c>
      <c r="AC543">
        <v>5333</v>
      </c>
      <c r="AD543">
        <v>4793</v>
      </c>
      <c r="AE543">
        <v>4434</v>
      </c>
      <c r="AF543">
        <v>3995</v>
      </c>
      <c r="AG543">
        <v>3894</v>
      </c>
      <c r="AH543">
        <v>3772</v>
      </c>
    </row>
    <row r="544" spans="1:34" x14ac:dyDescent="0.25">
      <c r="A544" t="s">
        <v>498</v>
      </c>
      <c r="B544" t="s">
        <v>402</v>
      </c>
      <c r="C544" t="s">
        <v>526</v>
      </c>
      <c r="D544">
        <v>0</v>
      </c>
      <c r="E544">
        <v>-111</v>
      </c>
      <c r="F544">
        <v>-233</v>
      </c>
      <c r="G544">
        <v>-503</v>
      </c>
      <c r="H544">
        <v>-782</v>
      </c>
      <c r="I544">
        <v>-868</v>
      </c>
      <c r="J544">
        <v>-1450</v>
      </c>
      <c r="K544">
        <v>-2123</v>
      </c>
      <c r="L544">
        <v>-2915</v>
      </c>
      <c r="M544">
        <v>-3733</v>
      </c>
      <c r="N544">
        <v>-4591</v>
      </c>
      <c r="O544">
        <v>-5221</v>
      </c>
      <c r="P544">
        <v>-6178</v>
      </c>
      <c r="Q544">
        <v>-7040</v>
      </c>
      <c r="R544">
        <v>-7654</v>
      </c>
      <c r="S544">
        <v>-8172</v>
      </c>
      <c r="T544">
        <v>-8346</v>
      </c>
      <c r="U544">
        <v>-8818</v>
      </c>
      <c r="V544">
        <v>-9324</v>
      </c>
      <c r="W544">
        <v>-9845</v>
      </c>
      <c r="X544">
        <v>-10266</v>
      </c>
      <c r="Y544">
        <v>-10694</v>
      </c>
      <c r="Z544">
        <v>-10945</v>
      </c>
      <c r="AA544">
        <v>-11104</v>
      </c>
      <c r="AB544">
        <v>-11193</v>
      </c>
      <c r="AC544">
        <v>-11304</v>
      </c>
      <c r="AD544">
        <v>-11345</v>
      </c>
      <c r="AE544">
        <v>-11380</v>
      </c>
      <c r="AF544">
        <v>-11329</v>
      </c>
      <c r="AG544">
        <v>-11355</v>
      </c>
      <c r="AH544">
        <v>-11276</v>
      </c>
    </row>
    <row r="545" spans="1:34" x14ac:dyDescent="0.25">
      <c r="A545" t="s">
        <v>499</v>
      </c>
      <c r="B545" t="s">
        <v>402</v>
      </c>
      <c r="C545" t="s">
        <v>526</v>
      </c>
      <c r="D545">
        <v>0</v>
      </c>
      <c r="E545">
        <v>13</v>
      </c>
      <c r="F545">
        <v>14</v>
      </c>
      <c r="G545">
        <v>262</v>
      </c>
      <c r="H545">
        <v>434</v>
      </c>
      <c r="I545">
        <v>605</v>
      </c>
      <c r="J545">
        <v>758</v>
      </c>
      <c r="K545">
        <v>864</v>
      </c>
      <c r="L545">
        <v>979</v>
      </c>
      <c r="M545">
        <v>1165</v>
      </c>
      <c r="N545">
        <v>1319</v>
      </c>
      <c r="O545">
        <v>1415</v>
      </c>
      <c r="P545">
        <v>1477</v>
      </c>
      <c r="Q545">
        <v>1463</v>
      </c>
      <c r="R545">
        <v>1429</v>
      </c>
      <c r="S545">
        <v>1490</v>
      </c>
      <c r="T545">
        <v>1581</v>
      </c>
      <c r="U545">
        <v>1622</v>
      </c>
      <c r="V545">
        <v>1529</v>
      </c>
      <c r="W545">
        <v>1331</v>
      </c>
      <c r="X545">
        <v>1141</v>
      </c>
      <c r="Y545">
        <v>972</v>
      </c>
      <c r="Z545">
        <v>808</v>
      </c>
      <c r="AA545">
        <v>650</v>
      </c>
      <c r="AB545">
        <v>496</v>
      </c>
      <c r="AC545">
        <v>350</v>
      </c>
      <c r="AD545">
        <v>207</v>
      </c>
      <c r="AE545">
        <v>71</v>
      </c>
      <c r="AF545">
        <v>-32</v>
      </c>
      <c r="AG545">
        <v>-102</v>
      </c>
      <c r="AH545">
        <v>-134</v>
      </c>
    </row>
    <row r="546" spans="1:34" x14ac:dyDescent="0.25">
      <c r="A546" t="s">
        <v>500</v>
      </c>
      <c r="B546" t="s">
        <v>402</v>
      </c>
      <c r="C546" t="s">
        <v>526</v>
      </c>
      <c r="D546">
        <v>0</v>
      </c>
      <c r="E546">
        <v>37</v>
      </c>
      <c r="F546">
        <v>252</v>
      </c>
      <c r="G546">
        <v>3609</v>
      </c>
      <c r="H546">
        <v>3893</v>
      </c>
      <c r="I546">
        <v>3940</v>
      </c>
      <c r="J546">
        <v>3968</v>
      </c>
      <c r="K546">
        <v>5081</v>
      </c>
      <c r="L546">
        <v>6218</v>
      </c>
      <c r="M546">
        <v>7235</v>
      </c>
      <c r="N546">
        <v>8021</v>
      </c>
      <c r="O546">
        <v>8437</v>
      </c>
      <c r="P546">
        <v>8633</v>
      </c>
      <c r="Q546">
        <v>9824</v>
      </c>
      <c r="R546">
        <v>10717</v>
      </c>
      <c r="S546">
        <v>11185</v>
      </c>
      <c r="T546">
        <v>11423</v>
      </c>
      <c r="U546">
        <v>10310</v>
      </c>
      <c r="V546">
        <v>9275</v>
      </c>
      <c r="W546">
        <v>8508</v>
      </c>
      <c r="X546">
        <v>7742</v>
      </c>
      <c r="Y546">
        <v>7013</v>
      </c>
      <c r="Z546">
        <v>6068</v>
      </c>
      <c r="AA546">
        <v>4948</v>
      </c>
      <c r="AB546">
        <v>3862</v>
      </c>
      <c r="AC546">
        <v>2837</v>
      </c>
      <c r="AD546">
        <v>1934</v>
      </c>
      <c r="AE546">
        <v>1148</v>
      </c>
      <c r="AF546">
        <v>1105</v>
      </c>
      <c r="AG546">
        <v>1061</v>
      </c>
      <c r="AH546">
        <v>1116</v>
      </c>
    </row>
    <row r="547" spans="1:34" x14ac:dyDescent="0.25">
      <c r="A547" t="s">
        <v>501</v>
      </c>
      <c r="B547" t="s">
        <v>402</v>
      </c>
      <c r="C547" t="s">
        <v>526</v>
      </c>
      <c r="D547">
        <v>0</v>
      </c>
      <c r="E547">
        <v>-6</v>
      </c>
      <c r="F547">
        <v>0</v>
      </c>
      <c r="G547">
        <v>564</v>
      </c>
      <c r="H547">
        <v>1649</v>
      </c>
      <c r="I547">
        <v>2445</v>
      </c>
      <c r="J547">
        <v>2850</v>
      </c>
      <c r="K547">
        <v>3135</v>
      </c>
      <c r="L547">
        <v>3200</v>
      </c>
      <c r="M547">
        <v>3424</v>
      </c>
      <c r="N547">
        <v>3370</v>
      </c>
      <c r="O547">
        <v>2904</v>
      </c>
      <c r="P547">
        <v>2035</v>
      </c>
      <c r="Q547">
        <v>1192</v>
      </c>
      <c r="R547">
        <v>439</v>
      </c>
      <c r="S547">
        <v>-393</v>
      </c>
      <c r="T547">
        <v>-1047</v>
      </c>
      <c r="U547">
        <v>-1307</v>
      </c>
      <c r="V547">
        <v>-1441</v>
      </c>
      <c r="W547">
        <v>-1274</v>
      </c>
      <c r="X547">
        <v>-943</v>
      </c>
      <c r="Y547">
        <v>-288</v>
      </c>
      <c r="Z547">
        <v>702</v>
      </c>
      <c r="AA547">
        <v>1864</v>
      </c>
      <c r="AB547">
        <v>2965</v>
      </c>
      <c r="AC547">
        <v>4084</v>
      </c>
      <c r="AD547">
        <v>5082</v>
      </c>
      <c r="AE547">
        <v>5996</v>
      </c>
      <c r="AF547">
        <v>6946</v>
      </c>
      <c r="AG547">
        <v>7909</v>
      </c>
      <c r="AH547">
        <v>8888</v>
      </c>
    </row>
    <row r="548" spans="1:34" x14ac:dyDescent="0.25">
      <c r="A548" t="s">
        <v>502</v>
      </c>
      <c r="B548" t="s">
        <v>402</v>
      </c>
      <c r="C548" t="s">
        <v>526</v>
      </c>
      <c r="D548">
        <v>0</v>
      </c>
      <c r="E548">
        <v>3</v>
      </c>
      <c r="F548">
        <v>43</v>
      </c>
      <c r="G548">
        <v>4389</v>
      </c>
      <c r="H548">
        <v>8838</v>
      </c>
      <c r="I548">
        <v>13094</v>
      </c>
      <c r="J548">
        <v>17105</v>
      </c>
      <c r="K548">
        <v>21268</v>
      </c>
      <c r="L548">
        <v>25235</v>
      </c>
      <c r="M548">
        <v>29044</v>
      </c>
      <c r="N548">
        <v>32593</v>
      </c>
      <c r="O548">
        <v>32624</v>
      </c>
      <c r="P548">
        <v>32492</v>
      </c>
      <c r="Q548">
        <v>32541</v>
      </c>
      <c r="R548">
        <v>32491</v>
      </c>
      <c r="S548">
        <v>32119</v>
      </c>
      <c r="T548">
        <v>31758</v>
      </c>
      <c r="U548">
        <v>31353</v>
      </c>
      <c r="V548">
        <v>31313</v>
      </c>
      <c r="W548">
        <v>31409</v>
      </c>
      <c r="X548">
        <v>31448</v>
      </c>
      <c r="Y548">
        <v>31618</v>
      </c>
      <c r="Z548">
        <v>31900</v>
      </c>
      <c r="AA548">
        <v>32289</v>
      </c>
      <c r="AB548">
        <v>32753</v>
      </c>
      <c r="AC548">
        <v>33191</v>
      </c>
      <c r="AD548">
        <v>32944</v>
      </c>
      <c r="AE548">
        <v>32707</v>
      </c>
      <c r="AF548">
        <v>32533</v>
      </c>
      <c r="AG548">
        <v>32205</v>
      </c>
      <c r="AH548">
        <v>31904</v>
      </c>
    </row>
    <row r="549" spans="1:34" x14ac:dyDescent="0.25">
      <c r="A549" t="s">
        <v>503</v>
      </c>
      <c r="B549" t="s">
        <v>402</v>
      </c>
      <c r="C549" t="s">
        <v>526</v>
      </c>
      <c r="D549">
        <v>0</v>
      </c>
      <c r="E549">
        <v>-8</v>
      </c>
      <c r="F549">
        <v>-1</v>
      </c>
      <c r="G549">
        <v>696</v>
      </c>
      <c r="H549">
        <v>2190</v>
      </c>
      <c r="I549">
        <v>3792</v>
      </c>
      <c r="J549">
        <v>5304</v>
      </c>
      <c r="K549">
        <v>6965</v>
      </c>
      <c r="L549">
        <v>8649</v>
      </c>
      <c r="M549">
        <v>10572</v>
      </c>
      <c r="N549">
        <v>12196</v>
      </c>
      <c r="O549">
        <v>13289</v>
      </c>
      <c r="P549">
        <v>13881</v>
      </c>
      <c r="Q549">
        <v>14357</v>
      </c>
      <c r="R549">
        <v>14831</v>
      </c>
      <c r="S549">
        <v>15130</v>
      </c>
      <c r="T549">
        <v>15316</v>
      </c>
      <c r="U549">
        <v>15270</v>
      </c>
      <c r="V549">
        <v>14840</v>
      </c>
      <c r="W549">
        <v>14294</v>
      </c>
      <c r="X549">
        <v>13538</v>
      </c>
      <c r="Y549">
        <v>12746</v>
      </c>
      <c r="Z549">
        <v>11991</v>
      </c>
      <c r="AA549">
        <v>11296</v>
      </c>
      <c r="AB549">
        <v>10634</v>
      </c>
      <c r="AC549">
        <v>10064</v>
      </c>
      <c r="AD549">
        <v>9460</v>
      </c>
      <c r="AE549">
        <v>8876</v>
      </c>
      <c r="AF549">
        <v>8415</v>
      </c>
      <c r="AG549">
        <v>8046</v>
      </c>
      <c r="AH549">
        <v>7748</v>
      </c>
    </row>
    <row r="550" spans="1:34" x14ac:dyDescent="0.25">
      <c r="A550" t="s">
        <v>504</v>
      </c>
      <c r="B550" t="s">
        <v>402</v>
      </c>
      <c r="C550" t="s">
        <v>526</v>
      </c>
      <c r="D550">
        <v>0</v>
      </c>
      <c r="E550">
        <v>-1</v>
      </c>
      <c r="F550">
        <v>0</v>
      </c>
      <c r="G550">
        <v>96</v>
      </c>
      <c r="H550">
        <v>342</v>
      </c>
      <c r="I550">
        <v>592</v>
      </c>
      <c r="J550">
        <v>808</v>
      </c>
      <c r="K550">
        <v>1029</v>
      </c>
      <c r="L550">
        <v>1225</v>
      </c>
      <c r="M550">
        <v>1440</v>
      </c>
      <c r="N550">
        <v>1595</v>
      </c>
      <c r="O550">
        <v>1670</v>
      </c>
      <c r="P550">
        <v>1678</v>
      </c>
      <c r="Q550">
        <v>1670</v>
      </c>
      <c r="R550">
        <v>1649</v>
      </c>
      <c r="S550">
        <v>1603</v>
      </c>
      <c r="T550">
        <v>1545</v>
      </c>
      <c r="U550">
        <v>1475</v>
      </c>
      <c r="V550">
        <v>1376</v>
      </c>
      <c r="W550">
        <v>1273</v>
      </c>
      <c r="X550">
        <v>1156</v>
      </c>
      <c r="Y550">
        <v>1042</v>
      </c>
      <c r="Z550">
        <v>939</v>
      </c>
      <c r="AA550">
        <v>845</v>
      </c>
      <c r="AB550">
        <v>762</v>
      </c>
      <c r="AC550">
        <v>690</v>
      </c>
      <c r="AD550">
        <v>623</v>
      </c>
      <c r="AE550">
        <v>561</v>
      </c>
      <c r="AF550">
        <v>510</v>
      </c>
      <c r="AG550">
        <v>465</v>
      </c>
      <c r="AH550">
        <v>426</v>
      </c>
    </row>
    <row r="551" spans="1:34" x14ac:dyDescent="0.25">
      <c r="A551" t="s">
        <v>505</v>
      </c>
      <c r="B551" t="s">
        <v>402</v>
      </c>
      <c r="C551" t="s">
        <v>526</v>
      </c>
      <c r="D551">
        <v>0</v>
      </c>
      <c r="E551">
        <v>0</v>
      </c>
      <c r="F551">
        <v>0</v>
      </c>
      <c r="G551">
        <v>11</v>
      </c>
      <c r="H551">
        <v>28</v>
      </c>
      <c r="I551">
        <v>45</v>
      </c>
      <c r="J551">
        <v>58</v>
      </c>
      <c r="K551">
        <v>72</v>
      </c>
      <c r="L551">
        <v>85</v>
      </c>
      <c r="M551">
        <v>97</v>
      </c>
      <c r="N551">
        <v>107</v>
      </c>
      <c r="O551">
        <v>111</v>
      </c>
      <c r="P551">
        <v>107</v>
      </c>
      <c r="Q551">
        <v>104</v>
      </c>
      <c r="R551">
        <v>102</v>
      </c>
      <c r="S551">
        <v>97</v>
      </c>
      <c r="T551">
        <v>92</v>
      </c>
      <c r="U551">
        <v>87</v>
      </c>
      <c r="V551">
        <v>78</v>
      </c>
      <c r="W551">
        <v>70</v>
      </c>
      <c r="X551">
        <v>62</v>
      </c>
      <c r="Y551">
        <v>56</v>
      </c>
      <c r="Z551">
        <v>50</v>
      </c>
      <c r="AA551">
        <v>43</v>
      </c>
      <c r="AB551">
        <v>38</v>
      </c>
      <c r="AC551">
        <v>33</v>
      </c>
      <c r="AD551">
        <v>30</v>
      </c>
      <c r="AE551">
        <v>26</v>
      </c>
      <c r="AF551">
        <v>23</v>
      </c>
      <c r="AG551">
        <v>21</v>
      </c>
      <c r="AH551">
        <v>20</v>
      </c>
    </row>
    <row r="552" spans="1:34" x14ac:dyDescent="0.25">
      <c r="A552" t="s">
        <v>506</v>
      </c>
      <c r="B552" t="s">
        <v>402</v>
      </c>
      <c r="C552" t="s">
        <v>526</v>
      </c>
      <c r="D552">
        <v>0</v>
      </c>
      <c r="E552">
        <v>-1</v>
      </c>
      <c r="F552">
        <v>-2</v>
      </c>
      <c r="G552">
        <v>64</v>
      </c>
      <c r="H552">
        <v>171</v>
      </c>
      <c r="I552">
        <v>273</v>
      </c>
      <c r="J552">
        <v>346</v>
      </c>
      <c r="K552">
        <v>419</v>
      </c>
      <c r="L552">
        <v>480</v>
      </c>
      <c r="M552">
        <v>540</v>
      </c>
      <c r="N552">
        <v>569</v>
      </c>
      <c r="O552">
        <v>576</v>
      </c>
      <c r="P552">
        <v>546</v>
      </c>
      <c r="Q552">
        <v>516</v>
      </c>
      <c r="R552">
        <v>496</v>
      </c>
      <c r="S552">
        <v>470</v>
      </c>
      <c r="T552">
        <v>442</v>
      </c>
      <c r="U552">
        <v>399</v>
      </c>
      <c r="V552">
        <v>346</v>
      </c>
      <c r="W552">
        <v>296</v>
      </c>
      <c r="X552">
        <v>245</v>
      </c>
      <c r="Y552">
        <v>200</v>
      </c>
      <c r="Z552">
        <v>163</v>
      </c>
      <c r="AA552">
        <v>133</v>
      </c>
      <c r="AB552">
        <v>107</v>
      </c>
      <c r="AC552">
        <v>87</v>
      </c>
      <c r="AD552">
        <v>65</v>
      </c>
      <c r="AE552">
        <v>48</v>
      </c>
      <c r="AF552">
        <v>36</v>
      </c>
      <c r="AG552">
        <v>27</v>
      </c>
      <c r="AH552">
        <v>22</v>
      </c>
    </row>
    <row r="553" spans="1:34" x14ac:dyDescent="0.25">
      <c r="A553" t="s">
        <v>507</v>
      </c>
      <c r="B553" t="s">
        <v>402</v>
      </c>
      <c r="C553" t="s">
        <v>526</v>
      </c>
      <c r="D553">
        <v>0</v>
      </c>
      <c r="E553">
        <v>-4</v>
      </c>
      <c r="F553">
        <v>2</v>
      </c>
      <c r="G553">
        <v>134</v>
      </c>
      <c r="H553">
        <v>220</v>
      </c>
      <c r="I553">
        <v>181</v>
      </c>
      <c r="J553">
        <v>-35</v>
      </c>
      <c r="K553">
        <v>-330</v>
      </c>
      <c r="L553">
        <v>-747</v>
      </c>
      <c r="M553">
        <v>-1261</v>
      </c>
      <c r="N553">
        <v>-1956</v>
      </c>
      <c r="O553">
        <v>-2801</v>
      </c>
      <c r="P553">
        <v>-3760</v>
      </c>
      <c r="Q553">
        <v>-4715</v>
      </c>
      <c r="R553">
        <v>-5611</v>
      </c>
      <c r="S553">
        <v>-6523</v>
      </c>
      <c r="T553">
        <v>-7346</v>
      </c>
      <c r="U553">
        <v>-8153</v>
      </c>
      <c r="V553">
        <v>-8910</v>
      </c>
      <c r="W553">
        <v>-9556</v>
      </c>
      <c r="X553">
        <v>-10118</v>
      </c>
      <c r="Y553">
        <v>-10565</v>
      </c>
      <c r="Z553">
        <v>-10886</v>
      </c>
      <c r="AA553">
        <v>-11102</v>
      </c>
      <c r="AB553">
        <v>-11300</v>
      </c>
      <c r="AC553">
        <v>-11468</v>
      </c>
      <c r="AD553">
        <v>-11623</v>
      </c>
      <c r="AE553">
        <v>-11737</v>
      </c>
      <c r="AF553">
        <v>-11792</v>
      </c>
      <c r="AG553">
        <v>-11814</v>
      </c>
      <c r="AH553">
        <v>-11795</v>
      </c>
    </row>
    <row r="554" spans="1:34" x14ac:dyDescent="0.25">
      <c r="A554" t="s">
        <v>508</v>
      </c>
      <c r="B554" t="s">
        <v>402</v>
      </c>
      <c r="C554" t="s">
        <v>526</v>
      </c>
      <c r="D554">
        <v>0</v>
      </c>
      <c r="E554">
        <v>-1</v>
      </c>
      <c r="F554">
        <v>2</v>
      </c>
      <c r="G554">
        <v>158</v>
      </c>
      <c r="H554">
        <v>406</v>
      </c>
      <c r="I554">
        <v>670</v>
      </c>
      <c r="J554">
        <v>928</v>
      </c>
      <c r="K554">
        <v>1223</v>
      </c>
      <c r="L554">
        <v>1514</v>
      </c>
      <c r="M554">
        <v>1837</v>
      </c>
      <c r="N554">
        <v>2110</v>
      </c>
      <c r="O554">
        <v>2268</v>
      </c>
      <c r="P554">
        <v>2346</v>
      </c>
      <c r="Q554">
        <v>2409</v>
      </c>
      <c r="R554">
        <v>2459</v>
      </c>
      <c r="S554">
        <v>2476</v>
      </c>
      <c r="T554">
        <v>2479</v>
      </c>
      <c r="U554">
        <v>2442</v>
      </c>
      <c r="V554">
        <v>2360</v>
      </c>
      <c r="W554">
        <v>2266</v>
      </c>
      <c r="X554">
        <v>2142</v>
      </c>
      <c r="Y554">
        <v>2017</v>
      </c>
      <c r="Z554">
        <v>1897</v>
      </c>
      <c r="AA554">
        <v>1787</v>
      </c>
      <c r="AB554">
        <v>1681</v>
      </c>
      <c r="AC554">
        <v>1597</v>
      </c>
      <c r="AD554">
        <v>1508</v>
      </c>
      <c r="AE554">
        <v>1424</v>
      </c>
      <c r="AF554">
        <v>1360</v>
      </c>
      <c r="AG554">
        <v>1306</v>
      </c>
      <c r="AH554">
        <v>1265</v>
      </c>
    </row>
    <row r="555" spans="1:34" x14ac:dyDescent="0.25">
      <c r="A555" t="s">
        <v>509</v>
      </c>
      <c r="B555" t="s">
        <v>402</v>
      </c>
      <c r="C555" t="s">
        <v>526</v>
      </c>
      <c r="D555">
        <v>0</v>
      </c>
      <c r="E555">
        <v>-3</v>
      </c>
      <c r="F555">
        <v>270</v>
      </c>
      <c r="G555">
        <v>3254</v>
      </c>
      <c r="H555">
        <v>5761</v>
      </c>
      <c r="I555">
        <v>7831</v>
      </c>
      <c r="J555">
        <v>9301</v>
      </c>
      <c r="K555">
        <v>11931</v>
      </c>
      <c r="L555">
        <v>14810</v>
      </c>
      <c r="M555">
        <v>17580</v>
      </c>
      <c r="N555">
        <v>19576</v>
      </c>
      <c r="O555">
        <v>20305</v>
      </c>
      <c r="P555">
        <v>19820</v>
      </c>
      <c r="Q555">
        <v>19669</v>
      </c>
      <c r="R555">
        <v>19922</v>
      </c>
      <c r="S555">
        <v>19752</v>
      </c>
      <c r="T555">
        <v>19252</v>
      </c>
      <c r="U555">
        <v>16969</v>
      </c>
      <c r="V555">
        <v>14366</v>
      </c>
      <c r="W555">
        <v>12162</v>
      </c>
      <c r="X555">
        <v>9937</v>
      </c>
      <c r="Y555">
        <v>7880</v>
      </c>
      <c r="Z555">
        <v>6097</v>
      </c>
      <c r="AA555">
        <v>4405</v>
      </c>
      <c r="AB555">
        <v>2761</v>
      </c>
      <c r="AC555">
        <v>1397</v>
      </c>
      <c r="AD555">
        <v>123</v>
      </c>
      <c r="AE555">
        <v>-1020</v>
      </c>
      <c r="AF555">
        <v>-1408</v>
      </c>
      <c r="AG555">
        <v>-1716</v>
      </c>
      <c r="AH555">
        <v>-1807</v>
      </c>
    </row>
    <row r="556" spans="1:34" x14ac:dyDescent="0.25">
      <c r="A556" t="s">
        <v>510</v>
      </c>
      <c r="B556" t="s">
        <v>402</v>
      </c>
      <c r="C556" t="s">
        <v>526</v>
      </c>
      <c r="D556">
        <v>0</v>
      </c>
      <c r="E556">
        <v>6</v>
      </c>
      <c r="F556">
        <v>59</v>
      </c>
      <c r="G556">
        <v>214</v>
      </c>
      <c r="H556">
        <v>418</v>
      </c>
      <c r="I556">
        <v>533</v>
      </c>
      <c r="J556">
        <v>612</v>
      </c>
      <c r="K556">
        <v>894</v>
      </c>
      <c r="L556">
        <v>1241</v>
      </c>
      <c r="M556">
        <v>1544</v>
      </c>
      <c r="N556">
        <v>1808</v>
      </c>
      <c r="O556">
        <v>1960</v>
      </c>
      <c r="P556">
        <v>2011</v>
      </c>
      <c r="Q556">
        <v>2169</v>
      </c>
      <c r="R556">
        <v>2376</v>
      </c>
      <c r="S556">
        <v>2519</v>
      </c>
      <c r="T556">
        <v>2546</v>
      </c>
      <c r="U556">
        <v>2271</v>
      </c>
      <c r="V556">
        <v>1999</v>
      </c>
      <c r="W556">
        <v>1812</v>
      </c>
      <c r="X556">
        <v>1621</v>
      </c>
      <c r="Y556">
        <v>1429</v>
      </c>
      <c r="Z556">
        <v>1223</v>
      </c>
      <c r="AA556">
        <v>990</v>
      </c>
      <c r="AB556">
        <v>771</v>
      </c>
      <c r="AC556">
        <v>574</v>
      </c>
      <c r="AD556">
        <v>404</v>
      </c>
      <c r="AE556">
        <v>244</v>
      </c>
      <c r="AF556">
        <v>230</v>
      </c>
      <c r="AG556">
        <v>220</v>
      </c>
      <c r="AH556">
        <v>223</v>
      </c>
    </row>
    <row r="557" spans="1:34" x14ac:dyDescent="0.25">
      <c r="A557" t="s">
        <v>511</v>
      </c>
      <c r="B557" t="s">
        <v>402</v>
      </c>
      <c r="C557" t="s">
        <v>526</v>
      </c>
      <c r="D557">
        <v>0</v>
      </c>
      <c r="E557">
        <v>-3</v>
      </c>
      <c r="F557">
        <v>2</v>
      </c>
      <c r="G557">
        <v>204</v>
      </c>
      <c r="H557">
        <v>778</v>
      </c>
      <c r="I557">
        <v>1419</v>
      </c>
      <c r="J557">
        <v>2047</v>
      </c>
      <c r="K557">
        <v>2758</v>
      </c>
      <c r="L557">
        <v>3473</v>
      </c>
      <c r="M557">
        <v>4316</v>
      </c>
      <c r="N557">
        <v>5062</v>
      </c>
      <c r="O557">
        <v>5591</v>
      </c>
      <c r="P557">
        <v>5936</v>
      </c>
      <c r="Q557">
        <v>6239</v>
      </c>
      <c r="R557">
        <v>6491</v>
      </c>
      <c r="S557">
        <v>6658</v>
      </c>
      <c r="T557">
        <v>6771</v>
      </c>
      <c r="U557">
        <v>6822</v>
      </c>
      <c r="V557">
        <v>6730</v>
      </c>
      <c r="W557">
        <v>6574</v>
      </c>
      <c r="X557">
        <v>6310</v>
      </c>
      <c r="Y557">
        <v>6017</v>
      </c>
      <c r="Z557">
        <v>5722</v>
      </c>
      <c r="AA557">
        <v>5440</v>
      </c>
      <c r="AB557">
        <v>5176</v>
      </c>
      <c r="AC557">
        <v>4950</v>
      </c>
      <c r="AD557">
        <v>4720</v>
      </c>
      <c r="AE557">
        <v>4493</v>
      </c>
      <c r="AF557">
        <v>4301</v>
      </c>
      <c r="AG557">
        <v>4141</v>
      </c>
      <c r="AH557">
        <v>4006</v>
      </c>
    </row>
    <row r="558" spans="1:34" x14ac:dyDescent="0.25">
      <c r="A558" t="s">
        <v>512</v>
      </c>
      <c r="B558" t="s">
        <v>402</v>
      </c>
      <c r="C558" t="s">
        <v>526</v>
      </c>
      <c r="D558">
        <v>0</v>
      </c>
      <c r="E558">
        <v>-18</v>
      </c>
      <c r="F558">
        <v>-11</v>
      </c>
      <c r="G558">
        <v>635</v>
      </c>
      <c r="H558">
        <v>2494</v>
      </c>
      <c r="I558">
        <v>4621</v>
      </c>
      <c r="J558">
        <v>6680</v>
      </c>
      <c r="K558">
        <v>9007</v>
      </c>
      <c r="L558">
        <v>11328</v>
      </c>
      <c r="M558">
        <v>14084</v>
      </c>
      <c r="N558">
        <v>16493</v>
      </c>
      <c r="O558">
        <v>18340</v>
      </c>
      <c r="P558">
        <v>19525</v>
      </c>
      <c r="Q558">
        <v>20591</v>
      </c>
      <c r="R558">
        <v>21563</v>
      </c>
      <c r="S558">
        <v>22240</v>
      </c>
      <c r="T558">
        <v>22749</v>
      </c>
      <c r="U558">
        <v>23049</v>
      </c>
      <c r="V558">
        <v>22823</v>
      </c>
      <c r="W558">
        <v>22380</v>
      </c>
      <c r="X558">
        <v>21530</v>
      </c>
      <c r="Y558">
        <v>20583</v>
      </c>
      <c r="Z558">
        <v>19647</v>
      </c>
      <c r="AA558">
        <v>18772</v>
      </c>
      <c r="AB558">
        <v>17948</v>
      </c>
      <c r="AC558">
        <v>17268</v>
      </c>
      <c r="AD558">
        <v>16530</v>
      </c>
      <c r="AE558">
        <v>15783</v>
      </c>
      <c r="AF558">
        <v>15175</v>
      </c>
      <c r="AG558">
        <v>14683</v>
      </c>
      <c r="AH558">
        <v>14284</v>
      </c>
    </row>
    <row r="559" spans="1:34" x14ac:dyDescent="0.25">
      <c r="A559" t="s">
        <v>513</v>
      </c>
      <c r="B559" t="s">
        <v>402</v>
      </c>
      <c r="C559" t="s">
        <v>526</v>
      </c>
      <c r="D559">
        <v>0</v>
      </c>
      <c r="E559">
        <v>-3</v>
      </c>
      <c r="F559">
        <v>0</v>
      </c>
      <c r="G559">
        <v>203</v>
      </c>
      <c r="H559">
        <v>748</v>
      </c>
      <c r="I559">
        <v>1363</v>
      </c>
      <c r="J559">
        <v>1962</v>
      </c>
      <c r="K559">
        <v>2640</v>
      </c>
      <c r="L559">
        <v>3322</v>
      </c>
      <c r="M559">
        <v>4125</v>
      </c>
      <c r="N559">
        <v>4829</v>
      </c>
      <c r="O559">
        <v>5344</v>
      </c>
      <c r="P559">
        <v>5676</v>
      </c>
      <c r="Q559">
        <v>5969</v>
      </c>
      <c r="R559">
        <v>6226</v>
      </c>
      <c r="S559">
        <v>6398</v>
      </c>
      <c r="T559">
        <v>6517</v>
      </c>
      <c r="U559">
        <v>6572</v>
      </c>
      <c r="V559">
        <v>6483</v>
      </c>
      <c r="W559">
        <v>6335</v>
      </c>
      <c r="X559">
        <v>6079</v>
      </c>
      <c r="Y559">
        <v>5795</v>
      </c>
      <c r="Z559">
        <v>5513</v>
      </c>
      <c r="AA559">
        <v>5247</v>
      </c>
      <c r="AB559">
        <v>4995</v>
      </c>
      <c r="AC559">
        <v>4784</v>
      </c>
      <c r="AD559">
        <v>4563</v>
      </c>
      <c r="AE559">
        <v>4344</v>
      </c>
      <c r="AF559">
        <v>4164</v>
      </c>
      <c r="AG559">
        <v>4015</v>
      </c>
      <c r="AH559">
        <v>3893</v>
      </c>
    </row>
    <row r="560" spans="1:34" x14ac:dyDescent="0.25">
      <c r="A560" t="s">
        <v>514</v>
      </c>
      <c r="B560" t="s">
        <v>402</v>
      </c>
      <c r="C560" t="s">
        <v>526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383</v>
      </c>
      <c r="B561" t="s">
        <v>403</v>
      </c>
      <c r="C561" t="s">
        <v>404</v>
      </c>
      <c r="D561">
        <v>0</v>
      </c>
      <c r="E561">
        <v>59</v>
      </c>
      <c r="F561">
        <v>948</v>
      </c>
      <c r="G561">
        <v>28556</v>
      </c>
      <c r="H561">
        <v>56534</v>
      </c>
      <c r="I561">
        <v>81950</v>
      </c>
      <c r="J561">
        <v>107827</v>
      </c>
      <c r="K561">
        <v>133336</v>
      </c>
      <c r="L561">
        <v>157917</v>
      </c>
      <c r="M561">
        <v>182205</v>
      </c>
      <c r="N561">
        <v>201861</v>
      </c>
      <c r="O561">
        <v>211752</v>
      </c>
      <c r="P561">
        <v>215494</v>
      </c>
      <c r="Q561">
        <v>219022</v>
      </c>
      <c r="R561">
        <v>221807</v>
      </c>
      <c r="S561">
        <v>223002</v>
      </c>
      <c r="T561">
        <v>222892</v>
      </c>
      <c r="U561">
        <v>214740</v>
      </c>
      <c r="V561">
        <v>203368</v>
      </c>
      <c r="W561">
        <v>191277</v>
      </c>
      <c r="X561">
        <v>178910</v>
      </c>
      <c r="Y561">
        <v>167152</v>
      </c>
      <c r="Z561">
        <v>156951</v>
      </c>
      <c r="AA561">
        <v>148213</v>
      </c>
      <c r="AB561">
        <v>140075</v>
      </c>
      <c r="AC561">
        <v>132972</v>
      </c>
      <c r="AD561">
        <v>126051</v>
      </c>
      <c r="AE561">
        <v>120399</v>
      </c>
      <c r="AF561">
        <v>117424</v>
      </c>
      <c r="AG561">
        <v>115411</v>
      </c>
      <c r="AH561">
        <v>114509</v>
      </c>
    </row>
    <row r="562" spans="1:34" x14ac:dyDescent="0.25">
      <c r="A562" t="s">
        <v>473</v>
      </c>
      <c r="B562" t="s">
        <v>403</v>
      </c>
      <c r="C562" t="s">
        <v>404</v>
      </c>
      <c r="D562">
        <v>0</v>
      </c>
      <c r="E562">
        <v>8</v>
      </c>
      <c r="F562">
        <v>19</v>
      </c>
      <c r="G562">
        <v>719</v>
      </c>
      <c r="H562">
        <v>1810</v>
      </c>
      <c r="I562">
        <v>3541</v>
      </c>
      <c r="J562">
        <v>6178</v>
      </c>
      <c r="K562">
        <v>9421</v>
      </c>
      <c r="L562">
        <v>12619</v>
      </c>
      <c r="M562">
        <v>15502</v>
      </c>
      <c r="N562">
        <v>17935</v>
      </c>
      <c r="O562">
        <v>19201</v>
      </c>
      <c r="P562">
        <v>19848</v>
      </c>
      <c r="Q562">
        <v>20150</v>
      </c>
      <c r="R562">
        <v>20205</v>
      </c>
      <c r="S562">
        <v>20006</v>
      </c>
      <c r="T562">
        <v>19932</v>
      </c>
      <c r="U562">
        <v>19673</v>
      </c>
      <c r="V562">
        <v>19311</v>
      </c>
      <c r="W562">
        <v>18763</v>
      </c>
      <c r="X562">
        <v>18122</v>
      </c>
      <c r="Y562">
        <v>17425</v>
      </c>
      <c r="Z562">
        <v>16708</v>
      </c>
      <c r="AA562">
        <v>16010</v>
      </c>
      <c r="AB562">
        <v>15409</v>
      </c>
      <c r="AC562">
        <v>14966</v>
      </c>
      <c r="AD562">
        <v>14680</v>
      </c>
      <c r="AE562">
        <v>14317</v>
      </c>
      <c r="AF562">
        <v>14011</v>
      </c>
      <c r="AG562">
        <v>13716</v>
      </c>
      <c r="AH562">
        <v>13463</v>
      </c>
    </row>
    <row r="563" spans="1:34" x14ac:dyDescent="0.25">
      <c r="A563" t="s">
        <v>474</v>
      </c>
      <c r="B563" t="s">
        <v>403</v>
      </c>
      <c r="C563" t="s">
        <v>404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t="s">
        <v>475</v>
      </c>
      <c r="B564" t="s">
        <v>403</v>
      </c>
      <c r="C564" t="s">
        <v>404</v>
      </c>
      <c r="D564">
        <v>0</v>
      </c>
      <c r="E564">
        <v>-2</v>
      </c>
      <c r="F564">
        <v>-9</v>
      </c>
      <c r="G564">
        <v>-60</v>
      </c>
      <c r="H564">
        <v>-167</v>
      </c>
      <c r="I564">
        <v>-350</v>
      </c>
      <c r="J564">
        <v>-572</v>
      </c>
      <c r="K564">
        <v>-905</v>
      </c>
      <c r="L564">
        <v>-1305</v>
      </c>
      <c r="M564">
        <v>-1760</v>
      </c>
      <c r="N564">
        <v>-2252</v>
      </c>
      <c r="O564">
        <v>-2751</v>
      </c>
      <c r="P564">
        <v>-3210</v>
      </c>
      <c r="Q564">
        <v>-3671</v>
      </c>
      <c r="R564">
        <v>-4090</v>
      </c>
      <c r="S564">
        <v>-4538</v>
      </c>
      <c r="T564">
        <v>-4993</v>
      </c>
      <c r="U564">
        <v>-5438</v>
      </c>
      <c r="V564">
        <v>-5820</v>
      </c>
      <c r="W564">
        <v>-6101</v>
      </c>
      <c r="X564">
        <v>-6383</v>
      </c>
      <c r="Y564">
        <v>-6568</v>
      </c>
      <c r="Z564">
        <v>-6649</v>
      </c>
      <c r="AA564">
        <v>-6755</v>
      </c>
      <c r="AB564">
        <v>-6838</v>
      </c>
      <c r="AC564">
        <v>-6848</v>
      </c>
      <c r="AD564">
        <v>-6885</v>
      </c>
      <c r="AE564">
        <v>-6854</v>
      </c>
      <c r="AF564">
        <v>-6812</v>
      </c>
      <c r="AG564">
        <v>-6791</v>
      </c>
      <c r="AH564">
        <v>-6738</v>
      </c>
    </row>
    <row r="565" spans="1:34" x14ac:dyDescent="0.25">
      <c r="A565" t="s">
        <v>476</v>
      </c>
      <c r="B565" t="s">
        <v>403</v>
      </c>
      <c r="C565" t="s">
        <v>404</v>
      </c>
      <c r="D565">
        <v>0</v>
      </c>
      <c r="E565">
        <v>0</v>
      </c>
      <c r="F565">
        <v>0</v>
      </c>
      <c r="G565">
        <v>18</v>
      </c>
      <c r="H565">
        <v>25</v>
      </c>
      <c r="I565">
        <v>25</v>
      </c>
      <c r="J565">
        <v>21</v>
      </c>
      <c r="K565">
        <v>19</v>
      </c>
      <c r="L565">
        <v>18</v>
      </c>
      <c r="M565">
        <v>16</v>
      </c>
      <c r="N565">
        <v>14</v>
      </c>
      <c r="O565">
        <v>12</v>
      </c>
      <c r="P565">
        <v>11</v>
      </c>
      <c r="Q565">
        <v>9</v>
      </c>
      <c r="R565">
        <v>8</v>
      </c>
      <c r="S565">
        <v>9</v>
      </c>
      <c r="T565">
        <v>7</v>
      </c>
      <c r="U565">
        <v>2</v>
      </c>
      <c r="V565">
        <v>-4</v>
      </c>
      <c r="W565">
        <v>-13</v>
      </c>
      <c r="X565">
        <v>-18</v>
      </c>
      <c r="Y565">
        <v>-22</v>
      </c>
      <c r="Z565">
        <v>-26</v>
      </c>
      <c r="AA565">
        <v>-28</v>
      </c>
      <c r="AB565">
        <v>-31</v>
      </c>
      <c r="AC565">
        <v>-34</v>
      </c>
      <c r="AD565">
        <v>-36</v>
      </c>
      <c r="AE565">
        <v>-37</v>
      </c>
      <c r="AF565">
        <v>-36</v>
      </c>
      <c r="AG565">
        <v>-34</v>
      </c>
      <c r="AH565">
        <v>-34</v>
      </c>
    </row>
    <row r="566" spans="1:34" x14ac:dyDescent="0.25">
      <c r="A566" t="s">
        <v>477</v>
      </c>
      <c r="B566" t="s">
        <v>403</v>
      </c>
      <c r="C566" t="s">
        <v>404</v>
      </c>
      <c r="D566">
        <v>0</v>
      </c>
      <c r="E566">
        <v>0</v>
      </c>
      <c r="F566">
        <v>0</v>
      </c>
      <c r="G566">
        <v>-4</v>
      </c>
      <c r="H566">
        <v>-14</v>
      </c>
      <c r="I566">
        <v>-29</v>
      </c>
      <c r="J566">
        <v>-47</v>
      </c>
      <c r="K566">
        <v>-75</v>
      </c>
      <c r="L566">
        <v>-109</v>
      </c>
      <c r="M566">
        <v>-147</v>
      </c>
      <c r="N566">
        <v>-189</v>
      </c>
      <c r="O566">
        <v>-231</v>
      </c>
      <c r="P566">
        <v>-270</v>
      </c>
      <c r="Q566">
        <v>-309</v>
      </c>
      <c r="R566">
        <v>-343</v>
      </c>
      <c r="S566">
        <v>-381</v>
      </c>
      <c r="T566">
        <v>-420</v>
      </c>
      <c r="U566">
        <v>-457</v>
      </c>
      <c r="V566">
        <v>-490</v>
      </c>
      <c r="W566">
        <v>-513</v>
      </c>
      <c r="X566">
        <v>-537</v>
      </c>
      <c r="Y566">
        <v>-552</v>
      </c>
      <c r="Z566">
        <v>-559</v>
      </c>
      <c r="AA566">
        <v>-568</v>
      </c>
      <c r="AB566">
        <v>-575</v>
      </c>
      <c r="AC566">
        <v>-575</v>
      </c>
      <c r="AD566">
        <v>-579</v>
      </c>
      <c r="AE566">
        <v>-577</v>
      </c>
      <c r="AF566">
        <v>-573</v>
      </c>
      <c r="AG566">
        <v>-571</v>
      </c>
      <c r="AH566">
        <v>-567</v>
      </c>
    </row>
    <row r="567" spans="1:34" x14ac:dyDescent="0.25">
      <c r="A567" t="s">
        <v>478</v>
      </c>
      <c r="B567" t="s">
        <v>403</v>
      </c>
      <c r="C567" t="s">
        <v>404</v>
      </c>
      <c r="D567">
        <v>0</v>
      </c>
      <c r="E567">
        <v>-1</v>
      </c>
      <c r="F567">
        <v>1</v>
      </c>
      <c r="G567">
        <v>297</v>
      </c>
      <c r="H567">
        <v>814</v>
      </c>
      <c r="I567">
        <v>1584</v>
      </c>
      <c r="J567">
        <v>2492</v>
      </c>
      <c r="K567">
        <v>3525</v>
      </c>
      <c r="L567">
        <v>4612</v>
      </c>
      <c r="M567">
        <v>5708</v>
      </c>
      <c r="N567">
        <v>6706</v>
      </c>
      <c r="O567">
        <v>7456</v>
      </c>
      <c r="P567">
        <v>7906</v>
      </c>
      <c r="Q567">
        <v>8149</v>
      </c>
      <c r="R567">
        <v>8269</v>
      </c>
      <c r="S567">
        <v>8293</v>
      </c>
      <c r="T567">
        <v>8247</v>
      </c>
      <c r="U567">
        <v>8138</v>
      </c>
      <c r="V567">
        <v>7933</v>
      </c>
      <c r="W567">
        <v>7637</v>
      </c>
      <c r="X567">
        <v>7276</v>
      </c>
      <c r="Y567">
        <v>6879</v>
      </c>
      <c r="Z567">
        <v>6478</v>
      </c>
      <c r="AA567">
        <v>6096</v>
      </c>
      <c r="AB567">
        <v>5747</v>
      </c>
      <c r="AC567">
        <v>5447</v>
      </c>
      <c r="AD567">
        <v>5191</v>
      </c>
      <c r="AE567">
        <v>4960</v>
      </c>
      <c r="AF567">
        <v>4751</v>
      </c>
      <c r="AG567">
        <v>4571</v>
      </c>
      <c r="AH567">
        <v>4417</v>
      </c>
    </row>
    <row r="568" spans="1:34" x14ac:dyDescent="0.25">
      <c r="A568" t="s">
        <v>479</v>
      </c>
      <c r="B568" t="s">
        <v>403</v>
      </c>
      <c r="C568" t="s">
        <v>404</v>
      </c>
      <c r="D568">
        <v>0</v>
      </c>
      <c r="E568">
        <v>-2</v>
      </c>
      <c r="F568">
        <v>-1</v>
      </c>
      <c r="G568">
        <v>174</v>
      </c>
      <c r="H568">
        <v>728</v>
      </c>
      <c r="I568">
        <v>1624</v>
      </c>
      <c r="J568">
        <v>2585</v>
      </c>
      <c r="K568">
        <v>3469</v>
      </c>
      <c r="L568">
        <v>4285</v>
      </c>
      <c r="M568">
        <v>5076</v>
      </c>
      <c r="N568">
        <v>5776</v>
      </c>
      <c r="O568">
        <v>6275</v>
      </c>
      <c r="P568">
        <v>6546</v>
      </c>
      <c r="Q568">
        <v>6646</v>
      </c>
      <c r="R568">
        <v>6643</v>
      </c>
      <c r="S568">
        <v>6559</v>
      </c>
      <c r="T568">
        <v>6401</v>
      </c>
      <c r="U568">
        <v>6174</v>
      </c>
      <c r="V568">
        <v>5856</v>
      </c>
      <c r="W568">
        <v>5455</v>
      </c>
      <c r="X568">
        <v>5005</v>
      </c>
      <c r="Y568">
        <v>4536</v>
      </c>
      <c r="Z568">
        <v>4082</v>
      </c>
      <c r="AA568">
        <v>3670</v>
      </c>
      <c r="AB568">
        <v>3297</v>
      </c>
      <c r="AC568">
        <v>2967</v>
      </c>
      <c r="AD568">
        <v>2677</v>
      </c>
      <c r="AE568">
        <v>2420</v>
      </c>
      <c r="AF568">
        <v>2195</v>
      </c>
      <c r="AG568">
        <v>2004</v>
      </c>
      <c r="AH568">
        <v>1843</v>
      </c>
    </row>
    <row r="569" spans="1:34" x14ac:dyDescent="0.25">
      <c r="A569" t="s">
        <v>480</v>
      </c>
      <c r="B569" t="s">
        <v>403</v>
      </c>
      <c r="C569" t="s">
        <v>404</v>
      </c>
      <c r="D569">
        <v>0</v>
      </c>
      <c r="E569">
        <v>0</v>
      </c>
      <c r="F569">
        <v>3</v>
      </c>
      <c r="G569">
        <v>89</v>
      </c>
      <c r="H569">
        <v>148</v>
      </c>
      <c r="I569">
        <v>176</v>
      </c>
      <c r="J569">
        <v>201</v>
      </c>
      <c r="K569">
        <v>225</v>
      </c>
      <c r="L569">
        <v>247</v>
      </c>
      <c r="M569">
        <v>271</v>
      </c>
      <c r="N569">
        <v>289</v>
      </c>
      <c r="O569">
        <v>301</v>
      </c>
      <c r="P569">
        <v>304</v>
      </c>
      <c r="Q569">
        <v>312</v>
      </c>
      <c r="R569">
        <v>319</v>
      </c>
      <c r="S569">
        <v>323</v>
      </c>
      <c r="T569">
        <v>323</v>
      </c>
      <c r="U569">
        <v>303</v>
      </c>
      <c r="V569">
        <v>274</v>
      </c>
      <c r="W569">
        <v>244</v>
      </c>
      <c r="X569">
        <v>216</v>
      </c>
      <c r="Y569">
        <v>193</v>
      </c>
      <c r="Z569">
        <v>170</v>
      </c>
      <c r="AA569">
        <v>149</v>
      </c>
      <c r="AB569">
        <v>131</v>
      </c>
      <c r="AC569">
        <v>114</v>
      </c>
      <c r="AD569">
        <v>100</v>
      </c>
      <c r="AE569">
        <v>91</v>
      </c>
      <c r="AF569">
        <v>85</v>
      </c>
      <c r="AG569">
        <v>85</v>
      </c>
      <c r="AH569">
        <v>85</v>
      </c>
    </row>
    <row r="570" spans="1:34" x14ac:dyDescent="0.25">
      <c r="A570" t="s">
        <v>481</v>
      </c>
      <c r="B570" t="s">
        <v>403</v>
      </c>
      <c r="C570" t="s">
        <v>404</v>
      </c>
      <c r="D570">
        <v>0</v>
      </c>
      <c r="E570">
        <v>0</v>
      </c>
      <c r="F570">
        <v>2</v>
      </c>
      <c r="G570">
        <v>110</v>
      </c>
      <c r="H570">
        <v>245</v>
      </c>
      <c r="I570">
        <v>380</v>
      </c>
      <c r="J570">
        <v>507</v>
      </c>
      <c r="K570">
        <v>631</v>
      </c>
      <c r="L570">
        <v>754</v>
      </c>
      <c r="M570">
        <v>876</v>
      </c>
      <c r="N570">
        <v>982</v>
      </c>
      <c r="O570">
        <v>1053</v>
      </c>
      <c r="P570">
        <v>1084</v>
      </c>
      <c r="Q570">
        <v>1097</v>
      </c>
      <c r="R570">
        <v>1100</v>
      </c>
      <c r="S570">
        <v>1094</v>
      </c>
      <c r="T570">
        <v>1078</v>
      </c>
      <c r="U570">
        <v>1037</v>
      </c>
      <c r="V570">
        <v>975</v>
      </c>
      <c r="W570">
        <v>904</v>
      </c>
      <c r="X570">
        <v>830</v>
      </c>
      <c r="Y570">
        <v>759</v>
      </c>
      <c r="Z570">
        <v>693</v>
      </c>
      <c r="AA570">
        <v>637</v>
      </c>
      <c r="AB570">
        <v>584</v>
      </c>
      <c r="AC570">
        <v>538</v>
      </c>
      <c r="AD570">
        <v>497</v>
      </c>
      <c r="AE570">
        <v>462</v>
      </c>
      <c r="AF570">
        <v>435</v>
      </c>
      <c r="AG570">
        <v>416</v>
      </c>
      <c r="AH570">
        <v>400</v>
      </c>
    </row>
    <row r="571" spans="1:34" x14ac:dyDescent="0.25">
      <c r="A571" t="s">
        <v>482</v>
      </c>
      <c r="B571" t="s">
        <v>403</v>
      </c>
      <c r="C571" t="s">
        <v>404</v>
      </c>
      <c r="D571">
        <v>0</v>
      </c>
      <c r="E571">
        <v>1</v>
      </c>
      <c r="F571">
        <v>1</v>
      </c>
      <c r="G571">
        <v>-173</v>
      </c>
      <c r="H571">
        <v>-371</v>
      </c>
      <c r="I571">
        <v>-536</v>
      </c>
      <c r="J571">
        <v>-810</v>
      </c>
      <c r="K571">
        <v>-1126</v>
      </c>
      <c r="L571">
        <v>-1464</v>
      </c>
      <c r="M571">
        <v>-1822</v>
      </c>
      <c r="N571">
        <v>-2179</v>
      </c>
      <c r="O571">
        <v>-2478</v>
      </c>
      <c r="P571">
        <v>-2738</v>
      </c>
      <c r="Q571">
        <v>-2963</v>
      </c>
      <c r="R571">
        <v>-3171</v>
      </c>
      <c r="S571">
        <v>-3377</v>
      </c>
      <c r="T571">
        <v>-3557</v>
      </c>
      <c r="U571">
        <v>-3686</v>
      </c>
      <c r="V571">
        <v>-3696</v>
      </c>
      <c r="W571">
        <v>-3679</v>
      </c>
      <c r="X571">
        <v>-3601</v>
      </c>
      <c r="Y571">
        <v>-3473</v>
      </c>
      <c r="Z571">
        <v>-3367</v>
      </c>
      <c r="AA571">
        <v>-3248</v>
      </c>
      <c r="AB571">
        <v>-3126</v>
      </c>
      <c r="AC571">
        <v>-3013</v>
      </c>
      <c r="AD571">
        <v>-2904</v>
      </c>
      <c r="AE571">
        <v>-2788</v>
      </c>
      <c r="AF571">
        <v>-2681</v>
      </c>
      <c r="AG571">
        <v>-2591</v>
      </c>
      <c r="AH571">
        <v>-2521</v>
      </c>
    </row>
    <row r="572" spans="1:34" x14ac:dyDescent="0.25">
      <c r="A572" t="s">
        <v>483</v>
      </c>
      <c r="B572" t="s">
        <v>403</v>
      </c>
      <c r="C572" t="s">
        <v>404</v>
      </c>
      <c r="D572">
        <v>0</v>
      </c>
      <c r="E572">
        <v>0</v>
      </c>
      <c r="F572">
        <v>2</v>
      </c>
      <c r="G572">
        <v>100</v>
      </c>
      <c r="H572">
        <v>154</v>
      </c>
      <c r="I572">
        <v>171</v>
      </c>
      <c r="J572">
        <v>115</v>
      </c>
      <c r="K572">
        <v>62</v>
      </c>
      <c r="L572">
        <v>16</v>
      </c>
      <c r="M572">
        <v>-29</v>
      </c>
      <c r="N572">
        <v>-75</v>
      </c>
      <c r="O572">
        <v>-128</v>
      </c>
      <c r="P572">
        <v>-187</v>
      </c>
      <c r="Q572">
        <v>-251</v>
      </c>
      <c r="R572">
        <v>-312</v>
      </c>
      <c r="S572">
        <v>-374</v>
      </c>
      <c r="T572">
        <v>-429</v>
      </c>
      <c r="U572">
        <v>-495</v>
      </c>
      <c r="V572">
        <v>-563</v>
      </c>
      <c r="W572">
        <v>-626</v>
      </c>
      <c r="X572">
        <v>-679</v>
      </c>
      <c r="Y572">
        <v>-717</v>
      </c>
      <c r="Z572">
        <v>-739</v>
      </c>
      <c r="AA572">
        <v>-756</v>
      </c>
      <c r="AB572">
        <v>-767</v>
      </c>
      <c r="AC572">
        <v>-769</v>
      </c>
      <c r="AD572">
        <v>-763</v>
      </c>
      <c r="AE572">
        <v>-753</v>
      </c>
      <c r="AF572">
        <v>-735</v>
      </c>
      <c r="AG572">
        <v>-715</v>
      </c>
      <c r="AH572">
        <v>-689</v>
      </c>
    </row>
    <row r="573" spans="1:34" x14ac:dyDescent="0.25">
      <c r="A573" t="s">
        <v>484</v>
      </c>
      <c r="B573" t="s">
        <v>403</v>
      </c>
      <c r="C573" t="s">
        <v>404</v>
      </c>
      <c r="D573">
        <v>0</v>
      </c>
      <c r="E573">
        <v>0</v>
      </c>
      <c r="F573">
        <v>0</v>
      </c>
      <c r="G573">
        <v>20</v>
      </c>
      <c r="H573">
        <v>64</v>
      </c>
      <c r="I573">
        <v>110</v>
      </c>
      <c r="J573">
        <v>150</v>
      </c>
      <c r="K573">
        <v>191</v>
      </c>
      <c r="L573">
        <v>232</v>
      </c>
      <c r="M573">
        <v>278</v>
      </c>
      <c r="N573">
        <v>311</v>
      </c>
      <c r="O573">
        <v>333</v>
      </c>
      <c r="P573">
        <v>346</v>
      </c>
      <c r="Q573">
        <v>355</v>
      </c>
      <c r="R573">
        <v>360</v>
      </c>
      <c r="S573">
        <v>361</v>
      </c>
      <c r="T573">
        <v>358</v>
      </c>
      <c r="U573">
        <v>352</v>
      </c>
      <c r="V573">
        <v>340</v>
      </c>
      <c r="W573">
        <v>324</v>
      </c>
      <c r="X573">
        <v>304</v>
      </c>
      <c r="Y573">
        <v>283</v>
      </c>
      <c r="Z573">
        <v>263</v>
      </c>
      <c r="AA573">
        <v>246</v>
      </c>
      <c r="AB573">
        <v>229</v>
      </c>
      <c r="AC573">
        <v>215</v>
      </c>
      <c r="AD573">
        <v>201</v>
      </c>
      <c r="AE573">
        <v>189</v>
      </c>
      <c r="AF573">
        <v>177</v>
      </c>
      <c r="AG573">
        <v>167</v>
      </c>
      <c r="AH573">
        <v>158</v>
      </c>
    </row>
    <row r="574" spans="1:34" x14ac:dyDescent="0.25">
      <c r="A574" t="s">
        <v>485</v>
      </c>
      <c r="B574" t="s">
        <v>403</v>
      </c>
      <c r="C574" t="s">
        <v>404</v>
      </c>
      <c r="D574">
        <v>0</v>
      </c>
      <c r="E574">
        <v>0</v>
      </c>
      <c r="F574">
        <v>4</v>
      </c>
      <c r="G574">
        <v>111</v>
      </c>
      <c r="H574">
        <v>193</v>
      </c>
      <c r="I574">
        <v>238</v>
      </c>
      <c r="J574">
        <v>277</v>
      </c>
      <c r="K574">
        <v>314</v>
      </c>
      <c r="L574">
        <v>348</v>
      </c>
      <c r="M574">
        <v>380</v>
      </c>
      <c r="N574">
        <v>411</v>
      </c>
      <c r="O574">
        <v>444</v>
      </c>
      <c r="P574">
        <v>465</v>
      </c>
      <c r="Q574">
        <v>482</v>
      </c>
      <c r="R574">
        <v>498</v>
      </c>
      <c r="S574">
        <v>508</v>
      </c>
      <c r="T574">
        <v>509</v>
      </c>
      <c r="U574">
        <v>478</v>
      </c>
      <c r="V574">
        <v>430</v>
      </c>
      <c r="W574">
        <v>377</v>
      </c>
      <c r="X574">
        <v>325</v>
      </c>
      <c r="Y574">
        <v>277</v>
      </c>
      <c r="Z574">
        <v>232</v>
      </c>
      <c r="AA574">
        <v>193</v>
      </c>
      <c r="AB574">
        <v>155</v>
      </c>
      <c r="AC574">
        <v>123</v>
      </c>
      <c r="AD574">
        <v>98</v>
      </c>
      <c r="AE574">
        <v>81</v>
      </c>
      <c r="AF574">
        <v>72</v>
      </c>
      <c r="AG574">
        <v>67</v>
      </c>
      <c r="AH574">
        <v>68</v>
      </c>
    </row>
    <row r="575" spans="1:34" x14ac:dyDescent="0.25">
      <c r="A575" t="s">
        <v>486</v>
      </c>
      <c r="B575" t="s">
        <v>403</v>
      </c>
      <c r="C575" t="s">
        <v>404</v>
      </c>
      <c r="D575">
        <v>0</v>
      </c>
      <c r="E575">
        <v>0</v>
      </c>
      <c r="F575">
        <v>4</v>
      </c>
      <c r="G575">
        <v>68</v>
      </c>
      <c r="H575">
        <v>86</v>
      </c>
      <c r="I575">
        <v>81</v>
      </c>
      <c r="J575">
        <v>66</v>
      </c>
      <c r="K575">
        <v>51</v>
      </c>
      <c r="L575">
        <v>38</v>
      </c>
      <c r="M575">
        <v>28</v>
      </c>
      <c r="N575">
        <v>22</v>
      </c>
      <c r="O575">
        <v>22</v>
      </c>
      <c r="P575">
        <v>20</v>
      </c>
      <c r="Q575">
        <v>26</v>
      </c>
      <c r="R575">
        <v>35</v>
      </c>
      <c r="S575">
        <v>46</v>
      </c>
      <c r="T575">
        <v>52</v>
      </c>
      <c r="U575">
        <v>31</v>
      </c>
      <c r="V575">
        <v>4</v>
      </c>
      <c r="W575">
        <v>-22</v>
      </c>
      <c r="X575">
        <v>-42</v>
      </c>
      <c r="Y575">
        <v>-57</v>
      </c>
      <c r="Z575">
        <v>-69</v>
      </c>
      <c r="AA575">
        <v>-82</v>
      </c>
      <c r="AB575">
        <v>-91</v>
      </c>
      <c r="AC575">
        <v>-100</v>
      </c>
      <c r="AD575">
        <v>-105</v>
      </c>
      <c r="AE575">
        <v>-105</v>
      </c>
      <c r="AF575">
        <v>-99</v>
      </c>
      <c r="AG575">
        <v>-93</v>
      </c>
      <c r="AH575">
        <v>-86</v>
      </c>
    </row>
    <row r="576" spans="1:34" x14ac:dyDescent="0.25">
      <c r="A576" t="s">
        <v>487</v>
      </c>
      <c r="B576" t="s">
        <v>403</v>
      </c>
      <c r="C576" t="s">
        <v>404</v>
      </c>
      <c r="D576">
        <v>0</v>
      </c>
      <c r="E576">
        <v>0</v>
      </c>
      <c r="F576">
        <v>6</v>
      </c>
      <c r="G576">
        <v>139</v>
      </c>
      <c r="H576">
        <v>166</v>
      </c>
      <c r="I576">
        <v>37</v>
      </c>
      <c r="J576">
        <v>-168</v>
      </c>
      <c r="K576">
        <v>-339</v>
      </c>
      <c r="L576">
        <v>-485</v>
      </c>
      <c r="M576">
        <v>-606</v>
      </c>
      <c r="N576">
        <v>-708</v>
      </c>
      <c r="O576">
        <v>-800</v>
      </c>
      <c r="P576">
        <v>-883</v>
      </c>
      <c r="Q576">
        <v>-953</v>
      </c>
      <c r="R576">
        <v>-1006</v>
      </c>
      <c r="S576">
        <v>-1053</v>
      </c>
      <c r="T576">
        <v>-1099</v>
      </c>
      <c r="U576">
        <v>-1168</v>
      </c>
      <c r="V576">
        <v>-1257</v>
      </c>
      <c r="W576">
        <v>-1342</v>
      </c>
      <c r="X576">
        <v>-1412</v>
      </c>
      <c r="Y576">
        <v>-1468</v>
      </c>
      <c r="Z576">
        <v>-1516</v>
      </c>
      <c r="AA576">
        <v>-1557</v>
      </c>
      <c r="AB576">
        <v>-1592</v>
      </c>
      <c r="AC576">
        <v>-1622</v>
      </c>
      <c r="AD576">
        <v>-1644</v>
      </c>
      <c r="AE576">
        <v>-1659</v>
      </c>
      <c r="AF576">
        <v>-1663</v>
      </c>
      <c r="AG576">
        <v>-1661</v>
      </c>
      <c r="AH576">
        <v>-1657</v>
      </c>
    </row>
    <row r="577" spans="1:34" x14ac:dyDescent="0.25">
      <c r="A577" t="s">
        <v>488</v>
      </c>
      <c r="B577" t="s">
        <v>403</v>
      </c>
      <c r="C577" t="s">
        <v>404</v>
      </c>
      <c r="D577">
        <v>0</v>
      </c>
      <c r="E577">
        <v>0</v>
      </c>
      <c r="F577">
        <v>3</v>
      </c>
      <c r="G577">
        <v>38</v>
      </c>
      <c r="H577">
        <v>45</v>
      </c>
      <c r="I577">
        <v>26</v>
      </c>
      <c r="J577">
        <v>7</v>
      </c>
      <c r="K577">
        <v>-11</v>
      </c>
      <c r="L577">
        <v>-33</v>
      </c>
      <c r="M577">
        <v>-53</v>
      </c>
      <c r="N577">
        <v>-74</v>
      </c>
      <c r="O577">
        <v>-84</v>
      </c>
      <c r="P577">
        <v>-91</v>
      </c>
      <c r="Q577">
        <v>-94</v>
      </c>
      <c r="R577">
        <v>-94</v>
      </c>
      <c r="S577">
        <v>-96</v>
      </c>
      <c r="T577">
        <v>-101</v>
      </c>
      <c r="U577">
        <v>-122</v>
      </c>
      <c r="V577">
        <v>-147</v>
      </c>
      <c r="W577">
        <v>-171</v>
      </c>
      <c r="X577">
        <v>-192</v>
      </c>
      <c r="Y577">
        <v>-212</v>
      </c>
      <c r="Z577">
        <v>-228</v>
      </c>
      <c r="AA577">
        <v>-243</v>
      </c>
      <c r="AB577">
        <v>-259</v>
      </c>
      <c r="AC577">
        <v>-272</v>
      </c>
      <c r="AD577">
        <v>-282</v>
      </c>
      <c r="AE577">
        <v>-287</v>
      </c>
      <c r="AF577">
        <v>-289</v>
      </c>
      <c r="AG577">
        <v>-289</v>
      </c>
      <c r="AH577">
        <v>-287</v>
      </c>
    </row>
    <row r="578" spans="1:34" x14ac:dyDescent="0.25">
      <c r="A578" t="s">
        <v>489</v>
      </c>
      <c r="B578" t="s">
        <v>403</v>
      </c>
      <c r="C578" t="s">
        <v>404</v>
      </c>
      <c r="D578">
        <v>0</v>
      </c>
      <c r="E578">
        <v>0</v>
      </c>
      <c r="F578">
        <v>5</v>
      </c>
      <c r="G578">
        <v>88</v>
      </c>
      <c r="H578">
        <v>130</v>
      </c>
      <c r="I578">
        <v>133</v>
      </c>
      <c r="J578">
        <v>134</v>
      </c>
      <c r="K578">
        <v>137</v>
      </c>
      <c r="L578">
        <v>138</v>
      </c>
      <c r="M578">
        <v>140</v>
      </c>
      <c r="N578">
        <v>143</v>
      </c>
      <c r="O578">
        <v>154</v>
      </c>
      <c r="P578">
        <v>161</v>
      </c>
      <c r="Q578">
        <v>173</v>
      </c>
      <c r="R578">
        <v>190</v>
      </c>
      <c r="S578">
        <v>204</v>
      </c>
      <c r="T578">
        <v>210</v>
      </c>
      <c r="U578">
        <v>192</v>
      </c>
      <c r="V578">
        <v>162</v>
      </c>
      <c r="W578">
        <v>133</v>
      </c>
      <c r="X578">
        <v>108</v>
      </c>
      <c r="Y578">
        <v>85</v>
      </c>
      <c r="Z578">
        <v>63</v>
      </c>
      <c r="AA578">
        <v>43</v>
      </c>
      <c r="AB578">
        <v>26</v>
      </c>
      <c r="AC578">
        <v>7</v>
      </c>
      <c r="AD578">
        <v>-5</v>
      </c>
      <c r="AE578">
        <v>-13</v>
      </c>
      <c r="AF578">
        <v>-16</v>
      </c>
      <c r="AG578">
        <v>-16</v>
      </c>
      <c r="AH578">
        <v>-13</v>
      </c>
    </row>
    <row r="579" spans="1:34" x14ac:dyDescent="0.25">
      <c r="A579" t="s">
        <v>490</v>
      </c>
      <c r="B579" t="s">
        <v>403</v>
      </c>
      <c r="C579" t="s">
        <v>404</v>
      </c>
      <c r="D579">
        <v>0</v>
      </c>
      <c r="E579">
        <v>2</v>
      </c>
      <c r="F579">
        <v>83</v>
      </c>
      <c r="G579">
        <v>1302</v>
      </c>
      <c r="H579">
        <v>1886</v>
      </c>
      <c r="I579">
        <v>2016</v>
      </c>
      <c r="J579">
        <v>2179</v>
      </c>
      <c r="K579">
        <v>2320</v>
      </c>
      <c r="L579">
        <v>2417</v>
      </c>
      <c r="M579">
        <v>2530</v>
      </c>
      <c r="N579">
        <v>2607</v>
      </c>
      <c r="O579">
        <v>2669</v>
      </c>
      <c r="P579">
        <v>2666</v>
      </c>
      <c r="Q579">
        <v>2783</v>
      </c>
      <c r="R579">
        <v>2950</v>
      </c>
      <c r="S579">
        <v>3056</v>
      </c>
      <c r="T579">
        <v>3047</v>
      </c>
      <c r="U579">
        <v>2627</v>
      </c>
      <c r="V579">
        <v>2120</v>
      </c>
      <c r="W579">
        <v>1656</v>
      </c>
      <c r="X579">
        <v>1228</v>
      </c>
      <c r="Y579">
        <v>834</v>
      </c>
      <c r="Z579">
        <v>480</v>
      </c>
      <c r="AA579">
        <v>158</v>
      </c>
      <c r="AB579">
        <v>-145</v>
      </c>
      <c r="AC579">
        <v>-415</v>
      </c>
      <c r="AD579">
        <v>-625</v>
      </c>
      <c r="AE579">
        <v>-757</v>
      </c>
      <c r="AF579">
        <v>-790</v>
      </c>
      <c r="AG579">
        <v>-786</v>
      </c>
      <c r="AH579">
        <v>-759</v>
      </c>
    </row>
    <row r="580" spans="1:34" x14ac:dyDescent="0.25">
      <c r="A580" t="s">
        <v>491</v>
      </c>
      <c r="B580" t="s">
        <v>403</v>
      </c>
      <c r="C580" t="s">
        <v>404</v>
      </c>
      <c r="D580">
        <v>0</v>
      </c>
      <c r="E580">
        <v>28</v>
      </c>
      <c r="F580">
        <v>219</v>
      </c>
      <c r="G580">
        <v>628</v>
      </c>
      <c r="H580">
        <v>1189</v>
      </c>
      <c r="I580">
        <v>1758</v>
      </c>
      <c r="J580">
        <v>2533</v>
      </c>
      <c r="K580">
        <v>3280</v>
      </c>
      <c r="L580">
        <v>4067</v>
      </c>
      <c r="M580">
        <v>4989</v>
      </c>
      <c r="N580">
        <v>5835</v>
      </c>
      <c r="O580">
        <v>6495</v>
      </c>
      <c r="P580">
        <v>6884</v>
      </c>
      <c r="Q580">
        <v>7561</v>
      </c>
      <c r="R580">
        <v>8233</v>
      </c>
      <c r="S580">
        <v>8712</v>
      </c>
      <c r="T580">
        <v>8890</v>
      </c>
      <c r="U580">
        <v>8219</v>
      </c>
      <c r="V580">
        <v>7552</v>
      </c>
      <c r="W580">
        <v>6953</v>
      </c>
      <c r="X580">
        <v>6349</v>
      </c>
      <c r="Y580">
        <v>5741</v>
      </c>
      <c r="Z580">
        <v>5134</v>
      </c>
      <c r="AA580">
        <v>4524</v>
      </c>
      <c r="AB580">
        <v>3980</v>
      </c>
      <c r="AC580">
        <v>3486</v>
      </c>
      <c r="AD580">
        <v>3054</v>
      </c>
      <c r="AE580">
        <v>2763</v>
      </c>
      <c r="AF580">
        <v>2662</v>
      </c>
      <c r="AG580">
        <v>2601</v>
      </c>
      <c r="AH580">
        <v>2558</v>
      </c>
    </row>
    <row r="581" spans="1:34" x14ac:dyDescent="0.25">
      <c r="A581" t="s">
        <v>492</v>
      </c>
      <c r="B581" t="s">
        <v>403</v>
      </c>
      <c r="C581" t="s">
        <v>404</v>
      </c>
      <c r="D581">
        <v>0</v>
      </c>
      <c r="E581">
        <v>0</v>
      </c>
      <c r="F581">
        <v>115</v>
      </c>
      <c r="G581">
        <v>2549</v>
      </c>
      <c r="H581">
        <v>2782</v>
      </c>
      <c r="I581">
        <v>2832</v>
      </c>
      <c r="J581">
        <v>3098</v>
      </c>
      <c r="K581">
        <v>3318</v>
      </c>
      <c r="L581">
        <v>3538</v>
      </c>
      <c r="M581">
        <v>3857</v>
      </c>
      <c r="N581">
        <v>4088</v>
      </c>
      <c r="O581">
        <v>4234</v>
      </c>
      <c r="P581">
        <v>4204</v>
      </c>
      <c r="Q581">
        <v>4376</v>
      </c>
      <c r="R581">
        <v>4579</v>
      </c>
      <c r="S581">
        <v>4672</v>
      </c>
      <c r="T581">
        <v>4691</v>
      </c>
      <c r="U581">
        <v>4218</v>
      </c>
      <c r="V581">
        <v>3802</v>
      </c>
      <c r="W581">
        <v>3467</v>
      </c>
      <c r="X581">
        <v>3161</v>
      </c>
      <c r="Y581">
        <v>2866</v>
      </c>
      <c r="Z581">
        <v>2610</v>
      </c>
      <c r="AA581">
        <v>2348</v>
      </c>
      <c r="AB581">
        <v>2122</v>
      </c>
      <c r="AC581">
        <v>1911</v>
      </c>
      <c r="AD581">
        <v>1736</v>
      </c>
      <c r="AE581">
        <v>1605</v>
      </c>
      <c r="AF581">
        <v>1583</v>
      </c>
      <c r="AG581">
        <v>1571</v>
      </c>
      <c r="AH581">
        <v>1560</v>
      </c>
    </row>
    <row r="582" spans="1:34" x14ac:dyDescent="0.25">
      <c r="A582" t="s">
        <v>493</v>
      </c>
      <c r="B582" t="s">
        <v>403</v>
      </c>
      <c r="C582" t="s">
        <v>404</v>
      </c>
      <c r="D582">
        <v>0</v>
      </c>
      <c r="E582">
        <v>8</v>
      </c>
      <c r="F582">
        <v>97</v>
      </c>
      <c r="G582">
        <v>1651</v>
      </c>
      <c r="H582">
        <v>1819</v>
      </c>
      <c r="I582">
        <v>1853</v>
      </c>
      <c r="J582">
        <v>2038</v>
      </c>
      <c r="K582">
        <v>2247</v>
      </c>
      <c r="L582">
        <v>2467</v>
      </c>
      <c r="M582">
        <v>2740</v>
      </c>
      <c r="N582">
        <v>2924</v>
      </c>
      <c r="O582">
        <v>2958</v>
      </c>
      <c r="P582">
        <v>3013</v>
      </c>
      <c r="Q582">
        <v>3210</v>
      </c>
      <c r="R582">
        <v>3447</v>
      </c>
      <c r="S582">
        <v>3577</v>
      </c>
      <c r="T582">
        <v>3590</v>
      </c>
      <c r="U582">
        <v>3146</v>
      </c>
      <c r="V582">
        <v>2765</v>
      </c>
      <c r="W582">
        <v>2434</v>
      </c>
      <c r="X582">
        <v>2127</v>
      </c>
      <c r="Y582">
        <v>1853</v>
      </c>
      <c r="Z582">
        <v>1565</v>
      </c>
      <c r="AA582">
        <v>1280</v>
      </c>
      <c r="AB582">
        <v>1029</v>
      </c>
      <c r="AC582">
        <v>773</v>
      </c>
      <c r="AD582">
        <v>615</v>
      </c>
      <c r="AE582">
        <v>472</v>
      </c>
      <c r="AF582">
        <v>452</v>
      </c>
      <c r="AG582">
        <v>441</v>
      </c>
      <c r="AH582">
        <v>437</v>
      </c>
    </row>
    <row r="583" spans="1:34" x14ac:dyDescent="0.25">
      <c r="A583" t="s">
        <v>494</v>
      </c>
      <c r="B583" t="s">
        <v>403</v>
      </c>
      <c r="C583" t="s">
        <v>404</v>
      </c>
      <c r="D583">
        <v>0</v>
      </c>
      <c r="E583">
        <v>0</v>
      </c>
      <c r="F583">
        <v>0</v>
      </c>
      <c r="G583">
        <v>-695</v>
      </c>
      <c r="H583">
        <v>-1455</v>
      </c>
      <c r="I583">
        <v>-2402</v>
      </c>
      <c r="J583">
        <v>-3287</v>
      </c>
      <c r="K583">
        <v>-4274</v>
      </c>
      <c r="L583">
        <v>-5285</v>
      </c>
      <c r="M583">
        <v>-6275</v>
      </c>
      <c r="N583">
        <v>-7017</v>
      </c>
      <c r="O583">
        <v>-7040</v>
      </c>
      <c r="P583">
        <v>-6974</v>
      </c>
      <c r="Q583">
        <v>-6885</v>
      </c>
      <c r="R583">
        <v>-6770</v>
      </c>
      <c r="S583">
        <v>-6638</v>
      </c>
      <c r="T583">
        <v>-6509</v>
      </c>
      <c r="U583">
        <v>-6386</v>
      </c>
      <c r="V583">
        <v>-6286</v>
      </c>
      <c r="W583">
        <v>-6189</v>
      </c>
      <c r="X583">
        <v>-6093</v>
      </c>
      <c r="Y583">
        <v>-6002</v>
      </c>
      <c r="Z583">
        <v>-5909</v>
      </c>
      <c r="AA583">
        <v>-5843</v>
      </c>
      <c r="AB583">
        <v>-5783</v>
      </c>
      <c r="AC583">
        <v>-5721</v>
      </c>
      <c r="AD583">
        <v>-5580</v>
      </c>
      <c r="AE583">
        <v>-5437</v>
      </c>
      <c r="AF583">
        <v>-5295</v>
      </c>
      <c r="AG583">
        <v>-5153</v>
      </c>
      <c r="AH583">
        <v>-5012</v>
      </c>
    </row>
    <row r="584" spans="1:34" x14ac:dyDescent="0.25">
      <c r="A584" t="s">
        <v>495</v>
      </c>
      <c r="B584" t="s">
        <v>403</v>
      </c>
      <c r="C584" t="s">
        <v>404</v>
      </c>
      <c r="D584">
        <v>0</v>
      </c>
      <c r="E584">
        <v>0</v>
      </c>
      <c r="F584">
        <v>0</v>
      </c>
      <c r="G584">
        <v>696</v>
      </c>
      <c r="H584">
        <v>1498</v>
      </c>
      <c r="I584">
        <v>2279</v>
      </c>
      <c r="J584">
        <v>2983</v>
      </c>
      <c r="K584">
        <v>3817</v>
      </c>
      <c r="L584">
        <v>4507</v>
      </c>
      <c r="M584">
        <v>4939</v>
      </c>
      <c r="N584">
        <v>5453</v>
      </c>
      <c r="O584">
        <v>5573</v>
      </c>
      <c r="P584">
        <v>5778</v>
      </c>
      <c r="Q584">
        <v>5856</v>
      </c>
      <c r="R584">
        <v>5742</v>
      </c>
      <c r="S584">
        <v>5730</v>
      </c>
      <c r="T584">
        <v>5852</v>
      </c>
      <c r="U584">
        <v>5699</v>
      </c>
      <c r="V584">
        <v>5774</v>
      </c>
      <c r="W584">
        <v>5579</v>
      </c>
      <c r="X584">
        <v>5631</v>
      </c>
      <c r="Y584">
        <v>5482</v>
      </c>
      <c r="Z584">
        <v>5406</v>
      </c>
      <c r="AA584">
        <v>5563</v>
      </c>
      <c r="AB584">
        <v>5328</v>
      </c>
      <c r="AC584">
        <v>5242</v>
      </c>
      <c r="AD584">
        <v>5228</v>
      </c>
      <c r="AE584">
        <v>5124</v>
      </c>
      <c r="AF584">
        <v>4997</v>
      </c>
      <c r="AG584">
        <v>4759</v>
      </c>
      <c r="AH584">
        <v>4739</v>
      </c>
    </row>
    <row r="585" spans="1:34" x14ac:dyDescent="0.25">
      <c r="A585" t="s">
        <v>496</v>
      </c>
      <c r="B585" t="s">
        <v>403</v>
      </c>
      <c r="C585" t="s">
        <v>404</v>
      </c>
      <c r="D585">
        <v>0</v>
      </c>
      <c r="E585">
        <v>-34</v>
      </c>
      <c r="F585">
        <v>-55</v>
      </c>
      <c r="G585">
        <v>445</v>
      </c>
      <c r="H585">
        <v>1082</v>
      </c>
      <c r="I585">
        <v>1697</v>
      </c>
      <c r="J585">
        <v>2250</v>
      </c>
      <c r="K585">
        <v>2725</v>
      </c>
      <c r="L585">
        <v>3120</v>
      </c>
      <c r="M585">
        <v>3503</v>
      </c>
      <c r="N585">
        <v>3816</v>
      </c>
      <c r="O585">
        <v>4053</v>
      </c>
      <c r="P585">
        <v>4046</v>
      </c>
      <c r="Q585">
        <v>3913</v>
      </c>
      <c r="R585">
        <v>3837</v>
      </c>
      <c r="S585">
        <v>3901</v>
      </c>
      <c r="T585">
        <v>3958</v>
      </c>
      <c r="U585">
        <v>3900</v>
      </c>
      <c r="V585">
        <v>3695</v>
      </c>
      <c r="W585">
        <v>3459</v>
      </c>
      <c r="X585">
        <v>3236</v>
      </c>
      <c r="Y585">
        <v>3035</v>
      </c>
      <c r="Z585">
        <v>2863</v>
      </c>
      <c r="AA585">
        <v>2724</v>
      </c>
      <c r="AB585">
        <v>2590</v>
      </c>
      <c r="AC585">
        <v>2445</v>
      </c>
      <c r="AD585">
        <v>2330</v>
      </c>
      <c r="AE585">
        <v>2232</v>
      </c>
      <c r="AF585">
        <v>2165</v>
      </c>
      <c r="AG585">
        <v>2125</v>
      </c>
      <c r="AH585">
        <v>2097</v>
      </c>
    </row>
    <row r="586" spans="1:34" x14ac:dyDescent="0.25">
      <c r="A586" t="s">
        <v>497</v>
      </c>
      <c r="B586" t="s">
        <v>403</v>
      </c>
      <c r="C586" t="s">
        <v>404</v>
      </c>
      <c r="D586">
        <v>0</v>
      </c>
      <c r="E586">
        <v>151</v>
      </c>
      <c r="F586">
        <v>52</v>
      </c>
      <c r="G586">
        <v>505</v>
      </c>
      <c r="H586">
        <v>2048</v>
      </c>
      <c r="I586">
        <v>3212</v>
      </c>
      <c r="J586">
        <v>3946</v>
      </c>
      <c r="K586">
        <v>5384</v>
      </c>
      <c r="L586">
        <v>6739</v>
      </c>
      <c r="M586">
        <v>7707</v>
      </c>
      <c r="N586">
        <v>8913</v>
      </c>
      <c r="O586">
        <v>9847</v>
      </c>
      <c r="P586">
        <v>11013</v>
      </c>
      <c r="Q586">
        <v>11297</v>
      </c>
      <c r="R586">
        <v>12012</v>
      </c>
      <c r="S586">
        <v>13000</v>
      </c>
      <c r="T586">
        <v>14019</v>
      </c>
      <c r="U586">
        <v>14969</v>
      </c>
      <c r="V586">
        <v>14673</v>
      </c>
      <c r="W586">
        <v>14205</v>
      </c>
      <c r="X586">
        <v>13879</v>
      </c>
      <c r="Y586">
        <v>13477</v>
      </c>
      <c r="Z586">
        <v>13062</v>
      </c>
      <c r="AA586">
        <v>12734</v>
      </c>
      <c r="AB586">
        <v>12363</v>
      </c>
      <c r="AC586">
        <v>11960</v>
      </c>
      <c r="AD586">
        <v>11633</v>
      </c>
      <c r="AE586">
        <v>11340</v>
      </c>
      <c r="AF586">
        <v>11160</v>
      </c>
      <c r="AG586">
        <v>11222</v>
      </c>
      <c r="AH586">
        <v>11305</v>
      </c>
    </row>
    <row r="587" spans="1:34" x14ac:dyDescent="0.25">
      <c r="A587" t="s">
        <v>498</v>
      </c>
      <c r="B587" t="s">
        <v>403</v>
      </c>
      <c r="C587" t="s">
        <v>404</v>
      </c>
      <c r="D587">
        <v>0</v>
      </c>
      <c r="E587">
        <v>-111</v>
      </c>
      <c r="F587">
        <v>-233</v>
      </c>
      <c r="G587">
        <v>1011</v>
      </c>
      <c r="H587">
        <v>3546</v>
      </c>
      <c r="I587">
        <v>4035</v>
      </c>
      <c r="J587">
        <v>4486</v>
      </c>
      <c r="K587">
        <v>4632</v>
      </c>
      <c r="L587">
        <v>4393</v>
      </c>
      <c r="M587">
        <v>3967</v>
      </c>
      <c r="N587">
        <v>3358</v>
      </c>
      <c r="O587">
        <v>2932</v>
      </c>
      <c r="P587">
        <v>2030</v>
      </c>
      <c r="Q587">
        <v>1179</v>
      </c>
      <c r="R587">
        <v>542</v>
      </c>
      <c r="S587">
        <v>199</v>
      </c>
      <c r="T587">
        <v>143</v>
      </c>
      <c r="U587">
        <v>-190</v>
      </c>
      <c r="V587">
        <v>-569</v>
      </c>
      <c r="W587">
        <v>-972</v>
      </c>
      <c r="X587">
        <v>-1314</v>
      </c>
      <c r="Y587">
        <v>-1575</v>
      </c>
      <c r="Z587">
        <v>-1674</v>
      </c>
      <c r="AA587">
        <v>-1745</v>
      </c>
      <c r="AB587">
        <v>-1763</v>
      </c>
      <c r="AC587">
        <v>-2006</v>
      </c>
      <c r="AD587">
        <v>-2108</v>
      </c>
      <c r="AE587">
        <v>-2264</v>
      </c>
      <c r="AF587">
        <v>-2440</v>
      </c>
      <c r="AG587">
        <v>-2623</v>
      </c>
      <c r="AH587">
        <v>-2786</v>
      </c>
    </row>
    <row r="588" spans="1:34" x14ac:dyDescent="0.25">
      <c r="A588" t="s">
        <v>499</v>
      </c>
      <c r="B588" t="s">
        <v>403</v>
      </c>
      <c r="C588" t="s">
        <v>404</v>
      </c>
      <c r="D588">
        <v>0</v>
      </c>
      <c r="E588">
        <v>13</v>
      </c>
      <c r="F588">
        <v>14</v>
      </c>
      <c r="G588">
        <v>325</v>
      </c>
      <c r="H588">
        <v>693</v>
      </c>
      <c r="I588">
        <v>1120</v>
      </c>
      <c r="J588">
        <v>1438</v>
      </c>
      <c r="K588">
        <v>1763</v>
      </c>
      <c r="L588">
        <v>2116</v>
      </c>
      <c r="M588">
        <v>2404</v>
      </c>
      <c r="N588">
        <v>2648</v>
      </c>
      <c r="O588">
        <v>2848</v>
      </c>
      <c r="P588">
        <v>2994</v>
      </c>
      <c r="Q588">
        <v>3044</v>
      </c>
      <c r="R588">
        <v>3048</v>
      </c>
      <c r="S588">
        <v>3107</v>
      </c>
      <c r="T588">
        <v>3208</v>
      </c>
      <c r="U588">
        <v>3273</v>
      </c>
      <c r="V588">
        <v>3185</v>
      </c>
      <c r="W588">
        <v>2959</v>
      </c>
      <c r="X588">
        <v>2724</v>
      </c>
      <c r="Y588">
        <v>2506</v>
      </c>
      <c r="Z588">
        <v>2307</v>
      </c>
      <c r="AA588">
        <v>2130</v>
      </c>
      <c r="AB588">
        <v>1971</v>
      </c>
      <c r="AC588">
        <v>1827</v>
      </c>
      <c r="AD588">
        <v>1698</v>
      </c>
      <c r="AE588">
        <v>1576</v>
      </c>
      <c r="AF588">
        <v>1491</v>
      </c>
      <c r="AG588">
        <v>1446</v>
      </c>
      <c r="AH588">
        <v>1436</v>
      </c>
    </row>
    <row r="589" spans="1:34" x14ac:dyDescent="0.25">
      <c r="A589" t="s">
        <v>500</v>
      </c>
      <c r="B589" t="s">
        <v>403</v>
      </c>
      <c r="C589" t="s">
        <v>404</v>
      </c>
      <c r="D589">
        <v>0</v>
      </c>
      <c r="E589">
        <v>37</v>
      </c>
      <c r="F589">
        <v>252</v>
      </c>
      <c r="G589">
        <v>5024</v>
      </c>
      <c r="H589">
        <v>5578</v>
      </c>
      <c r="I589">
        <v>6282</v>
      </c>
      <c r="J589">
        <v>7379</v>
      </c>
      <c r="K589">
        <v>8409</v>
      </c>
      <c r="L589">
        <v>9614</v>
      </c>
      <c r="M589">
        <v>11091</v>
      </c>
      <c r="N589">
        <v>12197</v>
      </c>
      <c r="O589">
        <v>12968</v>
      </c>
      <c r="P589">
        <v>13552</v>
      </c>
      <c r="Q589">
        <v>15217</v>
      </c>
      <c r="R589">
        <v>16518</v>
      </c>
      <c r="S589">
        <v>17496</v>
      </c>
      <c r="T589">
        <v>18199</v>
      </c>
      <c r="U589">
        <v>17247</v>
      </c>
      <c r="V589">
        <v>16335</v>
      </c>
      <c r="W589">
        <v>15460</v>
      </c>
      <c r="X589">
        <v>14600</v>
      </c>
      <c r="Y589">
        <v>13814</v>
      </c>
      <c r="Z589">
        <v>12906</v>
      </c>
      <c r="AA589">
        <v>11931</v>
      </c>
      <c r="AB589">
        <v>11069</v>
      </c>
      <c r="AC589">
        <v>10221</v>
      </c>
      <c r="AD589">
        <v>9541</v>
      </c>
      <c r="AE589">
        <v>9135</v>
      </c>
      <c r="AF589">
        <v>9388</v>
      </c>
      <c r="AG589">
        <v>9720</v>
      </c>
      <c r="AH589">
        <v>10126</v>
      </c>
    </row>
    <row r="590" spans="1:34" x14ac:dyDescent="0.25">
      <c r="A590" t="s">
        <v>501</v>
      </c>
      <c r="B590" t="s">
        <v>403</v>
      </c>
      <c r="C590" t="s">
        <v>404</v>
      </c>
      <c r="D590">
        <v>0</v>
      </c>
      <c r="E590">
        <v>-6</v>
      </c>
      <c r="F590">
        <v>0</v>
      </c>
      <c r="G590">
        <v>733</v>
      </c>
      <c r="H590">
        <v>2366</v>
      </c>
      <c r="I590">
        <v>3909</v>
      </c>
      <c r="J590">
        <v>5044</v>
      </c>
      <c r="K590">
        <v>5858</v>
      </c>
      <c r="L590">
        <v>6555</v>
      </c>
      <c r="M590">
        <v>7246</v>
      </c>
      <c r="N590">
        <v>7534</v>
      </c>
      <c r="O590">
        <v>7360</v>
      </c>
      <c r="P590">
        <v>6762</v>
      </c>
      <c r="Q590">
        <v>6107</v>
      </c>
      <c r="R590">
        <v>5424</v>
      </c>
      <c r="S590">
        <v>4691</v>
      </c>
      <c r="T590">
        <v>4052</v>
      </c>
      <c r="U590">
        <v>3811</v>
      </c>
      <c r="V590">
        <v>3582</v>
      </c>
      <c r="W590">
        <v>3578</v>
      </c>
      <c r="X590">
        <v>3709</v>
      </c>
      <c r="Y590">
        <v>4139</v>
      </c>
      <c r="Z590">
        <v>4936</v>
      </c>
      <c r="AA590">
        <v>5959</v>
      </c>
      <c r="AB590">
        <v>6952</v>
      </c>
      <c r="AC590">
        <v>7979</v>
      </c>
      <c r="AD590">
        <v>8863</v>
      </c>
      <c r="AE590">
        <v>9720</v>
      </c>
      <c r="AF590">
        <v>10609</v>
      </c>
      <c r="AG590">
        <v>11521</v>
      </c>
      <c r="AH590">
        <v>12455</v>
      </c>
    </row>
    <row r="591" spans="1:34" x14ac:dyDescent="0.25">
      <c r="A591" t="s">
        <v>502</v>
      </c>
      <c r="B591" t="s">
        <v>403</v>
      </c>
      <c r="C591" t="s">
        <v>404</v>
      </c>
      <c r="D591">
        <v>0</v>
      </c>
      <c r="E591">
        <v>3</v>
      </c>
      <c r="F591">
        <v>43</v>
      </c>
      <c r="G591">
        <v>4551</v>
      </c>
      <c r="H591">
        <v>9371</v>
      </c>
      <c r="I591">
        <v>13962</v>
      </c>
      <c r="J591">
        <v>18420</v>
      </c>
      <c r="K591">
        <v>22734</v>
      </c>
      <c r="L591">
        <v>26834</v>
      </c>
      <c r="M591">
        <v>30826</v>
      </c>
      <c r="N591">
        <v>34432</v>
      </c>
      <c r="O591">
        <v>34482</v>
      </c>
      <c r="P591">
        <v>34359</v>
      </c>
      <c r="Q591">
        <v>34397</v>
      </c>
      <c r="R591">
        <v>34293</v>
      </c>
      <c r="S591">
        <v>34004</v>
      </c>
      <c r="T591">
        <v>33617</v>
      </c>
      <c r="U591">
        <v>33119</v>
      </c>
      <c r="V591">
        <v>32958</v>
      </c>
      <c r="W591">
        <v>32896</v>
      </c>
      <c r="X591">
        <v>32852</v>
      </c>
      <c r="Y591">
        <v>32941</v>
      </c>
      <c r="Z591">
        <v>33158</v>
      </c>
      <c r="AA591">
        <v>33502</v>
      </c>
      <c r="AB591">
        <v>33912</v>
      </c>
      <c r="AC591">
        <v>34266</v>
      </c>
      <c r="AD591">
        <v>33930</v>
      </c>
      <c r="AE591">
        <v>33665</v>
      </c>
      <c r="AF591">
        <v>33402</v>
      </c>
      <c r="AG591">
        <v>33067</v>
      </c>
      <c r="AH591">
        <v>32740</v>
      </c>
    </row>
    <row r="592" spans="1:34" x14ac:dyDescent="0.25">
      <c r="A592" t="s">
        <v>503</v>
      </c>
      <c r="B592" t="s">
        <v>403</v>
      </c>
      <c r="C592" t="s">
        <v>404</v>
      </c>
      <c r="D592">
        <v>0</v>
      </c>
      <c r="E592">
        <v>-8</v>
      </c>
      <c r="F592">
        <v>-1</v>
      </c>
      <c r="G592">
        <v>923</v>
      </c>
      <c r="H592">
        <v>2984</v>
      </c>
      <c r="I592">
        <v>5249</v>
      </c>
      <c r="J592">
        <v>7444</v>
      </c>
      <c r="K592">
        <v>9587</v>
      </c>
      <c r="L592">
        <v>11797</v>
      </c>
      <c r="M592">
        <v>14113</v>
      </c>
      <c r="N592">
        <v>16012</v>
      </c>
      <c r="O592">
        <v>17338</v>
      </c>
      <c r="P592">
        <v>18130</v>
      </c>
      <c r="Q592">
        <v>18733</v>
      </c>
      <c r="R592">
        <v>19220</v>
      </c>
      <c r="S592">
        <v>19569</v>
      </c>
      <c r="T592">
        <v>19754</v>
      </c>
      <c r="U592">
        <v>19690</v>
      </c>
      <c r="V592">
        <v>19146</v>
      </c>
      <c r="W592">
        <v>18420</v>
      </c>
      <c r="X592">
        <v>17464</v>
      </c>
      <c r="Y592">
        <v>16459</v>
      </c>
      <c r="Z592">
        <v>15522</v>
      </c>
      <c r="AA592">
        <v>14691</v>
      </c>
      <c r="AB592">
        <v>13924</v>
      </c>
      <c r="AC592">
        <v>13260</v>
      </c>
      <c r="AD592">
        <v>12544</v>
      </c>
      <c r="AE592">
        <v>11892</v>
      </c>
      <c r="AF592">
        <v>11362</v>
      </c>
      <c r="AG592">
        <v>10939</v>
      </c>
      <c r="AH592">
        <v>10592</v>
      </c>
    </row>
    <row r="593" spans="1:34" x14ac:dyDescent="0.25">
      <c r="A593" t="s">
        <v>504</v>
      </c>
      <c r="B593" t="s">
        <v>403</v>
      </c>
      <c r="C593" t="s">
        <v>404</v>
      </c>
      <c r="D593">
        <v>0</v>
      </c>
      <c r="E593">
        <v>-1</v>
      </c>
      <c r="F593">
        <v>0</v>
      </c>
      <c r="G593">
        <v>108</v>
      </c>
      <c r="H593">
        <v>410</v>
      </c>
      <c r="I593">
        <v>749</v>
      </c>
      <c r="J593">
        <v>1046</v>
      </c>
      <c r="K593">
        <v>1304</v>
      </c>
      <c r="L593">
        <v>1554</v>
      </c>
      <c r="M593">
        <v>1799</v>
      </c>
      <c r="N593">
        <v>1968</v>
      </c>
      <c r="O593">
        <v>2049</v>
      </c>
      <c r="P593">
        <v>2059</v>
      </c>
      <c r="Q593">
        <v>2044</v>
      </c>
      <c r="R593">
        <v>2008</v>
      </c>
      <c r="S593">
        <v>1951</v>
      </c>
      <c r="T593">
        <v>1873</v>
      </c>
      <c r="U593">
        <v>1785</v>
      </c>
      <c r="V593">
        <v>1665</v>
      </c>
      <c r="W593">
        <v>1536</v>
      </c>
      <c r="X593">
        <v>1394</v>
      </c>
      <c r="Y593">
        <v>1255</v>
      </c>
      <c r="Z593">
        <v>1130</v>
      </c>
      <c r="AA593">
        <v>1019</v>
      </c>
      <c r="AB593">
        <v>919</v>
      </c>
      <c r="AC593">
        <v>836</v>
      </c>
      <c r="AD593">
        <v>754</v>
      </c>
      <c r="AE593">
        <v>683</v>
      </c>
      <c r="AF593">
        <v>621</v>
      </c>
      <c r="AG593">
        <v>568</v>
      </c>
      <c r="AH593">
        <v>523</v>
      </c>
    </row>
    <row r="594" spans="1:34" x14ac:dyDescent="0.25">
      <c r="A594" t="s">
        <v>505</v>
      </c>
      <c r="B594" t="s">
        <v>403</v>
      </c>
      <c r="C594" t="s">
        <v>404</v>
      </c>
      <c r="D594">
        <v>0</v>
      </c>
      <c r="E594">
        <v>0</v>
      </c>
      <c r="F594">
        <v>0</v>
      </c>
      <c r="G594">
        <v>14</v>
      </c>
      <c r="H594">
        <v>39</v>
      </c>
      <c r="I594">
        <v>63</v>
      </c>
      <c r="J594">
        <v>84</v>
      </c>
      <c r="K594">
        <v>102</v>
      </c>
      <c r="L594">
        <v>118</v>
      </c>
      <c r="M594">
        <v>132</v>
      </c>
      <c r="N594">
        <v>142</v>
      </c>
      <c r="O594">
        <v>144</v>
      </c>
      <c r="P594">
        <v>142</v>
      </c>
      <c r="Q594">
        <v>138</v>
      </c>
      <c r="R594">
        <v>134</v>
      </c>
      <c r="S594">
        <v>129</v>
      </c>
      <c r="T594">
        <v>123</v>
      </c>
      <c r="U594">
        <v>115</v>
      </c>
      <c r="V594">
        <v>105</v>
      </c>
      <c r="W594">
        <v>94</v>
      </c>
      <c r="X594">
        <v>84</v>
      </c>
      <c r="Y594">
        <v>74</v>
      </c>
      <c r="Z594">
        <v>66</v>
      </c>
      <c r="AA594">
        <v>60</v>
      </c>
      <c r="AB594">
        <v>53</v>
      </c>
      <c r="AC594">
        <v>47</v>
      </c>
      <c r="AD594">
        <v>42</v>
      </c>
      <c r="AE594">
        <v>37</v>
      </c>
      <c r="AF594">
        <v>34</v>
      </c>
      <c r="AG594">
        <v>31</v>
      </c>
      <c r="AH594">
        <v>28</v>
      </c>
    </row>
    <row r="595" spans="1:34" x14ac:dyDescent="0.25">
      <c r="A595" t="s">
        <v>506</v>
      </c>
      <c r="B595" t="s">
        <v>403</v>
      </c>
      <c r="C595" t="s">
        <v>404</v>
      </c>
      <c r="D595">
        <v>0</v>
      </c>
      <c r="E595">
        <v>-1</v>
      </c>
      <c r="F595">
        <v>-2</v>
      </c>
      <c r="G595">
        <v>108</v>
      </c>
      <c r="H595">
        <v>291</v>
      </c>
      <c r="I595">
        <v>451</v>
      </c>
      <c r="J595">
        <v>585</v>
      </c>
      <c r="K595">
        <v>691</v>
      </c>
      <c r="L595">
        <v>778</v>
      </c>
      <c r="M595">
        <v>852</v>
      </c>
      <c r="N595">
        <v>883</v>
      </c>
      <c r="O595">
        <v>889</v>
      </c>
      <c r="P595">
        <v>856</v>
      </c>
      <c r="Q595">
        <v>816</v>
      </c>
      <c r="R595">
        <v>776</v>
      </c>
      <c r="S595">
        <v>735</v>
      </c>
      <c r="T595">
        <v>695</v>
      </c>
      <c r="U595">
        <v>637</v>
      </c>
      <c r="V595">
        <v>563</v>
      </c>
      <c r="W595">
        <v>491</v>
      </c>
      <c r="X595">
        <v>420</v>
      </c>
      <c r="Y595">
        <v>355</v>
      </c>
      <c r="Z595">
        <v>303</v>
      </c>
      <c r="AA595">
        <v>261</v>
      </c>
      <c r="AB595">
        <v>221</v>
      </c>
      <c r="AC595">
        <v>190</v>
      </c>
      <c r="AD595">
        <v>160</v>
      </c>
      <c r="AE595">
        <v>135</v>
      </c>
      <c r="AF595">
        <v>115</v>
      </c>
      <c r="AG595">
        <v>100</v>
      </c>
      <c r="AH595">
        <v>88</v>
      </c>
    </row>
    <row r="596" spans="1:34" x14ac:dyDescent="0.25">
      <c r="A596" t="s">
        <v>507</v>
      </c>
      <c r="B596" t="s">
        <v>403</v>
      </c>
      <c r="C596" t="s">
        <v>404</v>
      </c>
      <c r="D596">
        <v>0</v>
      </c>
      <c r="E596">
        <v>-4</v>
      </c>
      <c r="F596">
        <v>2</v>
      </c>
      <c r="G596">
        <v>477</v>
      </c>
      <c r="H596">
        <v>871</v>
      </c>
      <c r="I596">
        <v>1017</v>
      </c>
      <c r="J596">
        <v>1012</v>
      </c>
      <c r="K596">
        <v>840</v>
      </c>
      <c r="L596">
        <v>508</v>
      </c>
      <c r="M596">
        <v>54</v>
      </c>
      <c r="N596">
        <v>-620</v>
      </c>
      <c r="O596">
        <v>-1455</v>
      </c>
      <c r="P596">
        <v>-2411</v>
      </c>
      <c r="Q596">
        <v>-3372</v>
      </c>
      <c r="R596">
        <v>-4316</v>
      </c>
      <c r="S596">
        <v>-5257</v>
      </c>
      <c r="T596">
        <v>-6110</v>
      </c>
      <c r="U596">
        <v>-6969</v>
      </c>
      <c r="V596">
        <v>-7800</v>
      </c>
      <c r="W596">
        <v>-8540</v>
      </c>
      <c r="X596">
        <v>-9196</v>
      </c>
      <c r="Y596">
        <v>-9729</v>
      </c>
      <c r="Z596">
        <v>-10120</v>
      </c>
      <c r="AA596">
        <v>-10393</v>
      </c>
      <c r="AB596">
        <v>-10635</v>
      </c>
      <c r="AC596">
        <v>-10856</v>
      </c>
      <c r="AD596">
        <v>-11056</v>
      </c>
      <c r="AE596">
        <v>-11204</v>
      </c>
      <c r="AF596">
        <v>-11296</v>
      </c>
      <c r="AG596">
        <v>-11350</v>
      </c>
      <c r="AH596">
        <v>-11359</v>
      </c>
    </row>
    <row r="597" spans="1:34" x14ac:dyDescent="0.25">
      <c r="A597" t="s">
        <v>508</v>
      </c>
      <c r="B597" t="s">
        <v>403</v>
      </c>
      <c r="C597" t="s">
        <v>404</v>
      </c>
      <c r="D597">
        <v>0</v>
      </c>
      <c r="E597">
        <v>-1</v>
      </c>
      <c r="F597">
        <v>2</v>
      </c>
      <c r="G597">
        <v>196</v>
      </c>
      <c r="H597">
        <v>532</v>
      </c>
      <c r="I597">
        <v>901</v>
      </c>
      <c r="J597">
        <v>1269</v>
      </c>
      <c r="K597">
        <v>1630</v>
      </c>
      <c r="L597">
        <v>1998</v>
      </c>
      <c r="M597">
        <v>2380</v>
      </c>
      <c r="N597">
        <v>2690</v>
      </c>
      <c r="O597">
        <v>2879</v>
      </c>
      <c r="P597">
        <v>2983</v>
      </c>
      <c r="Q597">
        <v>3063</v>
      </c>
      <c r="R597">
        <v>3114</v>
      </c>
      <c r="S597">
        <v>3136</v>
      </c>
      <c r="T597">
        <v>3131</v>
      </c>
      <c r="U597">
        <v>3084</v>
      </c>
      <c r="V597">
        <v>2981</v>
      </c>
      <c r="W597">
        <v>2854</v>
      </c>
      <c r="X597">
        <v>2696</v>
      </c>
      <c r="Y597">
        <v>2534</v>
      </c>
      <c r="Z597">
        <v>2384</v>
      </c>
      <c r="AA597">
        <v>2250</v>
      </c>
      <c r="AB597">
        <v>2126</v>
      </c>
      <c r="AC597">
        <v>2022</v>
      </c>
      <c r="AD597">
        <v>1917</v>
      </c>
      <c r="AE597">
        <v>1822</v>
      </c>
      <c r="AF597">
        <v>1746</v>
      </c>
      <c r="AG597">
        <v>1682</v>
      </c>
      <c r="AH597">
        <v>1631</v>
      </c>
    </row>
    <row r="598" spans="1:34" x14ac:dyDescent="0.25">
      <c r="A598" t="s">
        <v>509</v>
      </c>
      <c r="B598" t="s">
        <v>403</v>
      </c>
      <c r="C598" t="s">
        <v>404</v>
      </c>
      <c r="D598">
        <v>0</v>
      </c>
      <c r="E598">
        <v>-3</v>
      </c>
      <c r="F598">
        <v>270</v>
      </c>
      <c r="G598">
        <v>4843</v>
      </c>
      <c r="H598">
        <v>9564</v>
      </c>
      <c r="I598">
        <v>13565</v>
      </c>
      <c r="J598">
        <v>17697</v>
      </c>
      <c r="K598">
        <v>21559</v>
      </c>
      <c r="L598">
        <v>25225</v>
      </c>
      <c r="M598">
        <v>28951</v>
      </c>
      <c r="N598">
        <v>31586</v>
      </c>
      <c r="O598">
        <v>32844</v>
      </c>
      <c r="P598">
        <v>32776</v>
      </c>
      <c r="Q598">
        <v>32868</v>
      </c>
      <c r="R598">
        <v>33024</v>
      </c>
      <c r="S598">
        <v>32871</v>
      </c>
      <c r="T598">
        <v>32527</v>
      </c>
      <c r="U598">
        <v>29965</v>
      </c>
      <c r="V598">
        <v>26896</v>
      </c>
      <c r="W598">
        <v>23931</v>
      </c>
      <c r="X598">
        <v>20943</v>
      </c>
      <c r="Y598">
        <v>18187</v>
      </c>
      <c r="Z598">
        <v>15858</v>
      </c>
      <c r="AA598">
        <v>13765</v>
      </c>
      <c r="AB598">
        <v>11833</v>
      </c>
      <c r="AC598">
        <v>10135</v>
      </c>
      <c r="AD598">
        <v>8533</v>
      </c>
      <c r="AE598">
        <v>7274</v>
      </c>
      <c r="AF598">
        <v>6638</v>
      </c>
      <c r="AG598">
        <v>6171</v>
      </c>
      <c r="AH598">
        <v>5925</v>
      </c>
    </row>
    <row r="599" spans="1:34" x14ac:dyDescent="0.25">
      <c r="A599" t="s">
        <v>510</v>
      </c>
      <c r="B599" t="s">
        <v>403</v>
      </c>
      <c r="C599" t="s">
        <v>404</v>
      </c>
      <c r="D599">
        <v>0</v>
      </c>
      <c r="E599">
        <v>6</v>
      </c>
      <c r="F599">
        <v>59</v>
      </c>
      <c r="G599">
        <v>260</v>
      </c>
      <c r="H599">
        <v>574</v>
      </c>
      <c r="I599">
        <v>851</v>
      </c>
      <c r="J599">
        <v>1215</v>
      </c>
      <c r="K599">
        <v>1572</v>
      </c>
      <c r="L599">
        <v>1936</v>
      </c>
      <c r="M599">
        <v>2343</v>
      </c>
      <c r="N599">
        <v>2717</v>
      </c>
      <c r="O599">
        <v>2966</v>
      </c>
      <c r="P599">
        <v>3099</v>
      </c>
      <c r="Q599">
        <v>3340</v>
      </c>
      <c r="R599">
        <v>3615</v>
      </c>
      <c r="S599">
        <v>3814</v>
      </c>
      <c r="T599">
        <v>3916</v>
      </c>
      <c r="U599">
        <v>3626</v>
      </c>
      <c r="V599">
        <v>3325</v>
      </c>
      <c r="W599">
        <v>3060</v>
      </c>
      <c r="X599">
        <v>2796</v>
      </c>
      <c r="Y599">
        <v>2535</v>
      </c>
      <c r="Z599">
        <v>2276</v>
      </c>
      <c r="AA599">
        <v>2012</v>
      </c>
      <c r="AB599">
        <v>1779</v>
      </c>
      <c r="AC599">
        <v>1571</v>
      </c>
      <c r="AD599">
        <v>1370</v>
      </c>
      <c r="AE599">
        <v>1231</v>
      </c>
      <c r="AF599">
        <v>1206</v>
      </c>
      <c r="AG599">
        <v>1204</v>
      </c>
      <c r="AH599">
        <v>1210</v>
      </c>
    </row>
    <row r="600" spans="1:34" x14ac:dyDescent="0.25">
      <c r="A600" t="s">
        <v>511</v>
      </c>
      <c r="B600" t="s">
        <v>403</v>
      </c>
      <c r="C600" t="s">
        <v>404</v>
      </c>
      <c r="D600">
        <v>0</v>
      </c>
      <c r="E600">
        <v>-3</v>
      </c>
      <c r="F600">
        <v>2</v>
      </c>
      <c r="G600">
        <v>233</v>
      </c>
      <c r="H600">
        <v>949</v>
      </c>
      <c r="I600">
        <v>1816</v>
      </c>
      <c r="J600">
        <v>2670</v>
      </c>
      <c r="K600">
        <v>3515</v>
      </c>
      <c r="L600">
        <v>4425</v>
      </c>
      <c r="M600">
        <v>5413</v>
      </c>
      <c r="N600">
        <v>6256</v>
      </c>
      <c r="O600">
        <v>6869</v>
      </c>
      <c r="P600">
        <v>7287</v>
      </c>
      <c r="Q600">
        <v>7640</v>
      </c>
      <c r="R600">
        <v>7916</v>
      </c>
      <c r="S600">
        <v>8108</v>
      </c>
      <c r="T600">
        <v>8214</v>
      </c>
      <c r="U600">
        <v>8261</v>
      </c>
      <c r="V600">
        <v>8136</v>
      </c>
      <c r="W600">
        <v>7926</v>
      </c>
      <c r="X600">
        <v>7601</v>
      </c>
      <c r="Y600">
        <v>7238</v>
      </c>
      <c r="Z600">
        <v>6882</v>
      </c>
      <c r="AA600">
        <v>6555</v>
      </c>
      <c r="AB600">
        <v>6253</v>
      </c>
      <c r="AC600">
        <v>5997</v>
      </c>
      <c r="AD600">
        <v>5726</v>
      </c>
      <c r="AE600">
        <v>5475</v>
      </c>
      <c r="AF600">
        <v>5258</v>
      </c>
      <c r="AG600">
        <v>5079</v>
      </c>
      <c r="AH600">
        <v>4925</v>
      </c>
    </row>
    <row r="601" spans="1:34" x14ac:dyDescent="0.25">
      <c r="A601" t="s">
        <v>512</v>
      </c>
      <c r="B601" t="s">
        <v>403</v>
      </c>
      <c r="C601" t="s">
        <v>404</v>
      </c>
      <c r="D601">
        <v>0</v>
      </c>
      <c r="E601">
        <v>-18</v>
      </c>
      <c r="F601">
        <v>-11</v>
      </c>
      <c r="G601">
        <v>706</v>
      </c>
      <c r="H601">
        <v>2963</v>
      </c>
      <c r="I601">
        <v>5800</v>
      </c>
      <c r="J601">
        <v>8618</v>
      </c>
      <c r="K601">
        <v>11384</v>
      </c>
      <c r="L601">
        <v>14367</v>
      </c>
      <c r="M601">
        <v>17624</v>
      </c>
      <c r="N601">
        <v>20366</v>
      </c>
      <c r="O601">
        <v>22513</v>
      </c>
      <c r="P601">
        <v>23968</v>
      </c>
      <c r="Q601">
        <v>25227</v>
      </c>
      <c r="R601">
        <v>26263</v>
      </c>
      <c r="S601">
        <v>27065</v>
      </c>
      <c r="T601">
        <v>27584</v>
      </c>
      <c r="U601">
        <v>27914</v>
      </c>
      <c r="V601">
        <v>27608</v>
      </c>
      <c r="W601">
        <v>27000</v>
      </c>
      <c r="X601">
        <v>25961</v>
      </c>
      <c r="Y601">
        <v>24779</v>
      </c>
      <c r="Z601">
        <v>23627</v>
      </c>
      <c r="AA601">
        <v>22591</v>
      </c>
      <c r="AB601">
        <v>21636</v>
      </c>
      <c r="AC601">
        <v>20856</v>
      </c>
      <c r="AD601">
        <v>19965</v>
      </c>
      <c r="AE601">
        <v>19135</v>
      </c>
      <c r="AF601">
        <v>18439</v>
      </c>
      <c r="AG601">
        <v>17883</v>
      </c>
      <c r="AH601">
        <v>17419</v>
      </c>
    </row>
    <row r="602" spans="1:34" x14ac:dyDescent="0.25">
      <c r="A602" t="s">
        <v>513</v>
      </c>
      <c r="B602" t="s">
        <v>403</v>
      </c>
      <c r="C602" t="s">
        <v>404</v>
      </c>
      <c r="D602">
        <v>0</v>
      </c>
      <c r="E602">
        <v>-3</v>
      </c>
      <c r="F602">
        <v>0</v>
      </c>
      <c r="G602">
        <v>229</v>
      </c>
      <c r="H602">
        <v>898</v>
      </c>
      <c r="I602">
        <v>1724</v>
      </c>
      <c r="J602">
        <v>2544</v>
      </c>
      <c r="K602">
        <v>3350</v>
      </c>
      <c r="L602">
        <v>4218</v>
      </c>
      <c r="M602">
        <v>5162</v>
      </c>
      <c r="N602">
        <v>5961</v>
      </c>
      <c r="O602">
        <v>6558</v>
      </c>
      <c r="P602">
        <v>6966</v>
      </c>
      <c r="Q602">
        <v>7312</v>
      </c>
      <c r="R602">
        <v>7587</v>
      </c>
      <c r="S602">
        <v>7790</v>
      </c>
      <c r="T602">
        <v>7910</v>
      </c>
      <c r="U602">
        <v>7966</v>
      </c>
      <c r="V602">
        <v>7849</v>
      </c>
      <c r="W602">
        <v>7650</v>
      </c>
      <c r="X602">
        <v>7336</v>
      </c>
      <c r="Y602">
        <v>6986</v>
      </c>
      <c r="Z602">
        <v>6643</v>
      </c>
      <c r="AA602">
        <v>6330</v>
      </c>
      <c r="AB602">
        <v>6042</v>
      </c>
      <c r="AC602">
        <v>5802</v>
      </c>
      <c r="AD602">
        <v>5540</v>
      </c>
      <c r="AE602">
        <v>5298</v>
      </c>
      <c r="AF602">
        <v>5095</v>
      </c>
      <c r="AG602">
        <v>4928</v>
      </c>
      <c r="AH602">
        <v>4789</v>
      </c>
    </row>
    <row r="603" spans="1:34" x14ac:dyDescent="0.25">
      <c r="A603" t="s">
        <v>514</v>
      </c>
      <c r="B603" t="s">
        <v>403</v>
      </c>
      <c r="C603" t="s">
        <v>404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383</v>
      </c>
      <c r="B604" t="s">
        <v>405</v>
      </c>
      <c r="C604" t="s">
        <v>527</v>
      </c>
      <c r="D604">
        <v>0</v>
      </c>
      <c r="E604">
        <v>59</v>
      </c>
      <c r="F604">
        <v>948</v>
      </c>
      <c r="G604">
        <v>28305</v>
      </c>
      <c r="H604">
        <v>55993</v>
      </c>
      <c r="I604">
        <v>81175</v>
      </c>
      <c r="J604">
        <v>106947</v>
      </c>
      <c r="K604">
        <v>132228</v>
      </c>
      <c r="L604">
        <v>156248</v>
      </c>
      <c r="M604">
        <v>179813</v>
      </c>
      <c r="N604">
        <v>198861</v>
      </c>
      <c r="O604">
        <v>208559</v>
      </c>
      <c r="P604">
        <v>212224</v>
      </c>
      <c r="Q604">
        <v>215741</v>
      </c>
      <c r="R604">
        <v>218560</v>
      </c>
      <c r="S604">
        <v>219781</v>
      </c>
      <c r="T604">
        <v>219706</v>
      </c>
      <c r="U604">
        <v>211603</v>
      </c>
      <c r="V604">
        <v>200289</v>
      </c>
      <c r="W604">
        <v>188256</v>
      </c>
      <c r="X604">
        <v>175940</v>
      </c>
      <c r="Y604">
        <v>164238</v>
      </c>
      <c r="Z604">
        <v>154091</v>
      </c>
      <c r="AA604">
        <v>145397</v>
      </c>
      <c r="AB604">
        <v>137293</v>
      </c>
      <c r="AC604">
        <v>130243</v>
      </c>
      <c r="AD604">
        <v>123353</v>
      </c>
      <c r="AE604">
        <v>117515</v>
      </c>
      <c r="AF604">
        <v>114560</v>
      </c>
      <c r="AG604">
        <v>112617</v>
      </c>
      <c r="AH604">
        <v>111764</v>
      </c>
    </row>
    <row r="605" spans="1:34" x14ac:dyDescent="0.25">
      <c r="A605" t="s">
        <v>473</v>
      </c>
      <c r="B605" t="s">
        <v>405</v>
      </c>
      <c r="C605" t="s">
        <v>527</v>
      </c>
      <c r="D605">
        <v>0</v>
      </c>
      <c r="E605">
        <v>8</v>
      </c>
      <c r="F605">
        <v>19</v>
      </c>
      <c r="G605">
        <v>720</v>
      </c>
      <c r="H605">
        <v>1809</v>
      </c>
      <c r="I605">
        <v>3610</v>
      </c>
      <c r="J605">
        <v>6346</v>
      </c>
      <c r="K605">
        <v>9695</v>
      </c>
      <c r="L605">
        <v>12972</v>
      </c>
      <c r="M605">
        <v>15907</v>
      </c>
      <c r="N605">
        <v>18352</v>
      </c>
      <c r="O605">
        <v>19601</v>
      </c>
      <c r="P605">
        <v>20177</v>
      </c>
      <c r="Q605">
        <v>20410</v>
      </c>
      <c r="R605">
        <v>20409</v>
      </c>
      <c r="S605">
        <v>20163</v>
      </c>
      <c r="T605">
        <v>20056</v>
      </c>
      <c r="U605">
        <v>19773</v>
      </c>
      <c r="V605">
        <v>19393</v>
      </c>
      <c r="W605">
        <v>18832</v>
      </c>
      <c r="X605">
        <v>18182</v>
      </c>
      <c r="Y605">
        <v>17480</v>
      </c>
      <c r="Z605">
        <v>16758</v>
      </c>
      <c r="AA605">
        <v>16054</v>
      </c>
      <c r="AB605">
        <v>15451</v>
      </c>
      <c r="AC605">
        <v>15007</v>
      </c>
      <c r="AD605">
        <v>14718</v>
      </c>
      <c r="AE605">
        <v>14353</v>
      </c>
      <c r="AF605">
        <v>14044</v>
      </c>
      <c r="AG605">
        <v>13743</v>
      </c>
      <c r="AH605">
        <v>13489</v>
      </c>
    </row>
    <row r="606" spans="1:34" x14ac:dyDescent="0.25">
      <c r="A606" t="s">
        <v>474</v>
      </c>
      <c r="B606" t="s">
        <v>405</v>
      </c>
      <c r="C606" t="s">
        <v>527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475</v>
      </c>
      <c r="B607" t="s">
        <v>405</v>
      </c>
      <c r="C607" t="s">
        <v>527</v>
      </c>
      <c r="D607">
        <v>0</v>
      </c>
      <c r="E607">
        <v>-2</v>
      </c>
      <c r="F607">
        <v>-9</v>
      </c>
      <c r="G607">
        <v>-60</v>
      </c>
      <c r="H607">
        <v>-167</v>
      </c>
      <c r="I607">
        <v>-351</v>
      </c>
      <c r="J607">
        <v>-571</v>
      </c>
      <c r="K607">
        <v>-904</v>
      </c>
      <c r="L607">
        <v>-1304</v>
      </c>
      <c r="M607">
        <v>-1760</v>
      </c>
      <c r="N607">
        <v>-2251</v>
      </c>
      <c r="O607">
        <v>-2750</v>
      </c>
      <c r="P607">
        <v>-3210</v>
      </c>
      <c r="Q607">
        <v>-3670</v>
      </c>
      <c r="R607">
        <v>-4089</v>
      </c>
      <c r="S607">
        <v>-4538</v>
      </c>
      <c r="T607">
        <v>-4993</v>
      </c>
      <c r="U607">
        <v>-5438</v>
      </c>
      <c r="V607">
        <v>-5820</v>
      </c>
      <c r="W607">
        <v>-6101</v>
      </c>
      <c r="X607">
        <v>-6383</v>
      </c>
      <c r="Y607">
        <v>-6569</v>
      </c>
      <c r="Z607">
        <v>-6649</v>
      </c>
      <c r="AA607">
        <v>-6755</v>
      </c>
      <c r="AB607">
        <v>-6838</v>
      </c>
      <c r="AC607">
        <v>-6849</v>
      </c>
      <c r="AD607">
        <v>-6885</v>
      </c>
      <c r="AE607">
        <v>-6855</v>
      </c>
      <c r="AF607">
        <v>-6811</v>
      </c>
      <c r="AG607">
        <v>-6791</v>
      </c>
      <c r="AH607">
        <v>-6738</v>
      </c>
    </row>
    <row r="608" spans="1:34" x14ac:dyDescent="0.25">
      <c r="A608" t="s">
        <v>476</v>
      </c>
      <c r="B608" t="s">
        <v>405</v>
      </c>
      <c r="C608" t="s">
        <v>527</v>
      </c>
      <c r="D608">
        <v>0</v>
      </c>
      <c r="E608">
        <v>0</v>
      </c>
      <c r="F608">
        <v>0</v>
      </c>
      <c r="G608">
        <v>18</v>
      </c>
      <c r="H608">
        <v>25</v>
      </c>
      <c r="I608">
        <v>25</v>
      </c>
      <c r="J608">
        <v>21</v>
      </c>
      <c r="K608">
        <v>19</v>
      </c>
      <c r="L608">
        <v>18</v>
      </c>
      <c r="M608">
        <v>15</v>
      </c>
      <c r="N608">
        <v>13</v>
      </c>
      <c r="O608">
        <v>11</v>
      </c>
      <c r="P608">
        <v>10</v>
      </c>
      <c r="Q608">
        <v>8</v>
      </c>
      <c r="R608">
        <v>7</v>
      </c>
      <c r="S608">
        <v>7</v>
      </c>
      <c r="T608">
        <v>6</v>
      </c>
      <c r="U608">
        <v>1</v>
      </c>
      <c r="V608">
        <v>-5</v>
      </c>
      <c r="W608">
        <v>-14</v>
      </c>
      <c r="X608">
        <v>-20</v>
      </c>
      <c r="Y608">
        <v>-23</v>
      </c>
      <c r="Z608">
        <v>-27</v>
      </c>
      <c r="AA608">
        <v>-30</v>
      </c>
      <c r="AB608">
        <v>-32</v>
      </c>
      <c r="AC608">
        <v>-35</v>
      </c>
      <c r="AD608">
        <v>-36</v>
      </c>
      <c r="AE608">
        <v>-38</v>
      </c>
      <c r="AF608">
        <v>-37</v>
      </c>
      <c r="AG608">
        <v>-36</v>
      </c>
      <c r="AH608">
        <v>-35</v>
      </c>
    </row>
    <row r="609" spans="1:34" x14ac:dyDescent="0.25">
      <c r="A609" t="s">
        <v>477</v>
      </c>
      <c r="B609" t="s">
        <v>405</v>
      </c>
      <c r="C609" t="s">
        <v>527</v>
      </c>
      <c r="D609">
        <v>0</v>
      </c>
      <c r="E609">
        <v>0</v>
      </c>
      <c r="F609">
        <v>0</v>
      </c>
      <c r="G609">
        <v>-4</v>
      </c>
      <c r="H609">
        <v>-14</v>
      </c>
      <c r="I609">
        <v>-29</v>
      </c>
      <c r="J609">
        <v>-47</v>
      </c>
      <c r="K609">
        <v>-75</v>
      </c>
      <c r="L609">
        <v>-109</v>
      </c>
      <c r="M609">
        <v>-147</v>
      </c>
      <c r="N609">
        <v>-189</v>
      </c>
      <c r="O609">
        <v>-231</v>
      </c>
      <c r="P609">
        <v>-270</v>
      </c>
      <c r="Q609">
        <v>-309</v>
      </c>
      <c r="R609">
        <v>-343</v>
      </c>
      <c r="S609">
        <v>-381</v>
      </c>
      <c r="T609">
        <v>-420</v>
      </c>
      <c r="U609">
        <v>-457</v>
      </c>
      <c r="V609">
        <v>-490</v>
      </c>
      <c r="W609">
        <v>-513</v>
      </c>
      <c r="X609">
        <v>-537</v>
      </c>
      <c r="Y609">
        <v>-552</v>
      </c>
      <c r="Z609">
        <v>-559</v>
      </c>
      <c r="AA609">
        <v>-568</v>
      </c>
      <c r="AB609">
        <v>-575</v>
      </c>
      <c r="AC609">
        <v>-575</v>
      </c>
      <c r="AD609">
        <v>-579</v>
      </c>
      <c r="AE609">
        <v>-577</v>
      </c>
      <c r="AF609">
        <v>-573</v>
      </c>
      <c r="AG609">
        <v>-571</v>
      </c>
      <c r="AH609">
        <v>-567</v>
      </c>
    </row>
    <row r="610" spans="1:34" x14ac:dyDescent="0.25">
      <c r="A610" t="s">
        <v>478</v>
      </c>
      <c r="B610" t="s">
        <v>405</v>
      </c>
      <c r="C610" t="s">
        <v>527</v>
      </c>
      <c r="D610">
        <v>0</v>
      </c>
      <c r="E610">
        <v>-1</v>
      </c>
      <c r="F610">
        <v>1</v>
      </c>
      <c r="G610">
        <v>298</v>
      </c>
      <c r="H610">
        <v>815</v>
      </c>
      <c r="I610">
        <v>1586</v>
      </c>
      <c r="J610">
        <v>2504</v>
      </c>
      <c r="K610">
        <v>3552</v>
      </c>
      <c r="L610">
        <v>4659</v>
      </c>
      <c r="M610">
        <v>5769</v>
      </c>
      <c r="N610">
        <v>6771</v>
      </c>
      <c r="O610">
        <v>7516</v>
      </c>
      <c r="P610">
        <v>7955</v>
      </c>
      <c r="Q610">
        <v>8187</v>
      </c>
      <c r="R610">
        <v>8295</v>
      </c>
      <c r="S610">
        <v>8310</v>
      </c>
      <c r="T610">
        <v>8255</v>
      </c>
      <c r="U610">
        <v>8141</v>
      </c>
      <c r="V610">
        <v>7933</v>
      </c>
      <c r="W610">
        <v>7634</v>
      </c>
      <c r="X610">
        <v>7272</v>
      </c>
      <c r="Y610">
        <v>6874</v>
      </c>
      <c r="Z610">
        <v>6472</v>
      </c>
      <c r="AA610">
        <v>6091</v>
      </c>
      <c r="AB610">
        <v>5740</v>
      </c>
      <c r="AC610">
        <v>5440</v>
      </c>
      <c r="AD610">
        <v>5185</v>
      </c>
      <c r="AE610">
        <v>4954</v>
      </c>
      <c r="AF610">
        <v>4744</v>
      </c>
      <c r="AG610">
        <v>4563</v>
      </c>
      <c r="AH610">
        <v>4409</v>
      </c>
    </row>
    <row r="611" spans="1:34" x14ac:dyDescent="0.25">
      <c r="A611" t="s">
        <v>479</v>
      </c>
      <c r="B611" t="s">
        <v>405</v>
      </c>
      <c r="C611" t="s">
        <v>527</v>
      </c>
      <c r="D611">
        <v>0</v>
      </c>
      <c r="E611">
        <v>-2</v>
      </c>
      <c r="F611">
        <v>-1</v>
      </c>
      <c r="G611">
        <v>174</v>
      </c>
      <c r="H611">
        <v>727</v>
      </c>
      <c r="I611">
        <v>1618</v>
      </c>
      <c r="J611">
        <v>2572</v>
      </c>
      <c r="K611">
        <v>3453</v>
      </c>
      <c r="L611">
        <v>4270</v>
      </c>
      <c r="M611">
        <v>5061</v>
      </c>
      <c r="N611">
        <v>5754</v>
      </c>
      <c r="O611">
        <v>6245</v>
      </c>
      <c r="P611">
        <v>6508</v>
      </c>
      <c r="Q611">
        <v>6607</v>
      </c>
      <c r="R611">
        <v>6603</v>
      </c>
      <c r="S611">
        <v>6521</v>
      </c>
      <c r="T611">
        <v>6366</v>
      </c>
      <c r="U611">
        <v>6140</v>
      </c>
      <c r="V611">
        <v>5822</v>
      </c>
      <c r="W611">
        <v>5423</v>
      </c>
      <c r="X611">
        <v>4976</v>
      </c>
      <c r="Y611">
        <v>4508</v>
      </c>
      <c r="Z611">
        <v>4056</v>
      </c>
      <c r="AA611">
        <v>3645</v>
      </c>
      <c r="AB611">
        <v>3273</v>
      </c>
      <c r="AC611">
        <v>2945</v>
      </c>
      <c r="AD611">
        <v>2655</v>
      </c>
      <c r="AE611">
        <v>2396</v>
      </c>
      <c r="AF611">
        <v>2170</v>
      </c>
      <c r="AG611">
        <v>1981</v>
      </c>
      <c r="AH611">
        <v>1821</v>
      </c>
    </row>
    <row r="612" spans="1:34" x14ac:dyDescent="0.25">
      <c r="A612" t="s">
        <v>480</v>
      </c>
      <c r="B612" t="s">
        <v>405</v>
      </c>
      <c r="C612" t="s">
        <v>527</v>
      </c>
      <c r="D612">
        <v>0</v>
      </c>
      <c r="E612">
        <v>0</v>
      </c>
      <c r="F612">
        <v>3</v>
      </c>
      <c r="G612">
        <v>89</v>
      </c>
      <c r="H612">
        <v>146</v>
      </c>
      <c r="I612">
        <v>173</v>
      </c>
      <c r="J612">
        <v>197</v>
      </c>
      <c r="K612">
        <v>220</v>
      </c>
      <c r="L612">
        <v>240</v>
      </c>
      <c r="M612">
        <v>261</v>
      </c>
      <c r="N612">
        <v>276</v>
      </c>
      <c r="O612">
        <v>288</v>
      </c>
      <c r="P612">
        <v>291</v>
      </c>
      <c r="Q612">
        <v>298</v>
      </c>
      <c r="R612">
        <v>307</v>
      </c>
      <c r="S612">
        <v>311</v>
      </c>
      <c r="T612">
        <v>312</v>
      </c>
      <c r="U612">
        <v>293</v>
      </c>
      <c r="V612">
        <v>264</v>
      </c>
      <c r="W612">
        <v>235</v>
      </c>
      <c r="X612">
        <v>207</v>
      </c>
      <c r="Y612">
        <v>183</v>
      </c>
      <c r="Z612">
        <v>161</v>
      </c>
      <c r="AA612">
        <v>141</v>
      </c>
      <c r="AB612">
        <v>122</v>
      </c>
      <c r="AC612">
        <v>106</v>
      </c>
      <c r="AD612">
        <v>92</v>
      </c>
      <c r="AE612">
        <v>83</v>
      </c>
      <c r="AF612">
        <v>79</v>
      </c>
      <c r="AG612">
        <v>77</v>
      </c>
      <c r="AH612">
        <v>78</v>
      </c>
    </row>
    <row r="613" spans="1:34" x14ac:dyDescent="0.25">
      <c r="A613" t="s">
        <v>481</v>
      </c>
      <c r="B613" t="s">
        <v>405</v>
      </c>
      <c r="C613" t="s">
        <v>527</v>
      </c>
      <c r="D613">
        <v>0</v>
      </c>
      <c r="E613">
        <v>0</v>
      </c>
      <c r="F613">
        <v>2</v>
      </c>
      <c r="G613">
        <v>110</v>
      </c>
      <c r="H613">
        <v>243</v>
      </c>
      <c r="I613">
        <v>377</v>
      </c>
      <c r="J613">
        <v>502</v>
      </c>
      <c r="K613">
        <v>628</v>
      </c>
      <c r="L613">
        <v>748</v>
      </c>
      <c r="M613">
        <v>869</v>
      </c>
      <c r="N613">
        <v>972</v>
      </c>
      <c r="O613">
        <v>1041</v>
      </c>
      <c r="P613">
        <v>1072</v>
      </c>
      <c r="Q613">
        <v>1085</v>
      </c>
      <c r="R613">
        <v>1088</v>
      </c>
      <c r="S613">
        <v>1083</v>
      </c>
      <c r="T613">
        <v>1066</v>
      </c>
      <c r="U613">
        <v>1026</v>
      </c>
      <c r="V613">
        <v>964</v>
      </c>
      <c r="W613">
        <v>892</v>
      </c>
      <c r="X613">
        <v>819</v>
      </c>
      <c r="Y613">
        <v>749</v>
      </c>
      <c r="Z613">
        <v>684</v>
      </c>
      <c r="AA613">
        <v>626</v>
      </c>
      <c r="AB613">
        <v>575</v>
      </c>
      <c r="AC613">
        <v>529</v>
      </c>
      <c r="AD613">
        <v>489</v>
      </c>
      <c r="AE613">
        <v>453</v>
      </c>
      <c r="AF613">
        <v>427</v>
      </c>
      <c r="AG613">
        <v>407</v>
      </c>
      <c r="AH613">
        <v>392</v>
      </c>
    </row>
    <row r="614" spans="1:34" x14ac:dyDescent="0.25">
      <c r="A614" t="s">
        <v>482</v>
      </c>
      <c r="B614" t="s">
        <v>405</v>
      </c>
      <c r="C614" t="s">
        <v>527</v>
      </c>
      <c r="D614">
        <v>0</v>
      </c>
      <c r="E614">
        <v>1</v>
      </c>
      <c r="F614">
        <v>1</v>
      </c>
      <c r="G614">
        <v>-173</v>
      </c>
      <c r="H614">
        <v>-371</v>
      </c>
      <c r="I614">
        <v>-536</v>
      </c>
      <c r="J614">
        <v>-810</v>
      </c>
      <c r="K614">
        <v>-1126</v>
      </c>
      <c r="L614">
        <v>-1465</v>
      </c>
      <c r="M614">
        <v>-1823</v>
      </c>
      <c r="N614">
        <v>-2181</v>
      </c>
      <c r="O614">
        <v>-2480</v>
      </c>
      <c r="P614">
        <v>-2739</v>
      </c>
      <c r="Q614">
        <v>-2964</v>
      </c>
      <c r="R614">
        <v>-3172</v>
      </c>
      <c r="S614">
        <v>-3378</v>
      </c>
      <c r="T614">
        <v>-3559</v>
      </c>
      <c r="U614">
        <v>-3687</v>
      </c>
      <c r="V614">
        <v>-3698</v>
      </c>
      <c r="W614">
        <v>-3680</v>
      </c>
      <c r="X614">
        <v>-3603</v>
      </c>
      <c r="Y614">
        <v>-3474</v>
      </c>
      <c r="Z614">
        <v>-3368</v>
      </c>
      <c r="AA614">
        <v>-3249</v>
      </c>
      <c r="AB614">
        <v>-3127</v>
      </c>
      <c r="AC614">
        <v>-3014</v>
      </c>
      <c r="AD614">
        <v>-2905</v>
      </c>
      <c r="AE614">
        <v>-2789</v>
      </c>
      <c r="AF614">
        <v>-2682</v>
      </c>
      <c r="AG614">
        <v>-2592</v>
      </c>
      <c r="AH614">
        <v>-2521</v>
      </c>
    </row>
    <row r="615" spans="1:34" x14ac:dyDescent="0.25">
      <c r="A615" t="s">
        <v>483</v>
      </c>
      <c r="B615" t="s">
        <v>405</v>
      </c>
      <c r="C615" t="s">
        <v>527</v>
      </c>
      <c r="D615">
        <v>0</v>
      </c>
      <c r="E615">
        <v>0</v>
      </c>
      <c r="F615">
        <v>2</v>
      </c>
      <c r="G615">
        <v>99</v>
      </c>
      <c r="H615">
        <v>153</v>
      </c>
      <c r="I615">
        <v>171</v>
      </c>
      <c r="J615">
        <v>114</v>
      </c>
      <c r="K615">
        <v>63</v>
      </c>
      <c r="L615">
        <v>16</v>
      </c>
      <c r="M615">
        <v>-28</v>
      </c>
      <c r="N615">
        <v>-76</v>
      </c>
      <c r="O615">
        <v>-128</v>
      </c>
      <c r="P615">
        <v>-190</v>
      </c>
      <c r="Q615">
        <v>-255</v>
      </c>
      <c r="R615">
        <v>-316</v>
      </c>
      <c r="S615">
        <v>-379</v>
      </c>
      <c r="T615">
        <v>-433</v>
      </c>
      <c r="U615">
        <v>-499</v>
      </c>
      <c r="V615">
        <v>-567</v>
      </c>
      <c r="W615">
        <v>-631</v>
      </c>
      <c r="X615">
        <v>-684</v>
      </c>
      <c r="Y615">
        <v>-722</v>
      </c>
      <c r="Z615">
        <v>-744</v>
      </c>
      <c r="AA615">
        <v>-761</v>
      </c>
      <c r="AB615">
        <v>-771</v>
      </c>
      <c r="AC615">
        <v>-772</v>
      </c>
      <c r="AD615">
        <v>-767</v>
      </c>
      <c r="AE615">
        <v>-758</v>
      </c>
      <c r="AF615">
        <v>-740</v>
      </c>
      <c r="AG615">
        <v>-719</v>
      </c>
      <c r="AH615">
        <v>-694</v>
      </c>
    </row>
    <row r="616" spans="1:34" x14ac:dyDescent="0.25">
      <c r="A616" t="s">
        <v>484</v>
      </c>
      <c r="B616" t="s">
        <v>405</v>
      </c>
      <c r="C616" t="s">
        <v>527</v>
      </c>
      <c r="D616">
        <v>0</v>
      </c>
      <c r="E616">
        <v>0</v>
      </c>
      <c r="F616">
        <v>0</v>
      </c>
      <c r="G616">
        <v>20</v>
      </c>
      <c r="H616">
        <v>64</v>
      </c>
      <c r="I616">
        <v>110</v>
      </c>
      <c r="J616">
        <v>150</v>
      </c>
      <c r="K616">
        <v>190</v>
      </c>
      <c r="L616">
        <v>232</v>
      </c>
      <c r="M616">
        <v>278</v>
      </c>
      <c r="N616">
        <v>311</v>
      </c>
      <c r="O616">
        <v>332</v>
      </c>
      <c r="P616">
        <v>345</v>
      </c>
      <c r="Q616">
        <v>354</v>
      </c>
      <c r="R616">
        <v>359</v>
      </c>
      <c r="S616">
        <v>360</v>
      </c>
      <c r="T616">
        <v>357</v>
      </c>
      <c r="U616">
        <v>351</v>
      </c>
      <c r="V616">
        <v>339</v>
      </c>
      <c r="W616">
        <v>323</v>
      </c>
      <c r="X616">
        <v>302</v>
      </c>
      <c r="Y616">
        <v>282</v>
      </c>
      <c r="Z616">
        <v>262</v>
      </c>
      <c r="AA616">
        <v>245</v>
      </c>
      <c r="AB616">
        <v>228</v>
      </c>
      <c r="AC616">
        <v>214</v>
      </c>
      <c r="AD616">
        <v>200</v>
      </c>
      <c r="AE616">
        <v>188</v>
      </c>
      <c r="AF616">
        <v>176</v>
      </c>
      <c r="AG616">
        <v>166</v>
      </c>
      <c r="AH616">
        <v>158</v>
      </c>
    </row>
    <row r="617" spans="1:34" x14ac:dyDescent="0.25">
      <c r="A617" t="s">
        <v>485</v>
      </c>
      <c r="B617" t="s">
        <v>405</v>
      </c>
      <c r="C617" t="s">
        <v>527</v>
      </c>
      <c r="D617">
        <v>0</v>
      </c>
      <c r="E617">
        <v>0</v>
      </c>
      <c r="F617">
        <v>4</v>
      </c>
      <c r="G617">
        <v>110</v>
      </c>
      <c r="H617">
        <v>190</v>
      </c>
      <c r="I617">
        <v>233</v>
      </c>
      <c r="J617">
        <v>271</v>
      </c>
      <c r="K617">
        <v>306</v>
      </c>
      <c r="L617">
        <v>336</v>
      </c>
      <c r="M617">
        <v>365</v>
      </c>
      <c r="N617">
        <v>392</v>
      </c>
      <c r="O617">
        <v>424</v>
      </c>
      <c r="P617">
        <v>444</v>
      </c>
      <c r="Q617">
        <v>462</v>
      </c>
      <c r="R617">
        <v>478</v>
      </c>
      <c r="S617">
        <v>489</v>
      </c>
      <c r="T617">
        <v>491</v>
      </c>
      <c r="U617">
        <v>461</v>
      </c>
      <c r="V617">
        <v>412</v>
      </c>
      <c r="W617">
        <v>360</v>
      </c>
      <c r="X617">
        <v>309</v>
      </c>
      <c r="Y617">
        <v>262</v>
      </c>
      <c r="Z617">
        <v>219</v>
      </c>
      <c r="AA617">
        <v>179</v>
      </c>
      <c r="AB617">
        <v>143</v>
      </c>
      <c r="AC617">
        <v>110</v>
      </c>
      <c r="AD617">
        <v>85</v>
      </c>
      <c r="AE617">
        <v>67</v>
      </c>
      <c r="AF617">
        <v>58</v>
      </c>
      <c r="AG617">
        <v>56</v>
      </c>
      <c r="AH617">
        <v>56</v>
      </c>
    </row>
    <row r="618" spans="1:34" x14ac:dyDescent="0.25">
      <c r="A618" t="s">
        <v>486</v>
      </c>
      <c r="B618" t="s">
        <v>405</v>
      </c>
      <c r="C618" t="s">
        <v>527</v>
      </c>
      <c r="D618">
        <v>0</v>
      </c>
      <c r="E618">
        <v>0</v>
      </c>
      <c r="F618">
        <v>4</v>
      </c>
      <c r="G618">
        <v>67</v>
      </c>
      <c r="H618">
        <v>86</v>
      </c>
      <c r="I618">
        <v>80</v>
      </c>
      <c r="J618">
        <v>66</v>
      </c>
      <c r="K618">
        <v>50</v>
      </c>
      <c r="L618">
        <v>37</v>
      </c>
      <c r="M618">
        <v>27</v>
      </c>
      <c r="N618">
        <v>20</v>
      </c>
      <c r="O618">
        <v>20</v>
      </c>
      <c r="P618">
        <v>18</v>
      </c>
      <c r="Q618">
        <v>23</v>
      </c>
      <c r="R618">
        <v>33</v>
      </c>
      <c r="S618">
        <v>44</v>
      </c>
      <c r="T618">
        <v>50</v>
      </c>
      <c r="U618">
        <v>29</v>
      </c>
      <c r="V618">
        <v>2</v>
      </c>
      <c r="W618">
        <v>-24</v>
      </c>
      <c r="X618">
        <v>-44</v>
      </c>
      <c r="Y618">
        <v>-58</v>
      </c>
      <c r="Z618">
        <v>-71</v>
      </c>
      <c r="AA618">
        <v>-82</v>
      </c>
      <c r="AB618">
        <v>-94</v>
      </c>
      <c r="AC618">
        <v>-102</v>
      </c>
      <c r="AD618">
        <v>-106</v>
      </c>
      <c r="AE618">
        <v>-107</v>
      </c>
      <c r="AF618">
        <v>-102</v>
      </c>
      <c r="AG618">
        <v>-94</v>
      </c>
      <c r="AH618">
        <v>-86</v>
      </c>
    </row>
    <row r="619" spans="1:34" x14ac:dyDescent="0.25">
      <c r="A619" t="s">
        <v>487</v>
      </c>
      <c r="B619" t="s">
        <v>405</v>
      </c>
      <c r="C619" t="s">
        <v>527</v>
      </c>
      <c r="D619">
        <v>0</v>
      </c>
      <c r="E619">
        <v>0</v>
      </c>
      <c r="F619">
        <v>6</v>
      </c>
      <c r="G619">
        <v>137</v>
      </c>
      <c r="H619">
        <v>162</v>
      </c>
      <c r="I619">
        <v>31</v>
      </c>
      <c r="J619">
        <v>-175</v>
      </c>
      <c r="K619">
        <v>-349</v>
      </c>
      <c r="L619">
        <v>-498</v>
      </c>
      <c r="M619">
        <v>-626</v>
      </c>
      <c r="N619">
        <v>-732</v>
      </c>
      <c r="O619">
        <v>-824</v>
      </c>
      <c r="P619">
        <v>-905</v>
      </c>
      <c r="Q619">
        <v>-974</v>
      </c>
      <c r="R619">
        <v>-1026</v>
      </c>
      <c r="S619">
        <v>-1072</v>
      </c>
      <c r="T619">
        <v>-1117</v>
      </c>
      <c r="U619">
        <v>-1186</v>
      </c>
      <c r="V619">
        <v>-1274</v>
      </c>
      <c r="W619">
        <v>-1357</v>
      </c>
      <c r="X619">
        <v>-1428</v>
      </c>
      <c r="Y619">
        <v>-1484</v>
      </c>
      <c r="Z619">
        <v>-1530</v>
      </c>
      <c r="AA619">
        <v>-1571</v>
      </c>
      <c r="AB619">
        <v>-1605</v>
      </c>
      <c r="AC619">
        <v>-1634</v>
      </c>
      <c r="AD619">
        <v>-1657</v>
      </c>
      <c r="AE619">
        <v>-1671</v>
      </c>
      <c r="AF619">
        <v>-1675</v>
      </c>
      <c r="AG619">
        <v>-1673</v>
      </c>
      <c r="AH619">
        <v>-1668</v>
      </c>
    </row>
    <row r="620" spans="1:34" x14ac:dyDescent="0.25">
      <c r="A620" t="s">
        <v>488</v>
      </c>
      <c r="B620" t="s">
        <v>405</v>
      </c>
      <c r="C620" t="s">
        <v>527</v>
      </c>
      <c r="D620">
        <v>0</v>
      </c>
      <c r="E620">
        <v>0</v>
      </c>
      <c r="F620">
        <v>3</v>
      </c>
      <c r="G620">
        <v>37</v>
      </c>
      <c r="H620">
        <v>42</v>
      </c>
      <c r="I620">
        <v>23</v>
      </c>
      <c r="J620">
        <v>4</v>
      </c>
      <c r="K620">
        <v>-16</v>
      </c>
      <c r="L620">
        <v>-40</v>
      </c>
      <c r="M620">
        <v>-64</v>
      </c>
      <c r="N620">
        <v>-86</v>
      </c>
      <c r="O620">
        <v>-95</v>
      </c>
      <c r="P620">
        <v>-103</v>
      </c>
      <c r="Q620">
        <v>-106</v>
      </c>
      <c r="R620">
        <v>-105</v>
      </c>
      <c r="S620">
        <v>-106</v>
      </c>
      <c r="T620">
        <v>-110</v>
      </c>
      <c r="U620">
        <v>-131</v>
      </c>
      <c r="V620">
        <v>-156</v>
      </c>
      <c r="W620">
        <v>-180</v>
      </c>
      <c r="X620">
        <v>-200</v>
      </c>
      <c r="Y620">
        <v>-220</v>
      </c>
      <c r="Z620">
        <v>-236</v>
      </c>
      <c r="AA620">
        <v>-251</v>
      </c>
      <c r="AB620">
        <v>-266</v>
      </c>
      <c r="AC620">
        <v>-279</v>
      </c>
      <c r="AD620">
        <v>-288</v>
      </c>
      <c r="AE620">
        <v>-294</v>
      </c>
      <c r="AF620">
        <v>-295</v>
      </c>
      <c r="AG620">
        <v>-295</v>
      </c>
      <c r="AH620">
        <v>-292</v>
      </c>
    </row>
    <row r="621" spans="1:34" x14ac:dyDescent="0.25">
      <c r="A621" t="s">
        <v>489</v>
      </c>
      <c r="B621" t="s">
        <v>405</v>
      </c>
      <c r="C621" t="s">
        <v>527</v>
      </c>
      <c r="D621">
        <v>0</v>
      </c>
      <c r="E621">
        <v>0</v>
      </c>
      <c r="F621">
        <v>5</v>
      </c>
      <c r="G621">
        <v>88</v>
      </c>
      <c r="H621">
        <v>129</v>
      </c>
      <c r="I621">
        <v>131</v>
      </c>
      <c r="J621">
        <v>131</v>
      </c>
      <c r="K621">
        <v>133</v>
      </c>
      <c r="L621">
        <v>131</v>
      </c>
      <c r="M621">
        <v>133</v>
      </c>
      <c r="N621">
        <v>134</v>
      </c>
      <c r="O621">
        <v>144</v>
      </c>
      <c r="P621">
        <v>151</v>
      </c>
      <c r="Q621">
        <v>163</v>
      </c>
      <c r="R621">
        <v>180</v>
      </c>
      <c r="S621">
        <v>194</v>
      </c>
      <c r="T621">
        <v>202</v>
      </c>
      <c r="U621">
        <v>184</v>
      </c>
      <c r="V621">
        <v>154</v>
      </c>
      <c r="W621">
        <v>126</v>
      </c>
      <c r="X621">
        <v>101</v>
      </c>
      <c r="Y621">
        <v>78</v>
      </c>
      <c r="Z621">
        <v>57</v>
      </c>
      <c r="AA621">
        <v>37</v>
      </c>
      <c r="AB621">
        <v>19</v>
      </c>
      <c r="AC621">
        <v>1</v>
      </c>
      <c r="AD621">
        <v>-10</v>
      </c>
      <c r="AE621">
        <v>-20</v>
      </c>
      <c r="AF621">
        <v>-22</v>
      </c>
      <c r="AG621">
        <v>-21</v>
      </c>
      <c r="AH621">
        <v>-19</v>
      </c>
    </row>
    <row r="622" spans="1:34" x14ac:dyDescent="0.25">
      <c r="A622" t="s">
        <v>490</v>
      </c>
      <c r="B622" t="s">
        <v>405</v>
      </c>
      <c r="C622" t="s">
        <v>527</v>
      </c>
      <c r="D622">
        <v>0</v>
      </c>
      <c r="E622">
        <v>2</v>
      </c>
      <c r="F622">
        <v>83</v>
      </c>
      <c r="G622">
        <v>1293</v>
      </c>
      <c r="H622">
        <v>1865</v>
      </c>
      <c r="I622">
        <v>1981</v>
      </c>
      <c r="J622">
        <v>2136</v>
      </c>
      <c r="K622">
        <v>2264</v>
      </c>
      <c r="L622">
        <v>2334</v>
      </c>
      <c r="M622">
        <v>2411</v>
      </c>
      <c r="N622">
        <v>2462</v>
      </c>
      <c r="O622">
        <v>2514</v>
      </c>
      <c r="P622">
        <v>2515</v>
      </c>
      <c r="Q622">
        <v>2638</v>
      </c>
      <c r="R622">
        <v>2812</v>
      </c>
      <c r="S622">
        <v>2923</v>
      </c>
      <c r="T622">
        <v>2920</v>
      </c>
      <c r="U622">
        <v>2504</v>
      </c>
      <c r="V622">
        <v>2004</v>
      </c>
      <c r="W622">
        <v>1544</v>
      </c>
      <c r="X622">
        <v>1120</v>
      </c>
      <c r="Y622">
        <v>730</v>
      </c>
      <c r="Z622">
        <v>382</v>
      </c>
      <c r="AA622">
        <v>63</v>
      </c>
      <c r="AB622">
        <v>-238</v>
      </c>
      <c r="AC622">
        <v>-504</v>
      </c>
      <c r="AD622">
        <v>-710</v>
      </c>
      <c r="AE622">
        <v>-848</v>
      </c>
      <c r="AF622">
        <v>-877</v>
      </c>
      <c r="AG622">
        <v>-868</v>
      </c>
      <c r="AH622">
        <v>-838</v>
      </c>
    </row>
    <row r="623" spans="1:34" x14ac:dyDescent="0.25">
      <c r="A623" t="s">
        <v>491</v>
      </c>
      <c r="B623" t="s">
        <v>405</v>
      </c>
      <c r="C623" t="s">
        <v>527</v>
      </c>
      <c r="D623">
        <v>0</v>
      </c>
      <c r="E623">
        <v>28</v>
      </c>
      <c r="F623">
        <v>219</v>
      </c>
      <c r="G623">
        <v>627</v>
      </c>
      <c r="H623">
        <v>1186</v>
      </c>
      <c r="I623">
        <v>1750</v>
      </c>
      <c r="J623">
        <v>2522</v>
      </c>
      <c r="K623">
        <v>3267</v>
      </c>
      <c r="L623">
        <v>4050</v>
      </c>
      <c r="M623">
        <v>4964</v>
      </c>
      <c r="N623">
        <v>5806</v>
      </c>
      <c r="O623">
        <v>6460</v>
      </c>
      <c r="P623">
        <v>6847</v>
      </c>
      <c r="Q623">
        <v>7522</v>
      </c>
      <c r="R623">
        <v>8196</v>
      </c>
      <c r="S623">
        <v>8676</v>
      </c>
      <c r="T623">
        <v>8857</v>
      </c>
      <c r="U623">
        <v>8186</v>
      </c>
      <c r="V623">
        <v>7522</v>
      </c>
      <c r="W623">
        <v>6923</v>
      </c>
      <c r="X623">
        <v>6320</v>
      </c>
      <c r="Y623">
        <v>5713</v>
      </c>
      <c r="Z623">
        <v>5107</v>
      </c>
      <c r="AA623">
        <v>4498</v>
      </c>
      <c r="AB623">
        <v>3955</v>
      </c>
      <c r="AC623">
        <v>3462</v>
      </c>
      <c r="AD623">
        <v>3031</v>
      </c>
      <c r="AE623">
        <v>2735</v>
      </c>
      <c r="AF623">
        <v>2633</v>
      </c>
      <c r="AG623">
        <v>2576</v>
      </c>
      <c r="AH623">
        <v>2534</v>
      </c>
    </row>
    <row r="624" spans="1:34" x14ac:dyDescent="0.25">
      <c r="A624" t="s">
        <v>492</v>
      </c>
      <c r="B624" t="s">
        <v>405</v>
      </c>
      <c r="C624" t="s">
        <v>527</v>
      </c>
      <c r="D624">
        <v>0</v>
      </c>
      <c r="E624">
        <v>0</v>
      </c>
      <c r="F624">
        <v>115</v>
      </c>
      <c r="G624">
        <v>2547</v>
      </c>
      <c r="H624">
        <v>2777</v>
      </c>
      <c r="I624">
        <v>2823</v>
      </c>
      <c r="J624">
        <v>3088</v>
      </c>
      <c r="K624">
        <v>3306</v>
      </c>
      <c r="L624">
        <v>3518</v>
      </c>
      <c r="M624">
        <v>3829</v>
      </c>
      <c r="N624">
        <v>4054</v>
      </c>
      <c r="O624">
        <v>4198</v>
      </c>
      <c r="P624">
        <v>4170</v>
      </c>
      <c r="Q624">
        <v>4342</v>
      </c>
      <c r="R624">
        <v>4547</v>
      </c>
      <c r="S624">
        <v>4641</v>
      </c>
      <c r="T624">
        <v>4662</v>
      </c>
      <c r="U624">
        <v>4191</v>
      </c>
      <c r="V624">
        <v>3777</v>
      </c>
      <c r="W624">
        <v>3442</v>
      </c>
      <c r="X624">
        <v>3138</v>
      </c>
      <c r="Y624">
        <v>2843</v>
      </c>
      <c r="Z624">
        <v>2587</v>
      </c>
      <c r="AA624">
        <v>2326</v>
      </c>
      <c r="AB624">
        <v>2100</v>
      </c>
      <c r="AC624">
        <v>1892</v>
      </c>
      <c r="AD624">
        <v>1717</v>
      </c>
      <c r="AE624">
        <v>1585</v>
      </c>
      <c r="AF624">
        <v>1564</v>
      </c>
      <c r="AG624">
        <v>1553</v>
      </c>
      <c r="AH624">
        <v>1542</v>
      </c>
    </row>
    <row r="625" spans="1:34" x14ac:dyDescent="0.25">
      <c r="A625" t="s">
        <v>493</v>
      </c>
      <c r="B625" t="s">
        <v>405</v>
      </c>
      <c r="C625" t="s">
        <v>527</v>
      </c>
      <c r="D625">
        <v>0</v>
      </c>
      <c r="E625">
        <v>8</v>
      </c>
      <c r="F625">
        <v>97</v>
      </c>
      <c r="G625">
        <v>1589</v>
      </c>
      <c r="H625">
        <v>1709</v>
      </c>
      <c r="I625">
        <v>1698</v>
      </c>
      <c r="J625">
        <v>1857</v>
      </c>
      <c r="K625">
        <v>1993</v>
      </c>
      <c r="L625">
        <v>2072</v>
      </c>
      <c r="M625">
        <v>2206</v>
      </c>
      <c r="N625">
        <v>2308</v>
      </c>
      <c r="O625">
        <v>2373</v>
      </c>
      <c r="P625">
        <v>2456</v>
      </c>
      <c r="Q625">
        <v>2684</v>
      </c>
      <c r="R625">
        <v>2949</v>
      </c>
      <c r="S625">
        <v>3104</v>
      </c>
      <c r="T625">
        <v>3138</v>
      </c>
      <c r="U625">
        <v>2713</v>
      </c>
      <c r="V625">
        <v>2351</v>
      </c>
      <c r="W625">
        <v>2038</v>
      </c>
      <c r="X625">
        <v>1747</v>
      </c>
      <c r="Y625">
        <v>1489</v>
      </c>
      <c r="Z625">
        <v>1217</v>
      </c>
      <c r="AA625">
        <v>945</v>
      </c>
      <c r="AB625">
        <v>705</v>
      </c>
      <c r="AC625">
        <v>462</v>
      </c>
      <c r="AD625">
        <v>313</v>
      </c>
      <c r="AE625">
        <v>176</v>
      </c>
      <c r="AF625">
        <v>164</v>
      </c>
      <c r="AG625">
        <v>161</v>
      </c>
      <c r="AH625">
        <v>165</v>
      </c>
    </row>
    <row r="626" spans="1:34" x14ac:dyDescent="0.25">
      <c r="A626" t="s">
        <v>494</v>
      </c>
      <c r="B626" t="s">
        <v>405</v>
      </c>
      <c r="C626" t="s">
        <v>527</v>
      </c>
      <c r="D626">
        <v>0</v>
      </c>
      <c r="E626">
        <v>0</v>
      </c>
      <c r="F626">
        <v>0</v>
      </c>
      <c r="G626">
        <v>-695</v>
      </c>
      <c r="H626">
        <v>-1456</v>
      </c>
      <c r="I626">
        <v>-2404</v>
      </c>
      <c r="J626">
        <v>-3289</v>
      </c>
      <c r="K626">
        <v>-4278</v>
      </c>
      <c r="L626">
        <v>-5290</v>
      </c>
      <c r="M626">
        <v>-6281</v>
      </c>
      <c r="N626">
        <v>-7025</v>
      </c>
      <c r="O626">
        <v>-7049</v>
      </c>
      <c r="P626">
        <v>-6984</v>
      </c>
      <c r="Q626">
        <v>-6893</v>
      </c>
      <c r="R626">
        <v>-6777</v>
      </c>
      <c r="S626">
        <v>-6644</v>
      </c>
      <c r="T626">
        <v>-6516</v>
      </c>
      <c r="U626">
        <v>-6393</v>
      </c>
      <c r="V626">
        <v>-6294</v>
      </c>
      <c r="W626">
        <v>-6195</v>
      </c>
      <c r="X626">
        <v>-6099</v>
      </c>
      <c r="Y626">
        <v>-6007</v>
      </c>
      <c r="Z626">
        <v>-5914</v>
      </c>
      <c r="AA626">
        <v>-5847</v>
      </c>
      <c r="AB626">
        <v>-5789</v>
      </c>
      <c r="AC626">
        <v>-5726</v>
      </c>
      <c r="AD626">
        <v>-5584</v>
      </c>
      <c r="AE626">
        <v>-5442</v>
      </c>
      <c r="AF626">
        <v>-5300</v>
      </c>
      <c r="AG626">
        <v>-5156</v>
      </c>
      <c r="AH626">
        <v>-5015</v>
      </c>
    </row>
    <row r="627" spans="1:34" x14ac:dyDescent="0.25">
      <c r="A627" t="s">
        <v>495</v>
      </c>
      <c r="B627" t="s">
        <v>405</v>
      </c>
      <c r="C627" t="s">
        <v>527</v>
      </c>
      <c r="D627">
        <v>0</v>
      </c>
      <c r="E627">
        <v>0</v>
      </c>
      <c r="F627">
        <v>0</v>
      </c>
      <c r="G627">
        <v>696</v>
      </c>
      <c r="H627">
        <v>1498</v>
      </c>
      <c r="I627">
        <v>2279</v>
      </c>
      <c r="J627">
        <v>2983</v>
      </c>
      <c r="K627">
        <v>3816</v>
      </c>
      <c r="L627">
        <v>4507</v>
      </c>
      <c r="M627">
        <v>4938</v>
      </c>
      <c r="N627">
        <v>5452</v>
      </c>
      <c r="O627">
        <v>5570</v>
      </c>
      <c r="P627">
        <v>5776</v>
      </c>
      <c r="Q627">
        <v>5853</v>
      </c>
      <c r="R627">
        <v>5740</v>
      </c>
      <c r="S627">
        <v>5728</v>
      </c>
      <c r="T627">
        <v>5849</v>
      </c>
      <c r="U627">
        <v>5698</v>
      </c>
      <c r="V627">
        <v>5773</v>
      </c>
      <c r="W627">
        <v>5577</v>
      </c>
      <c r="X627">
        <v>5629</v>
      </c>
      <c r="Y627">
        <v>5480</v>
      </c>
      <c r="Z627">
        <v>5404</v>
      </c>
      <c r="AA627">
        <v>5562</v>
      </c>
      <c r="AB627">
        <v>5326</v>
      </c>
      <c r="AC627">
        <v>5240</v>
      </c>
      <c r="AD627">
        <v>5227</v>
      </c>
      <c r="AE627">
        <v>5012</v>
      </c>
      <c r="AF627">
        <v>4976</v>
      </c>
      <c r="AG627">
        <v>4754</v>
      </c>
      <c r="AH627">
        <v>4736</v>
      </c>
    </row>
    <row r="628" spans="1:34" x14ac:dyDescent="0.25">
      <c r="A628" t="s">
        <v>496</v>
      </c>
      <c r="B628" t="s">
        <v>405</v>
      </c>
      <c r="C628" t="s">
        <v>527</v>
      </c>
      <c r="D628">
        <v>0</v>
      </c>
      <c r="E628">
        <v>-34</v>
      </c>
      <c r="F628">
        <v>-55</v>
      </c>
      <c r="G628">
        <v>444</v>
      </c>
      <c r="H628">
        <v>1075</v>
      </c>
      <c r="I628">
        <v>1685</v>
      </c>
      <c r="J628">
        <v>2234</v>
      </c>
      <c r="K628">
        <v>2705</v>
      </c>
      <c r="L628">
        <v>3094</v>
      </c>
      <c r="M628">
        <v>3466</v>
      </c>
      <c r="N628">
        <v>3769</v>
      </c>
      <c r="O628">
        <v>3999</v>
      </c>
      <c r="P628">
        <v>3990</v>
      </c>
      <c r="Q628">
        <v>3858</v>
      </c>
      <c r="R628">
        <v>3785</v>
      </c>
      <c r="S628">
        <v>3849</v>
      </c>
      <c r="T628">
        <v>3908</v>
      </c>
      <c r="U628">
        <v>3852</v>
      </c>
      <c r="V628">
        <v>3651</v>
      </c>
      <c r="W628">
        <v>3417</v>
      </c>
      <c r="X628">
        <v>3194</v>
      </c>
      <c r="Y628">
        <v>2994</v>
      </c>
      <c r="Z628">
        <v>2825</v>
      </c>
      <c r="AA628">
        <v>2686</v>
      </c>
      <c r="AB628">
        <v>2553</v>
      </c>
      <c r="AC628">
        <v>2411</v>
      </c>
      <c r="AD628">
        <v>2297</v>
      </c>
      <c r="AE628">
        <v>2199</v>
      </c>
      <c r="AF628">
        <v>2132</v>
      </c>
      <c r="AG628">
        <v>2092</v>
      </c>
      <c r="AH628">
        <v>2065</v>
      </c>
    </row>
    <row r="629" spans="1:34" x14ac:dyDescent="0.25">
      <c r="A629" t="s">
        <v>497</v>
      </c>
      <c r="B629" t="s">
        <v>405</v>
      </c>
      <c r="C629" t="s">
        <v>527</v>
      </c>
      <c r="D629">
        <v>0</v>
      </c>
      <c r="E629">
        <v>151</v>
      </c>
      <c r="F629">
        <v>52</v>
      </c>
      <c r="G629">
        <v>505</v>
      </c>
      <c r="H629">
        <v>2048</v>
      </c>
      <c r="I629">
        <v>3211</v>
      </c>
      <c r="J629">
        <v>3946</v>
      </c>
      <c r="K629">
        <v>5384</v>
      </c>
      <c r="L629">
        <v>6741</v>
      </c>
      <c r="M629">
        <v>7708</v>
      </c>
      <c r="N629">
        <v>8911</v>
      </c>
      <c r="O629">
        <v>9846</v>
      </c>
      <c r="P629">
        <v>11011</v>
      </c>
      <c r="Q629">
        <v>11295</v>
      </c>
      <c r="R629">
        <v>12010</v>
      </c>
      <c r="S629">
        <v>12999</v>
      </c>
      <c r="T629">
        <v>14013</v>
      </c>
      <c r="U629">
        <v>14967</v>
      </c>
      <c r="V629">
        <v>14667</v>
      </c>
      <c r="W629">
        <v>14201</v>
      </c>
      <c r="X629">
        <v>13874</v>
      </c>
      <c r="Y629">
        <v>13472</v>
      </c>
      <c r="Z629">
        <v>13058</v>
      </c>
      <c r="AA629">
        <v>12730</v>
      </c>
      <c r="AB629">
        <v>12360</v>
      </c>
      <c r="AC629">
        <v>11956</v>
      </c>
      <c r="AD629">
        <v>11630</v>
      </c>
      <c r="AE629">
        <v>11336</v>
      </c>
      <c r="AF629">
        <v>11155</v>
      </c>
      <c r="AG629">
        <v>11216</v>
      </c>
      <c r="AH629">
        <v>11302</v>
      </c>
    </row>
    <row r="630" spans="1:34" x14ac:dyDescent="0.25">
      <c r="A630" t="s">
        <v>498</v>
      </c>
      <c r="B630" t="s">
        <v>405</v>
      </c>
      <c r="C630" t="s">
        <v>527</v>
      </c>
      <c r="D630">
        <v>0</v>
      </c>
      <c r="E630">
        <v>-111</v>
      </c>
      <c r="F630">
        <v>-233</v>
      </c>
      <c r="G630">
        <v>1014</v>
      </c>
      <c r="H630">
        <v>3555</v>
      </c>
      <c r="I630">
        <v>4049</v>
      </c>
      <c r="J630">
        <v>4506</v>
      </c>
      <c r="K630">
        <v>4656</v>
      </c>
      <c r="L630">
        <v>4420</v>
      </c>
      <c r="M630">
        <v>3993</v>
      </c>
      <c r="N630">
        <v>3386</v>
      </c>
      <c r="O630">
        <v>2955</v>
      </c>
      <c r="P630">
        <v>2049</v>
      </c>
      <c r="Q630">
        <v>1194</v>
      </c>
      <c r="R630">
        <v>553</v>
      </c>
      <c r="S630">
        <v>208</v>
      </c>
      <c r="T630">
        <v>152</v>
      </c>
      <c r="U630">
        <v>-181</v>
      </c>
      <c r="V630">
        <v>-561</v>
      </c>
      <c r="W630">
        <v>-966</v>
      </c>
      <c r="X630">
        <v>-1310</v>
      </c>
      <c r="Y630">
        <v>-1571</v>
      </c>
      <c r="Z630">
        <v>-1670</v>
      </c>
      <c r="AA630">
        <v>-1741</v>
      </c>
      <c r="AB630">
        <v>-1761</v>
      </c>
      <c r="AC630">
        <v>-2004</v>
      </c>
      <c r="AD630">
        <v>-2106</v>
      </c>
      <c r="AE630">
        <v>-2262</v>
      </c>
      <c r="AF630">
        <v>-2438</v>
      </c>
      <c r="AG630">
        <v>-2622</v>
      </c>
      <c r="AH630">
        <v>-2787</v>
      </c>
    </row>
    <row r="631" spans="1:34" x14ac:dyDescent="0.25">
      <c r="A631" t="s">
        <v>499</v>
      </c>
      <c r="B631" t="s">
        <v>405</v>
      </c>
      <c r="C631" t="s">
        <v>527</v>
      </c>
      <c r="D631">
        <v>0</v>
      </c>
      <c r="E631">
        <v>13</v>
      </c>
      <c r="F631">
        <v>14</v>
      </c>
      <c r="G631">
        <v>324</v>
      </c>
      <c r="H631">
        <v>692</v>
      </c>
      <c r="I631">
        <v>1118</v>
      </c>
      <c r="J631">
        <v>1436</v>
      </c>
      <c r="K631">
        <v>1762</v>
      </c>
      <c r="L631">
        <v>2114</v>
      </c>
      <c r="M631">
        <v>2403</v>
      </c>
      <c r="N631">
        <v>2644</v>
      </c>
      <c r="O631">
        <v>2841</v>
      </c>
      <c r="P631">
        <v>2985</v>
      </c>
      <c r="Q631">
        <v>3035</v>
      </c>
      <c r="R631">
        <v>3037</v>
      </c>
      <c r="S631">
        <v>3096</v>
      </c>
      <c r="T631">
        <v>3196</v>
      </c>
      <c r="U631">
        <v>3262</v>
      </c>
      <c r="V631">
        <v>3174</v>
      </c>
      <c r="W631">
        <v>2946</v>
      </c>
      <c r="X631">
        <v>2713</v>
      </c>
      <c r="Y631">
        <v>2495</v>
      </c>
      <c r="Z631">
        <v>2295</v>
      </c>
      <c r="AA631">
        <v>2119</v>
      </c>
      <c r="AB631">
        <v>1960</v>
      </c>
      <c r="AC631">
        <v>1815</v>
      </c>
      <c r="AD631">
        <v>1688</v>
      </c>
      <c r="AE631">
        <v>1565</v>
      </c>
      <c r="AF631">
        <v>1480</v>
      </c>
      <c r="AG631">
        <v>1433</v>
      </c>
      <c r="AH631">
        <v>1424</v>
      </c>
    </row>
    <row r="632" spans="1:34" x14ac:dyDescent="0.25">
      <c r="A632" t="s">
        <v>500</v>
      </c>
      <c r="B632" t="s">
        <v>405</v>
      </c>
      <c r="C632" t="s">
        <v>527</v>
      </c>
      <c r="D632">
        <v>0</v>
      </c>
      <c r="E632">
        <v>37</v>
      </c>
      <c r="F632">
        <v>252</v>
      </c>
      <c r="G632">
        <v>4961</v>
      </c>
      <c r="H632">
        <v>5466</v>
      </c>
      <c r="I632">
        <v>6118</v>
      </c>
      <c r="J632">
        <v>7180</v>
      </c>
      <c r="K632">
        <v>8118</v>
      </c>
      <c r="L632">
        <v>9139</v>
      </c>
      <c r="M632">
        <v>10423</v>
      </c>
      <c r="N632">
        <v>11393</v>
      </c>
      <c r="O632">
        <v>12169</v>
      </c>
      <c r="P632">
        <v>12757</v>
      </c>
      <c r="Q632">
        <v>14430</v>
      </c>
      <c r="R632">
        <v>15737</v>
      </c>
      <c r="S632">
        <v>16720</v>
      </c>
      <c r="T632">
        <v>17425</v>
      </c>
      <c r="U632">
        <v>16470</v>
      </c>
      <c r="V632">
        <v>15558</v>
      </c>
      <c r="W632">
        <v>14684</v>
      </c>
      <c r="X632">
        <v>13824</v>
      </c>
      <c r="Y632">
        <v>13036</v>
      </c>
      <c r="Z632">
        <v>12124</v>
      </c>
      <c r="AA632">
        <v>11146</v>
      </c>
      <c r="AB632">
        <v>10279</v>
      </c>
      <c r="AC632">
        <v>9426</v>
      </c>
      <c r="AD632">
        <v>8732</v>
      </c>
      <c r="AE632">
        <v>8311</v>
      </c>
      <c r="AF632">
        <v>8548</v>
      </c>
      <c r="AG632">
        <v>8862</v>
      </c>
      <c r="AH632">
        <v>9255</v>
      </c>
    </row>
    <row r="633" spans="1:34" x14ac:dyDescent="0.25">
      <c r="A633" t="s">
        <v>501</v>
      </c>
      <c r="B633" t="s">
        <v>405</v>
      </c>
      <c r="C633" t="s">
        <v>527</v>
      </c>
      <c r="D633">
        <v>0</v>
      </c>
      <c r="E633">
        <v>-6</v>
      </c>
      <c r="F633">
        <v>0</v>
      </c>
      <c r="G633">
        <v>738</v>
      </c>
      <c r="H633">
        <v>2362</v>
      </c>
      <c r="I633">
        <v>3891</v>
      </c>
      <c r="J633">
        <v>5016</v>
      </c>
      <c r="K633">
        <v>5832</v>
      </c>
      <c r="L633">
        <v>6542</v>
      </c>
      <c r="M633">
        <v>7230</v>
      </c>
      <c r="N633">
        <v>7496</v>
      </c>
      <c r="O633">
        <v>7285</v>
      </c>
      <c r="P633">
        <v>6676</v>
      </c>
      <c r="Q633">
        <v>6015</v>
      </c>
      <c r="R633">
        <v>5333</v>
      </c>
      <c r="S633">
        <v>4598</v>
      </c>
      <c r="T633">
        <v>3960</v>
      </c>
      <c r="U633">
        <v>3721</v>
      </c>
      <c r="V633">
        <v>3493</v>
      </c>
      <c r="W633">
        <v>3491</v>
      </c>
      <c r="X633">
        <v>3621</v>
      </c>
      <c r="Y633">
        <v>4053</v>
      </c>
      <c r="Z633">
        <v>4851</v>
      </c>
      <c r="AA633">
        <v>5873</v>
      </c>
      <c r="AB633">
        <v>6866</v>
      </c>
      <c r="AC633">
        <v>7895</v>
      </c>
      <c r="AD633">
        <v>8780</v>
      </c>
      <c r="AE633">
        <v>9628</v>
      </c>
      <c r="AF633">
        <v>10497</v>
      </c>
      <c r="AG633">
        <v>11416</v>
      </c>
      <c r="AH633">
        <v>12356</v>
      </c>
    </row>
    <row r="634" spans="1:34" x14ac:dyDescent="0.25">
      <c r="A634" t="s">
        <v>502</v>
      </c>
      <c r="B634" t="s">
        <v>405</v>
      </c>
      <c r="C634" t="s">
        <v>527</v>
      </c>
      <c r="D634">
        <v>0</v>
      </c>
      <c r="E634">
        <v>3</v>
      </c>
      <c r="F634">
        <v>43</v>
      </c>
      <c r="G634">
        <v>4550</v>
      </c>
      <c r="H634">
        <v>9368</v>
      </c>
      <c r="I634">
        <v>13954</v>
      </c>
      <c r="J634">
        <v>18408</v>
      </c>
      <c r="K634">
        <v>22722</v>
      </c>
      <c r="L634">
        <v>26821</v>
      </c>
      <c r="M634">
        <v>30805</v>
      </c>
      <c r="N634">
        <v>34403</v>
      </c>
      <c r="O634">
        <v>34443</v>
      </c>
      <c r="P634">
        <v>34317</v>
      </c>
      <c r="Q634">
        <v>34354</v>
      </c>
      <c r="R634">
        <v>34250</v>
      </c>
      <c r="S634">
        <v>33961</v>
      </c>
      <c r="T634">
        <v>33575</v>
      </c>
      <c r="U634">
        <v>33076</v>
      </c>
      <c r="V634">
        <v>32916</v>
      </c>
      <c r="W634">
        <v>32855</v>
      </c>
      <c r="X634">
        <v>32812</v>
      </c>
      <c r="Y634">
        <v>32901</v>
      </c>
      <c r="Z634">
        <v>33119</v>
      </c>
      <c r="AA634">
        <v>33462</v>
      </c>
      <c r="AB634">
        <v>33874</v>
      </c>
      <c r="AC634">
        <v>34230</v>
      </c>
      <c r="AD634">
        <v>33893</v>
      </c>
      <c r="AE634">
        <v>33629</v>
      </c>
      <c r="AF634">
        <v>33354</v>
      </c>
      <c r="AG634">
        <v>33027</v>
      </c>
      <c r="AH634">
        <v>32702</v>
      </c>
    </row>
    <row r="635" spans="1:34" x14ac:dyDescent="0.25">
      <c r="A635" t="s">
        <v>503</v>
      </c>
      <c r="B635" t="s">
        <v>405</v>
      </c>
      <c r="C635" t="s">
        <v>527</v>
      </c>
      <c r="D635">
        <v>0</v>
      </c>
      <c r="E635">
        <v>-8</v>
      </c>
      <c r="F635">
        <v>-1</v>
      </c>
      <c r="G635">
        <v>924</v>
      </c>
      <c r="H635">
        <v>2975</v>
      </c>
      <c r="I635">
        <v>5228</v>
      </c>
      <c r="J635">
        <v>7411</v>
      </c>
      <c r="K635">
        <v>9552</v>
      </c>
      <c r="L635">
        <v>11765</v>
      </c>
      <c r="M635">
        <v>14066</v>
      </c>
      <c r="N635">
        <v>15944</v>
      </c>
      <c r="O635">
        <v>17240</v>
      </c>
      <c r="P635">
        <v>18024</v>
      </c>
      <c r="Q635">
        <v>18625</v>
      </c>
      <c r="R635">
        <v>19112</v>
      </c>
      <c r="S635">
        <v>19462</v>
      </c>
      <c r="T635">
        <v>19648</v>
      </c>
      <c r="U635">
        <v>19586</v>
      </c>
      <c r="V635">
        <v>19045</v>
      </c>
      <c r="W635">
        <v>18320</v>
      </c>
      <c r="X635">
        <v>17367</v>
      </c>
      <c r="Y635">
        <v>16362</v>
      </c>
      <c r="Z635">
        <v>15426</v>
      </c>
      <c r="AA635">
        <v>14598</v>
      </c>
      <c r="AB635">
        <v>13831</v>
      </c>
      <c r="AC635">
        <v>13167</v>
      </c>
      <c r="AD635">
        <v>12454</v>
      </c>
      <c r="AE635">
        <v>11799</v>
      </c>
      <c r="AF635">
        <v>11257</v>
      </c>
      <c r="AG635">
        <v>10840</v>
      </c>
      <c r="AH635">
        <v>10497</v>
      </c>
    </row>
    <row r="636" spans="1:34" x14ac:dyDescent="0.25">
      <c r="A636" t="s">
        <v>504</v>
      </c>
      <c r="B636" t="s">
        <v>405</v>
      </c>
      <c r="C636" t="s">
        <v>527</v>
      </c>
      <c r="D636">
        <v>0</v>
      </c>
      <c r="E636">
        <v>-1</v>
      </c>
      <c r="F636">
        <v>0</v>
      </c>
      <c r="G636">
        <v>109</v>
      </c>
      <c r="H636">
        <v>410</v>
      </c>
      <c r="I636">
        <v>746</v>
      </c>
      <c r="J636">
        <v>1043</v>
      </c>
      <c r="K636">
        <v>1301</v>
      </c>
      <c r="L636">
        <v>1552</v>
      </c>
      <c r="M636">
        <v>1798</v>
      </c>
      <c r="N636">
        <v>1964</v>
      </c>
      <c r="O636">
        <v>2042</v>
      </c>
      <c r="P636">
        <v>2051</v>
      </c>
      <c r="Q636">
        <v>2036</v>
      </c>
      <c r="R636">
        <v>2001</v>
      </c>
      <c r="S636">
        <v>1944</v>
      </c>
      <c r="T636">
        <v>1867</v>
      </c>
      <c r="U636">
        <v>1779</v>
      </c>
      <c r="V636">
        <v>1661</v>
      </c>
      <c r="W636">
        <v>1531</v>
      </c>
      <c r="X636">
        <v>1389</v>
      </c>
      <c r="Y636">
        <v>1251</v>
      </c>
      <c r="Z636">
        <v>1125</v>
      </c>
      <c r="AA636">
        <v>1015</v>
      </c>
      <c r="AB636">
        <v>916</v>
      </c>
      <c r="AC636">
        <v>832</v>
      </c>
      <c r="AD636">
        <v>751</v>
      </c>
      <c r="AE636">
        <v>680</v>
      </c>
      <c r="AF636">
        <v>618</v>
      </c>
      <c r="AG636">
        <v>566</v>
      </c>
      <c r="AH636">
        <v>520</v>
      </c>
    </row>
    <row r="637" spans="1:34" x14ac:dyDescent="0.25">
      <c r="A637" t="s">
        <v>505</v>
      </c>
      <c r="B637" t="s">
        <v>405</v>
      </c>
      <c r="C637" t="s">
        <v>527</v>
      </c>
      <c r="D637">
        <v>0</v>
      </c>
      <c r="E637">
        <v>0</v>
      </c>
      <c r="F637">
        <v>0</v>
      </c>
      <c r="G637">
        <v>14</v>
      </c>
      <c r="H637">
        <v>39</v>
      </c>
      <c r="I637">
        <v>63</v>
      </c>
      <c r="J637">
        <v>84</v>
      </c>
      <c r="K637">
        <v>101</v>
      </c>
      <c r="L637">
        <v>117</v>
      </c>
      <c r="M637">
        <v>131</v>
      </c>
      <c r="N637">
        <v>141</v>
      </c>
      <c r="O637">
        <v>143</v>
      </c>
      <c r="P637">
        <v>140</v>
      </c>
      <c r="Q637">
        <v>138</v>
      </c>
      <c r="R637">
        <v>133</v>
      </c>
      <c r="S637">
        <v>129</v>
      </c>
      <c r="T637">
        <v>122</v>
      </c>
      <c r="U637">
        <v>115</v>
      </c>
      <c r="V637">
        <v>104</v>
      </c>
      <c r="W637">
        <v>94</v>
      </c>
      <c r="X637">
        <v>84</v>
      </c>
      <c r="Y637">
        <v>74</v>
      </c>
      <c r="Z637">
        <v>66</v>
      </c>
      <c r="AA637">
        <v>59</v>
      </c>
      <c r="AB637">
        <v>52</v>
      </c>
      <c r="AC637">
        <v>47</v>
      </c>
      <c r="AD637">
        <v>42</v>
      </c>
      <c r="AE637">
        <v>37</v>
      </c>
      <c r="AF637">
        <v>34</v>
      </c>
      <c r="AG637">
        <v>30</v>
      </c>
      <c r="AH637">
        <v>28</v>
      </c>
    </row>
    <row r="638" spans="1:34" x14ac:dyDescent="0.25">
      <c r="A638" t="s">
        <v>506</v>
      </c>
      <c r="B638" t="s">
        <v>405</v>
      </c>
      <c r="C638" t="s">
        <v>527</v>
      </c>
      <c r="D638">
        <v>0</v>
      </c>
      <c r="E638">
        <v>-1</v>
      </c>
      <c r="F638">
        <v>-2</v>
      </c>
      <c r="G638">
        <v>107</v>
      </c>
      <c r="H638">
        <v>290</v>
      </c>
      <c r="I638">
        <v>448</v>
      </c>
      <c r="J638">
        <v>581</v>
      </c>
      <c r="K638">
        <v>687</v>
      </c>
      <c r="L638">
        <v>771</v>
      </c>
      <c r="M638">
        <v>845</v>
      </c>
      <c r="N638">
        <v>874</v>
      </c>
      <c r="O638">
        <v>879</v>
      </c>
      <c r="P638">
        <v>845</v>
      </c>
      <c r="Q638">
        <v>806</v>
      </c>
      <c r="R638">
        <v>767</v>
      </c>
      <c r="S638">
        <v>728</v>
      </c>
      <c r="T638">
        <v>687</v>
      </c>
      <c r="U638">
        <v>630</v>
      </c>
      <c r="V638">
        <v>557</v>
      </c>
      <c r="W638">
        <v>486</v>
      </c>
      <c r="X638">
        <v>414</v>
      </c>
      <c r="Y638">
        <v>351</v>
      </c>
      <c r="Z638">
        <v>298</v>
      </c>
      <c r="AA638">
        <v>256</v>
      </c>
      <c r="AB638">
        <v>218</v>
      </c>
      <c r="AC638">
        <v>187</v>
      </c>
      <c r="AD638">
        <v>155</v>
      </c>
      <c r="AE638">
        <v>130</v>
      </c>
      <c r="AF638">
        <v>112</v>
      </c>
      <c r="AG638">
        <v>96</v>
      </c>
      <c r="AH638">
        <v>84</v>
      </c>
    </row>
    <row r="639" spans="1:34" x14ac:dyDescent="0.25">
      <c r="A639" t="s">
        <v>507</v>
      </c>
      <c r="B639" t="s">
        <v>405</v>
      </c>
      <c r="C639" t="s">
        <v>527</v>
      </c>
      <c r="D639">
        <v>0</v>
      </c>
      <c r="E639">
        <v>-4</v>
      </c>
      <c r="F639">
        <v>2</v>
      </c>
      <c r="G639">
        <v>476</v>
      </c>
      <c r="H639">
        <v>867</v>
      </c>
      <c r="I639">
        <v>1011</v>
      </c>
      <c r="J639">
        <v>1006</v>
      </c>
      <c r="K639">
        <v>834</v>
      </c>
      <c r="L639">
        <v>498</v>
      </c>
      <c r="M639">
        <v>39</v>
      </c>
      <c r="N639">
        <v>-640</v>
      </c>
      <c r="O639">
        <v>-1481</v>
      </c>
      <c r="P639">
        <v>-2439</v>
      </c>
      <c r="Q639">
        <v>-3400</v>
      </c>
      <c r="R639">
        <v>-4342</v>
      </c>
      <c r="S639">
        <v>-5283</v>
      </c>
      <c r="T639">
        <v>-6138</v>
      </c>
      <c r="U639">
        <v>-6994</v>
      </c>
      <c r="V639">
        <v>-7825</v>
      </c>
      <c r="W639">
        <v>-8563</v>
      </c>
      <c r="X639">
        <v>-9218</v>
      </c>
      <c r="Y639">
        <v>-9752</v>
      </c>
      <c r="Z639">
        <v>-10140</v>
      </c>
      <c r="AA639">
        <v>-10413</v>
      </c>
      <c r="AB639">
        <v>-10654</v>
      </c>
      <c r="AC639">
        <v>-10873</v>
      </c>
      <c r="AD639">
        <v>-11071</v>
      </c>
      <c r="AE639">
        <v>-11221</v>
      </c>
      <c r="AF639">
        <v>-11314</v>
      </c>
      <c r="AG639">
        <v>-11364</v>
      </c>
      <c r="AH639">
        <v>-11373</v>
      </c>
    </row>
    <row r="640" spans="1:34" x14ac:dyDescent="0.25">
      <c r="A640" t="s">
        <v>508</v>
      </c>
      <c r="B640" t="s">
        <v>405</v>
      </c>
      <c r="C640" t="s">
        <v>527</v>
      </c>
      <c r="D640">
        <v>0</v>
      </c>
      <c r="E640">
        <v>-1</v>
      </c>
      <c r="F640">
        <v>2</v>
      </c>
      <c r="G640">
        <v>196</v>
      </c>
      <c r="H640">
        <v>529</v>
      </c>
      <c r="I640">
        <v>898</v>
      </c>
      <c r="J640">
        <v>1265</v>
      </c>
      <c r="K640">
        <v>1626</v>
      </c>
      <c r="L640">
        <v>1996</v>
      </c>
      <c r="M640">
        <v>2375</v>
      </c>
      <c r="N640">
        <v>2683</v>
      </c>
      <c r="O640">
        <v>2867</v>
      </c>
      <c r="P640">
        <v>2970</v>
      </c>
      <c r="Q640">
        <v>3048</v>
      </c>
      <c r="R640">
        <v>3098</v>
      </c>
      <c r="S640">
        <v>3120</v>
      </c>
      <c r="T640">
        <v>3115</v>
      </c>
      <c r="U640">
        <v>3069</v>
      </c>
      <c r="V640">
        <v>2965</v>
      </c>
      <c r="W640">
        <v>2838</v>
      </c>
      <c r="X640">
        <v>2681</v>
      </c>
      <c r="Y640">
        <v>2519</v>
      </c>
      <c r="Z640">
        <v>2370</v>
      </c>
      <c r="AA640">
        <v>2236</v>
      </c>
      <c r="AB640">
        <v>2112</v>
      </c>
      <c r="AC640">
        <v>2009</v>
      </c>
      <c r="AD640">
        <v>1904</v>
      </c>
      <c r="AE640">
        <v>1808</v>
      </c>
      <c r="AF640">
        <v>1731</v>
      </c>
      <c r="AG640">
        <v>1667</v>
      </c>
      <c r="AH640">
        <v>1617</v>
      </c>
    </row>
    <row r="641" spans="1:34" x14ac:dyDescent="0.25">
      <c r="A641" t="s">
        <v>509</v>
      </c>
      <c r="B641" t="s">
        <v>405</v>
      </c>
      <c r="C641" t="s">
        <v>527</v>
      </c>
      <c r="D641">
        <v>0</v>
      </c>
      <c r="E641">
        <v>-3</v>
      </c>
      <c r="F641">
        <v>270</v>
      </c>
      <c r="G641">
        <v>4715</v>
      </c>
      <c r="H641">
        <v>9320</v>
      </c>
      <c r="I641">
        <v>13211</v>
      </c>
      <c r="J641">
        <v>17263</v>
      </c>
      <c r="K641">
        <v>20964</v>
      </c>
      <c r="L641">
        <v>24315</v>
      </c>
      <c r="M641">
        <v>27704</v>
      </c>
      <c r="N641">
        <v>30106</v>
      </c>
      <c r="O641">
        <v>31370</v>
      </c>
      <c r="P641">
        <v>31336</v>
      </c>
      <c r="Q641">
        <v>31476</v>
      </c>
      <c r="R641">
        <v>31683</v>
      </c>
      <c r="S641">
        <v>31572</v>
      </c>
      <c r="T641">
        <v>31265</v>
      </c>
      <c r="U641">
        <v>28736</v>
      </c>
      <c r="V641">
        <v>25705</v>
      </c>
      <c r="W641">
        <v>22774</v>
      </c>
      <c r="X641">
        <v>19819</v>
      </c>
      <c r="Y641">
        <v>17093</v>
      </c>
      <c r="Z641">
        <v>14790</v>
      </c>
      <c r="AA641">
        <v>12723</v>
      </c>
      <c r="AB641">
        <v>10813</v>
      </c>
      <c r="AC641">
        <v>9139</v>
      </c>
      <c r="AD641">
        <v>7552</v>
      </c>
      <c r="AE641">
        <v>6269</v>
      </c>
      <c r="AF641">
        <v>5646</v>
      </c>
      <c r="AG641">
        <v>5203</v>
      </c>
      <c r="AH641">
        <v>4975</v>
      </c>
    </row>
    <row r="642" spans="1:34" x14ac:dyDescent="0.25">
      <c r="A642" t="s">
        <v>510</v>
      </c>
      <c r="B642" t="s">
        <v>405</v>
      </c>
      <c r="C642" t="s">
        <v>527</v>
      </c>
      <c r="D642">
        <v>0</v>
      </c>
      <c r="E642">
        <v>6</v>
      </c>
      <c r="F642">
        <v>59</v>
      </c>
      <c r="G642">
        <v>260</v>
      </c>
      <c r="H642">
        <v>572</v>
      </c>
      <c r="I642">
        <v>849</v>
      </c>
      <c r="J642">
        <v>1212</v>
      </c>
      <c r="K642">
        <v>1568</v>
      </c>
      <c r="L642">
        <v>1931</v>
      </c>
      <c r="M642">
        <v>2335</v>
      </c>
      <c r="N642">
        <v>2708</v>
      </c>
      <c r="O642">
        <v>2953</v>
      </c>
      <c r="P642">
        <v>3087</v>
      </c>
      <c r="Q642">
        <v>3328</v>
      </c>
      <c r="R642">
        <v>3602</v>
      </c>
      <c r="S642">
        <v>3801</v>
      </c>
      <c r="T642">
        <v>3904</v>
      </c>
      <c r="U642">
        <v>3613</v>
      </c>
      <c r="V642">
        <v>3313</v>
      </c>
      <c r="W642">
        <v>3049</v>
      </c>
      <c r="X642">
        <v>2786</v>
      </c>
      <c r="Y642">
        <v>2525</v>
      </c>
      <c r="Z642">
        <v>2266</v>
      </c>
      <c r="AA642">
        <v>2001</v>
      </c>
      <c r="AB642">
        <v>1769</v>
      </c>
      <c r="AC642">
        <v>1561</v>
      </c>
      <c r="AD642">
        <v>1359</v>
      </c>
      <c r="AE642">
        <v>1220</v>
      </c>
      <c r="AF642">
        <v>1195</v>
      </c>
      <c r="AG642">
        <v>1193</v>
      </c>
      <c r="AH642">
        <v>1199</v>
      </c>
    </row>
    <row r="643" spans="1:34" x14ac:dyDescent="0.25">
      <c r="A643" t="s">
        <v>511</v>
      </c>
      <c r="B643" t="s">
        <v>405</v>
      </c>
      <c r="C643" t="s">
        <v>527</v>
      </c>
      <c r="D643">
        <v>0</v>
      </c>
      <c r="E643">
        <v>-3</v>
      </c>
      <c r="F643">
        <v>2</v>
      </c>
      <c r="G643">
        <v>236</v>
      </c>
      <c r="H643">
        <v>949</v>
      </c>
      <c r="I643">
        <v>1812</v>
      </c>
      <c r="J643">
        <v>2661</v>
      </c>
      <c r="K643">
        <v>3508</v>
      </c>
      <c r="L643">
        <v>4423</v>
      </c>
      <c r="M643">
        <v>5412</v>
      </c>
      <c r="N643">
        <v>6249</v>
      </c>
      <c r="O643">
        <v>6850</v>
      </c>
      <c r="P643">
        <v>7265</v>
      </c>
      <c r="Q643">
        <v>7616</v>
      </c>
      <c r="R643">
        <v>7892</v>
      </c>
      <c r="S643">
        <v>8084</v>
      </c>
      <c r="T643">
        <v>8190</v>
      </c>
      <c r="U643">
        <v>8238</v>
      </c>
      <c r="V643">
        <v>8114</v>
      </c>
      <c r="W643">
        <v>7904</v>
      </c>
      <c r="X643">
        <v>7579</v>
      </c>
      <c r="Y643">
        <v>7218</v>
      </c>
      <c r="Z643">
        <v>6861</v>
      </c>
      <c r="AA643">
        <v>6534</v>
      </c>
      <c r="AB643">
        <v>6233</v>
      </c>
      <c r="AC643">
        <v>5977</v>
      </c>
      <c r="AD643">
        <v>5708</v>
      </c>
      <c r="AE643">
        <v>5456</v>
      </c>
      <c r="AF643">
        <v>5234</v>
      </c>
      <c r="AG643">
        <v>5057</v>
      </c>
      <c r="AH643">
        <v>4904</v>
      </c>
    </row>
    <row r="644" spans="1:34" x14ac:dyDescent="0.25">
      <c r="A644" t="s">
        <v>512</v>
      </c>
      <c r="B644" t="s">
        <v>405</v>
      </c>
      <c r="C644" t="s">
        <v>527</v>
      </c>
      <c r="D644">
        <v>0</v>
      </c>
      <c r="E644">
        <v>-18</v>
      </c>
      <c r="F644">
        <v>-11</v>
      </c>
      <c r="G644">
        <v>714</v>
      </c>
      <c r="H644">
        <v>2962</v>
      </c>
      <c r="I644">
        <v>5785</v>
      </c>
      <c r="J644">
        <v>8589</v>
      </c>
      <c r="K644">
        <v>11361</v>
      </c>
      <c r="L644">
        <v>14362</v>
      </c>
      <c r="M644">
        <v>17620</v>
      </c>
      <c r="N644">
        <v>20343</v>
      </c>
      <c r="O644">
        <v>22444</v>
      </c>
      <c r="P644">
        <v>23888</v>
      </c>
      <c r="Q644">
        <v>25140</v>
      </c>
      <c r="R644">
        <v>26175</v>
      </c>
      <c r="S644">
        <v>26976</v>
      </c>
      <c r="T644">
        <v>27497</v>
      </c>
      <c r="U644">
        <v>27827</v>
      </c>
      <c r="V644">
        <v>27523</v>
      </c>
      <c r="W644">
        <v>26917</v>
      </c>
      <c r="X644">
        <v>25877</v>
      </c>
      <c r="Y644">
        <v>24696</v>
      </c>
      <c r="Z644">
        <v>23543</v>
      </c>
      <c r="AA644">
        <v>22510</v>
      </c>
      <c r="AB644">
        <v>21553</v>
      </c>
      <c r="AC644">
        <v>20773</v>
      </c>
      <c r="AD644">
        <v>19885</v>
      </c>
      <c r="AE644">
        <v>19054</v>
      </c>
      <c r="AF644">
        <v>18334</v>
      </c>
      <c r="AG644">
        <v>17784</v>
      </c>
      <c r="AH644">
        <v>17327</v>
      </c>
    </row>
    <row r="645" spans="1:34" x14ac:dyDescent="0.25">
      <c r="A645" t="s">
        <v>513</v>
      </c>
      <c r="B645" t="s">
        <v>405</v>
      </c>
      <c r="C645" t="s">
        <v>527</v>
      </c>
      <c r="D645">
        <v>0</v>
      </c>
      <c r="E645">
        <v>-3</v>
      </c>
      <c r="F645">
        <v>0</v>
      </c>
      <c r="G645">
        <v>231</v>
      </c>
      <c r="H645">
        <v>896</v>
      </c>
      <c r="I645">
        <v>1719</v>
      </c>
      <c r="J645">
        <v>2534</v>
      </c>
      <c r="K645">
        <v>3340</v>
      </c>
      <c r="L645">
        <v>4213</v>
      </c>
      <c r="M645">
        <v>5156</v>
      </c>
      <c r="N645">
        <v>5950</v>
      </c>
      <c r="O645">
        <v>6534</v>
      </c>
      <c r="P645">
        <v>6938</v>
      </c>
      <c r="Q645">
        <v>7282</v>
      </c>
      <c r="R645">
        <v>7559</v>
      </c>
      <c r="S645">
        <v>7761</v>
      </c>
      <c r="T645">
        <v>7881</v>
      </c>
      <c r="U645">
        <v>7937</v>
      </c>
      <c r="V645">
        <v>7823</v>
      </c>
      <c r="W645">
        <v>7624</v>
      </c>
      <c r="X645">
        <v>7310</v>
      </c>
      <c r="Y645">
        <v>6959</v>
      </c>
      <c r="Z645">
        <v>6616</v>
      </c>
      <c r="AA645">
        <v>6305</v>
      </c>
      <c r="AB645">
        <v>6017</v>
      </c>
      <c r="AC645">
        <v>5777</v>
      </c>
      <c r="AD645">
        <v>5515</v>
      </c>
      <c r="AE645">
        <v>5274</v>
      </c>
      <c r="AF645">
        <v>5064</v>
      </c>
      <c r="AG645">
        <v>4900</v>
      </c>
      <c r="AH645">
        <v>4762</v>
      </c>
    </row>
    <row r="646" spans="1:34" x14ac:dyDescent="0.25">
      <c r="A646" t="s">
        <v>514</v>
      </c>
      <c r="B646" t="s">
        <v>405</v>
      </c>
      <c r="C646" t="s">
        <v>527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t="s">
        <v>383</v>
      </c>
      <c r="B647" t="s">
        <v>469</v>
      </c>
      <c r="C647" t="s">
        <v>470</v>
      </c>
      <c r="D647">
        <v>0</v>
      </c>
      <c r="E647">
        <v>59</v>
      </c>
      <c r="F647">
        <v>948</v>
      </c>
      <c r="G647">
        <v>28319</v>
      </c>
      <c r="H647">
        <v>56094</v>
      </c>
      <c r="I647">
        <v>81419</v>
      </c>
      <c r="J647">
        <v>107385</v>
      </c>
      <c r="K647">
        <v>133033</v>
      </c>
      <c r="L647">
        <v>157778</v>
      </c>
      <c r="M647">
        <v>182204</v>
      </c>
      <c r="N647">
        <v>202109</v>
      </c>
      <c r="O647">
        <v>212125</v>
      </c>
      <c r="P647">
        <v>215861</v>
      </c>
      <c r="Q647">
        <v>219360</v>
      </c>
      <c r="R647">
        <v>222082</v>
      </c>
      <c r="S647">
        <v>223197</v>
      </c>
      <c r="T647">
        <v>223030</v>
      </c>
      <c r="U647">
        <v>214832</v>
      </c>
      <c r="V647">
        <v>203427</v>
      </c>
      <c r="W647">
        <v>191302</v>
      </c>
      <c r="X647">
        <v>178911</v>
      </c>
      <c r="Y647">
        <v>167145</v>
      </c>
      <c r="Z647">
        <v>156934</v>
      </c>
      <c r="AA647">
        <v>148178</v>
      </c>
      <c r="AB647">
        <v>140041</v>
      </c>
      <c r="AC647">
        <v>132934</v>
      </c>
      <c r="AD647">
        <v>125998</v>
      </c>
      <c r="AE647">
        <v>120337</v>
      </c>
      <c r="AF647">
        <v>117360</v>
      </c>
      <c r="AG647">
        <v>115347</v>
      </c>
      <c r="AH647">
        <v>114437</v>
      </c>
    </row>
    <row r="648" spans="1:34" x14ac:dyDescent="0.25">
      <c r="A648" t="s">
        <v>473</v>
      </c>
      <c r="B648" t="s">
        <v>469</v>
      </c>
      <c r="C648" t="s">
        <v>470</v>
      </c>
      <c r="D648">
        <v>0</v>
      </c>
      <c r="E648">
        <v>8</v>
      </c>
      <c r="F648">
        <v>19</v>
      </c>
      <c r="G648">
        <v>720</v>
      </c>
      <c r="H648">
        <v>1809</v>
      </c>
      <c r="I648">
        <v>3611</v>
      </c>
      <c r="J648">
        <v>6348</v>
      </c>
      <c r="K648">
        <v>9701</v>
      </c>
      <c r="L648">
        <v>12979</v>
      </c>
      <c r="M648">
        <v>15914</v>
      </c>
      <c r="N648">
        <v>18363</v>
      </c>
      <c r="O648">
        <v>19628</v>
      </c>
      <c r="P648">
        <v>20223</v>
      </c>
      <c r="Q648">
        <v>20472</v>
      </c>
      <c r="R648">
        <v>20481</v>
      </c>
      <c r="S648">
        <v>20240</v>
      </c>
      <c r="T648">
        <v>20134</v>
      </c>
      <c r="U648">
        <v>19850</v>
      </c>
      <c r="V648">
        <v>19468</v>
      </c>
      <c r="W648">
        <v>18903</v>
      </c>
      <c r="X648">
        <v>18251</v>
      </c>
      <c r="Y648">
        <v>17546</v>
      </c>
      <c r="Z648">
        <v>16820</v>
      </c>
      <c r="AA648">
        <v>16114</v>
      </c>
      <c r="AB648">
        <v>15509</v>
      </c>
      <c r="AC648">
        <v>15061</v>
      </c>
      <c r="AD648">
        <v>14771</v>
      </c>
      <c r="AE648">
        <v>14404</v>
      </c>
      <c r="AF648">
        <v>14094</v>
      </c>
      <c r="AG648">
        <v>13795</v>
      </c>
      <c r="AH648">
        <v>13538</v>
      </c>
    </row>
    <row r="649" spans="1:34" x14ac:dyDescent="0.25">
      <c r="A649" t="s">
        <v>474</v>
      </c>
      <c r="B649" t="s">
        <v>469</v>
      </c>
      <c r="C649" t="s">
        <v>470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t="s">
        <v>475</v>
      </c>
      <c r="B650" t="s">
        <v>469</v>
      </c>
      <c r="C650" t="s">
        <v>470</v>
      </c>
      <c r="D650">
        <v>0</v>
      </c>
      <c r="E650">
        <v>-2</v>
      </c>
      <c r="F650">
        <v>-9</v>
      </c>
      <c r="G650">
        <v>-60</v>
      </c>
      <c r="H650">
        <v>-167</v>
      </c>
      <c r="I650">
        <v>-351</v>
      </c>
      <c r="J650">
        <v>-572</v>
      </c>
      <c r="K650">
        <v>-905</v>
      </c>
      <c r="L650">
        <v>-1305</v>
      </c>
      <c r="M650">
        <v>-1760</v>
      </c>
      <c r="N650">
        <v>-2252</v>
      </c>
      <c r="O650">
        <v>-2751</v>
      </c>
      <c r="P650">
        <v>-3210</v>
      </c>
      <c r="Q650">
        <v>-3670</v>
      </c>
      <c r="R650">
        <v>-4090</v>
      </c>
      <c r="S650">
        <v>-4538</v>
      </c>
      <c r="T650">
        <v>-4993</v>
      </c>
      <c r="U650">
        <v>-5438</v>
      </c>
      <c r="V650">
        <v>-5820</v>
      </c>
      <c r="W650">
        <v>-6101</v>
      </c>
      <c r="X650">
        <v>-6383</v>
      </c>
      <c r="Y650">
        <v>-6568</v>
      </c>
      <c r="Z650">
        <v>-6649</v>
      </c>
      <c r="AA650">
        <v>-6755</v>
      </c>
      <c r="AB650">
        <v>-6838</v>
      </c>
      <c r="AC650">
        <v>-6848</v>
      </c>
      <c r="AD650">
        <v>-6885</v>
      </c>
      <c r="AE650">
        <v>-6854</v>
      </c>
      <c r="AF650">
        <v>-6812</v>
      </c>
      <c r="AG650">
        <v>-6791</v>
      </c>
      <c r="AH650">
        <v>-6738</v>
      </c>
    </row>
    <row r="651" spans="1:34" x14ac:dyDescent="0.25">
      <c r="A651" t="s">
        <v>476</v>
      </c>
      <c r="B651" t="s">
        <v>469</v>
      </c>
      <c r="C651" t="s">
        <v>470</v>
      </c>
      <c r="D651">
        <v>0</v>
      </c>
      <c r="E651">
        <v>0</v>
      </c>
      <c r="F651">
        <v>0</v>
      </c>
      <c r="G651">
        <v>18</v>
      </c>
      <c r="H651">
        <v>25</v>
      </c>
      <c r="I651">
        <v>25</v>
      </c>
      <c r="J651">
        <v>21</v>
      </c>
      <c r="K651">
        <v>19</v>
      </c>
      <c r="L651">
        <v>18</v>
      </c>
      <c r="M651">
        <v>17</v>
      </c>
      <c r="N651">
        <v>14</v>
      </c>
      <c r="O651">
        <v>13</v>
      </c>
      <c r="P651">
        <v>11</v>
      </c>
      <c r="Q651">
        <v>9</v>
      </c>
      <c r="R651">
        <v>8</v>
      </c>
      <c r="S651">
        <v>9</v>
      </c>
      <c r="T651">
        <v>8</v>
      </c>
      <c r="U651">
        <v>2</v>
      </c>
      <c r="V651">
        <v>-4</v>
      </c>
      <c r="W651">
        <v>-13</v>
      </c>
      <c r="X651">
        <v>-18</v>
      </c>
      <c r="Y651">
        <v>-22</v>
      </c>
      <c r="Z651">
        <v>-26</v>
      </c>
      <c r="AA651">
        <v>-28</v>
      </c>
      <c r="AB651">
        <v>-31</v>
      </c>
      <c r="AC651">
        <v>-34</v>
      </c>
      <c r="AD651">
        <v>-36</v>
      </c>
      <c r="AE651">
        <v>-37</v>
      </c>
      <c r="AF651">
        <v>-36</v>
      </c>
      <c r="AG651">
        <v>-34</v>
      </c>
      <c r="AH651">
        <v>-34</v>
      </c>
    </row>
    <row r="652" spans="1:34" x14ac:dyDescent="0.25">
      <c r="A652" t="s">
        <v>477</v>
      </c>
      <c r="B652" t="s">
        <v>469</v>
      </c>
      <c r="C652" t="s">
        <v>470</v>
      </c>
      <c r="D652">
        <v>0</v>
      </c>
      <c r="E652">
        <v>0</v>
      </c>
      <c r="F652">
        <v>0</v>
      </c>
      <c r="G652">
        <v>-4</v>
      </c>
      <c r="H652">
        <v>-14</v>
      </c>
      <c r="I652">
        <v>-29</v>
      </c>
      <c r="J652">
        <v>-47</v>
      </c>
      <c r="K652">
        <v>-75</v>
      </c>
      <c r="L652">
        <v>-109</v>
      </c>
      <c r="M652">
        <v>-147</v>
      </c>
      <c r="N652">
        <v>-189</v>
      </c>
      <c r="O652">
        <v>-231</v>
      </c>
      <c r="P652">
        <v>-270</v>
      </c>
      <c r="Q652">
        <v>-309</v>
      </c>
      <c r="R652">
        <v>-343</v>
      </c>
      <c r="S652">
        <v>-381</v>
      </c>
      <c r="T652">
        <v>-420</v>
      </c>
      <c r="U652">
        <v>-457</v>
      </c>
      <c r="V652">
        <v>-490</v>
      </c>
      <c r="W652">
        <v>-513</v>
      </c>
      <c r="X652">
        <v>-537</v>
      </c>
      <c r="Y652">
        <v>-552</v>
      </c>
      <c r="Z652">
        <v>-559</v>
      </c>
      <c r="AA652">
        <v>-568</v>
      </c>
      <c r="AB652">
        <v>-575</v>
      </c>
      <c r="AC652">
        <v>-575</v>
      </c>
      <c r="AD652">
        <v>-579</v>
      </c>
      <c r="AE652">
        <v>-577</v>
      </c>
      <c r="AF652">
        <v>-573</v>
      </c>
      <c r="AG652">
        <v>-571</v>
      </c>
      <c r="AH652">
        <v>-567</v>
      </c>
    </row>
    <row r="653" spans="1:34" x14ac:dyDescent="0.25">
      <c r="A653" t="s">
        <v>478</v>
      </c>
      <c r="B653" t="s">
        <v>469</v>
      </c>
      <c r="C653" t="s">
        <v>470</v>
      </c>
      <c r="D653">
        <v>0</v>
      </c>
      <c r="E653">
        <v>-1</v>
      </c>
      <c r="F653">
        <v>1</v>
      </c>
      <c r="G653">
        <v>298</v>
      </c>
      <c r="H653">
        <v>815</v>
      </c>
      <c r="I653">
        <v>1588</v>
      </c>
      <c r="J653">
        <v>2507</v>
      </c>
      <c r="K653">
        <v>3554</v>
      </c>
      <c r="L653">
        <v>4658</v>
      </c>
      <c r="M653">
        <v>5768</v>
      </c>
      <c r="N653">
        <v>6773</v>
      </c>
      <c r="O653">
        <v>7527</v>
      </c>
      <c r="P653">
        <v>7975</v>
      </c>
      <c r="Q653">
        <v>8214</v>
      </c>
      <c r="R653">
        <v>8325</v>
      </c>
      <c r="S653">
        <v>8342</v>
      </c>
      <c r="T653">
        <v>8288</v>
      </c>
      <c r="U653">
        <v>8173</v>
      </c>
      <c r="V653">
        <v>7964</v>
      </c>
      <c r="W653">
        <v>7664</v>
      </c>
      <c r="X653">
        <v>7299</v>
      </c>
      <c r="Y653">
        <v>6900</v>
      </c>
      <c r="Z653">
        <v>6499</v>
      </c>
      <c r="AA653">
        <v>6115</v>
      </c>
      <c r="AB653">
        <v>5764</v>
      </c>
      <c r="AC653">
        <v>5463</v>
      </c>
      <c r="AD653">
        <v>5206</v>
      </c>
      <c r="AE653">
        <v>4975</v>
      </c>
      <c r="AF653">
        <v>4766</v>
      </c>
      <c r="AG653">
        <v>4586</v>
      </c>
      <c r="AH653">
        <v>4431</v>
      </c>
    </row>
    <row r="654" spans="1:34" x14ac:dyDescent="0.25">
      <c r="A654" t="s">
        <v>479</v>
      </c>
      <c r="B654" t="s">
        <v>469</v>
      </c>
      <c r="C654" t="s">
        <v>470</v>
      </c>
      <c r="D654">
        <v>0</v>
      </c>
      <c r="E654">
        <v>-2</v>
      </c>
      <c r="F654">
        <v>-1</v>
      </c>
      <c r="G654">
        <v>174</v>
      </c>
      <c r="H654">
        <v>728</v>
      </c>
      <c r="I654">
        <v>1620</v>
      </c>
      <c r="J654">
        <v>2575</v>
      </c>
      <c r="K654">
        <v>3457</v>
      </c>
      <c r="L654">
        <v>4273</v>
      </c>
      <c r="M654">
        <v>5066</v>
      </c>
      <c r="N654">
        <v>5766</v>
      </c>
      <c r="O654">
        <v>6269</v>
      </c>
      <c r="P654">
        <v>6544</v>
      </c>
      <c r="Q654">
        <v>6646</v>
      </c>
      <c r="R654">
        <v>6645</v>
      </c>
      <c r="S654">
        <v>6560</v>
      </c>
      <c r="T654">
        <v>6402</v>
      </c>
      <c r="U654">
        <v>6173</v>
      </c>
      <c r="V654">
        <v>5856</v>
      </c>
      <c r="W654">
        <v>5453</v>
      </c>
      <c r="X654">
        <v>5004</v>
      </c>
      <c r="Y654">
        <v>4534</v>
      </c>
      <c r="Z654">
        <v>4080</v>
      </c>
      <c r="AA654">
        <v>3668</v>
      </c>
      <c r="AB654">
        <v>3296</v>
      </c>
      <c r="AC654">
        <v>2965</v>
      </c>
      <c r="AD654">
        <v>2676</v>
      </c>
      <c r="AE654">
        <v>2418</v>
      </c>
      <c r="AF654">
        <v>2193</v>
      </c>
      <c r="AG654">
        <v>2002</v>
      </c>
      <c r="AH654">
        <v>1841</v>
      </c>
    </row>
    <row r="655" spans="1:34" x14ac:dyDescent="0.25">
      <c r="A655" t="s">
        <v>480</v>
      </c>
      <c r="B655" t="s">
        <v>469</v>
      </c>
      <c r="C655" t="s">
        <v>470</v>
      </c>
      <c r="D655">
        <v>0</v>
      </c>
      <c r="E655">
        <v>0</v>
      </c>
      <c r="F655">
        <v>3</v>
      </c>
      <c r="G655">
        <v>89</v>
      </c>
      <c r="H655">
        <v>147</v>
      </c>
      <c r="I655">
        <v>174</v>
      </c>
      <c r="J655">
        <v>198</v>
      </c>
      <c r="K655">
        <v>223</v>
      </c>
      <c r="L655">
        <v>246</v>
      </c>
      <c r="M655">
        <v>269</v>
      </c>
      <c r="N655">
        <v>289</v>
      </c>
      <c r="O655">
        <v>301</v>
      </c>
      <c r="P655">
        <v>304</v>
      </c>
      <c r="Q655">
        <v>312</v>
      </c>
      <c r="R655">
        <v>319</v>
      </c>
      <c r="S655">
        <v>323</v>
      </c>
      <c r="T655">
        <v>323</v>
      </c>
      <c r="U655">
        <v>303</v>
      </c>
      <c r="V655">
        <v>274</v>
      </c>
      <c r="W655">
        <v>244</v>
      </c>
      <c r="X655">
        <v>216</v>
      </c>
      <c r="Y655">
        <v>192</v>
      </c>
      <c r="Z655">
        <v>169</v>
      </c>
      <c r="AA655">
        <v>149</v>
      </c>
      <c r="AB655">
        <v>131</v>
      </c>
      <c r="AC655">
        <v>114</v>
      </c>
      <c r="AD655">
        <v>100</v>
      </c>
      <c r="AE655">
        <v>91</v>
      </c>
      <c r="AF655">
        <v>85</v>
      </c>
      <c r="AG655">
        <v>85</v>
      </c>
      <c r="AH655">
        <v>84</v>
      </c>
    </row>
    <row r="656" spans="1:34" x14ac:dyDescent="0.25">
      <c r="A656" t="s">
        <v>481</v>
      </c>
      <c r="B656" t="s">
        <v>469</v>
      </c>
      <c r="C656" t="s">
        <v>470</v>
      </c>
      <c r="D656">
        <v>0</v>
      </c>
      <c r="E656">
        <v>0</v>
      </c>
      <c r="F656">
        <v>2</v>
      </c>
      <c r="G656">
        <v>110</v>
      </c>
      <c r="H656">
        <v>244</v>
      </c>
      <c r="I656">
        <v>377</v>
      </c>
      <c r="J656">
        <v>505</v>
      </c>
      <c r="K656">
        <v>630</v>
      </c>
      <c r="L656">
        <v>752</v>
      </c>
      <c r="M656">
        <v>876</v>
      </c>
      <c r="N656">
        <v>982</v>
      </c>
      <c r="O656">
        <v>1055</v>
      </c>
      <c r="P656">
        <v>1087</v>
      </c>
      <c r="Q656">
        <v>1098</v>
      </c>
      <c r="R656">
        <v>1103</v>
      </c>
      <c r="S656">
        <v>1096</v>
      </c>
      <c r="T656">
        <v>1080</v>
      </c>
      <c r="U656">
        <v>1038</v>
      </c>
      <c r="V656">
        <v>975</v>
      </c>
      <c r="W656">
        <v>904</v>
      </c>
      <c r="X656">
        <v>830</v>
      </c>
      <c r="Y656">
        <v>760</v>
      </c>
      <c r="Z656">
        <v>694</v>
      </c>
      <c r="AA656">
        <v>636</v>
      </c>
      <c r="AB656">
        <v>584</v>
      </c>
      <c r="AC656">
        <v>538</v>
      </c>
      <c r="AD656">
        <v>498</v>
      </c>
      <c r="AE656">
        <v>462</v>
      </c>
      <c r="AF656">
        <v>436</v>
      </c>
      <c r="AG656">
        <v>416</v>
      </c>
      <c r="AH656">
        <v>400</v>
      </c>
    </row>
    <row r="657" spans="1:34" x14ac:dyDescent="0.25">
      <c r="A657" t="s">
        <v>482</v>
      </c>
      <c r="B657" t="s">
        <v>469</v>
      </c>
      <c r="C657" t="s">
        <v>470</v>
      </c>
      <c r="D657">
        <v>0</v>
      </c>
      <c r="E657">
        <v>1</v>
      </c>
      <c r="F657">
        <v>1</v>
      </c>
      <c r="G657">
        <v>-173</v>
      </c>
      <c r="H657">
        <v>-371</v>
      </c>
      <c r="I657">
        <v>-536</v>
      </c>
      <c r="J657">
        <v>-810</v>
      </c>
      <c r="K657">
        <v>-1126</v>
      </c>
      <c r="L657">
        <v>-1464</v>
      </c>
      <c r="M657">
        <v>-1822</v>
      </c>
      <c r="N657">
        <v>-2180</v>
      </c>
      <c r="O657">
        <v>-2477</v>
      </c>
      <c r="P657">
        <v>-2738</v>
      </c>
      <c r="Q657">
        <v>-2962</v>
      </c>
      <c r="R657">
        <v>-3171</v>
      </c>
      <c r="S657">
        <v>-3376</v>
      </c>
      <c r="T657">
        <v>-3557</v>
      </c>
      <c r="U657">
        <v>-3686</v>
      </c>
      <c r="V657">
        <v>-3696</v>
      </c>
      <c r="W657">
        <v>-3679</v>
      </c>
      <c r="X657">
        <v>-3601</v>
      </c>
      <c r="Y657">
        <v>-3473</v>
      </c>
      <c r="Z657">
        <v>-3367</v>
      </c>
      <c r="AA657">
        <v>-3248</v>
      </c>
      <c r="AB657">
        <v>-3126</v>
      </c>
      <c r="AC657">
        <v>-3013</v>
      </c>
      <c r="AD657">
        <v>-2904</v>
      </c>
      <c r="AE657">
        <v>-2788</v>
      </c>
      <c r="AF657">
        <v>-2681</v>
      </c>
      <c r="AG657">
        <v>-2591</v>
      </c>
      <c r="AH657">
        <v>-2521</v>
      </c>
    </row>
    <row r="658" spans="1:34" x14ac:dyDescent="0.25">
      <c r="A658" t="s">
        <v>483</v>
      </c>
      <c r="B658" t="s">
        <v>469</v>
      </c>
      <c r="C658" t="s">
        <v>470</v>
      </c>
      <c r="D658">
        <v>0</v>
      </c>
      <c r="E658">
        <v>0</v>
      </c>
      <c r="F658">
        <v>2</v>
      </c>
      <c r="G658">
        <v>99</v>
      </c>
      <c r="H658">
        <v>153</v>
      </c>
      <c r="I658">
        <v>171</v>
      </c>
      <c r="J658">
        <v>115</v>
      </c>
      <c r="K658">
        <v>65</v>
      </c>
      <c r="L658">
        <v>20</v>
      </c>
      <c r="M658">
        <v>-23</v>
      </c>
      <c r="N658">
        <v>-68</v>
      </c>
      <c r="O658">
        <v>-122</v>
      </c>
      <c r="P658">
        <v>-181</v>
      </c>
      <c r="Q658">
        <v>-246</v>
      </c>
      <c r="R658">
        <v>-307</v>
      </c>
      <c r="S658">
        <v>-370</v>
      </c>
      <c r="T658">
        <v>-426</v>
      </c>
      <c r="U658">
        <v>-493</v>
      </c>
      <c r="V658">
        <v>-561</v>
      </c>
      <c r="W658">
        <v>-623</v>
      </c>
      <c r="X658">
        <v>-678</v>
      </c>
      <c r="Y658">
        <v>-714</v>
      </c>
      <c r="Z658">
        <v>-738</v>
      </c>
      <c r="AA658">
        <v>-754</v>
      </c>
      <c r="AB658">
        <v>-766</v>
      </c>
      <c r="AC658">
        <v>-767</v>
      </c>
      <c r="AD658">
        <v>-762</v>
      </c>
      <c r="AE658">
        <v>-753</v>
      </c>
      <c r="AF658">
        <v>-734</v>
      </c>
      <c r="AG658">
        <v>-714</v>
      </c>
      <c r="AH658">
        <v>-688</v>
      </c>
    </row>
    <row r="659" spans="1:34" x14ac:dyDescent="0.25">
      <c r="A659" t="s">
        <v>484</v>
      </c>
      <c r="B659" t="s">
        <v>469</v>
      </c>
      <c r="C659" t="s">
        <v>470</v>
      </c>
      <c r="D659">
        <v>0</v>
      </c>
      <c r="E659">
        <v>0</v>
      </c>
      <c r="F659">
        <v>0</v>
      </c>
      <c r="G659">
        <v>20</v>
      </c>
      <c r="H659">
        <v>64</v>
      </c>
      <c r="I659">
        <v>110</v>
      </c>
      <c r="J659">
        <v>150</v>
      </c>
      <c r="K659">
        <v>190</v>
      </c>
      <c r="L659">
        <v>231</v>
      </c>
      <c r="M659">
        <v>277</v>
      </c>
      <c r="N659">
        <v>312</v>
      </c>
      <c r="O659">
        <v>333</v>
      </c>
      <c r="P659">
        <v>346</v>
      </c>
      <c r="Q659">
        <v>355</v>
      </c>
      <c r="R659">
        <v>360</v>
      </c>
      <c r="S659">
        <v>361</v>
      </c>
      <c r="T659">
        <v>358</v>
      </c>
      <c r="U659">
        <v>353</v>
      </c>
      <c r="V659">
        <v>340</v>
      </c>
      <c r="W659">
        <v>324</v>
      </c>
      <c r="X659">
        <v>304</v>
      </c>
      <c r="Y659">
        <v>283</v>
      </c>
      <c r="Z659">
        <v>263</v>
      </c>
      <c r="AA659">
        <v>246</v>
      </c>
      <c r="AB659">
        <v>229</v>
      </c>
      <c r="AC659">
        <v>215</v>
      </c>
      <c r="AD659">
        <v>201</v>
      </c>
      <c r="AE659">
        <v>188</v>
      </c>
      <c r="AF659">
        <v>177</v>
      </c>
      <c r="AG659">
        <v>167</v>
      </c>
      <c r="AH659">
        <v>158</v>
      </c>
    </row>
    <row r="660" spans="1:34" x14ac:dyDescent="0.25">
      <c r="A660" t="s">
        <v>485</v>
      </c>
      <c r="B660" t="s">
        <v>469</v>
      </c>
      <c r="C660" t="s">
        <v>470</v>
      </c>
      <c r="D660">
        <v>0</v>
      </c>
      <c r="E660">
        <v>0</v>
      </c>
      <c r="F660">
        <v>4</v>
      </c>
      <c r="G660">
        <v>110</v>
      </c>
      <c r="H660">
        <v>190</v>
      </c>
      <c r="I660">
        <v>235</v>
      </c>
      <c r="J660">
        <v>273</v>
      </c>
      <c r="K660">
        <v>311</v>
      </c>
      <c r="L660">
        <v>345</v>
      </c>
      <c r="M660">
        <v>380</v>
      </c>
      <c r="N660">
        <v>412</v>
      </c>
      <c r="O660">
        <v>445</v>
      </c>
      <c r="P660">
        <v>466</v>
      </c>
      <c r="Q660">
        <v>484</v>
      </c>
      <c r="R660">
        <v>500</v>
      </c>
      <c r="S660">
        <v>509</v>
      </c>
      <c r="T660">
        <v>509</v>
      </c>
      <c r="U660">
        <v>478</v>
      </c>
      <c r="V660">
        <v>429</v>
      </c>
      <c r="W660">
        <v>377</v>
      </c>
      <c r="X660">
        <v>326</v>
      </c>
      <c r="Y660">
        <v>277</v>
      </c>
      <c r="Z660">
        <v>232</v>
      </c>
      <c r="AA660">
        <v>194</v>
      </c>
      <c r="AB660">
        <v>156</v>
      </c>
      <c r="AC660">
        <v>122</v>
      </c>
      <c r="AD660">
        <v>98</v>
      </c>
      <c r="AE660">
        <v>81</v>
      </c>
      <c r="AF660">
        <v>72</v>
      </c>
      <c r="AG660">
        <v>67</v>
      </c>
      <c r="AH660">
        <v>67</v>
      </c>
    </row>
    <row r="661" spans="1:34" x14ac:dyDescent="0.25">
      <c r="A661" t="s">
        <v>486</v>
      </c>
      <c r="B661" t="s">
        <v>469</v>
      </c>
      <c r="C661" t="s">
        <v>470</v>
      </c>
      <c r="D661">
        <v>0</v>
      </c>
      <c r="E661">
        <v>0</v>
      </c>
      <c r="F661">
        <v>4</v>
      </c>
      <c r="G661">
        <v>67</v>
      </c>
      <c r="H661">
        <v>86</v>
      </c>
      <c r="I661">
        <v>81</v>
      </c>
      <c r="J661">
        <v>66</v>
      </c>
      <c r="K661">
        <v>51</v>
      </c>
      <c r="L661">
        <v>38</v>
      </c>
      <c r="M661">
        <v>28</v>
      </c>
      <c r="N661">
        <v>22</v>
      </c>
      <c r="O661">
        <v>22</v>
      </c>
      <c r="P661">
        <v>21</v>
      </c>
      <c r="Q661">
        <v>26</v>
      </c>
      <c r="R661">
        <v>36</v>
      </c>
      <c r="S661">
        <v>46</v>
      </c>
      <c r="T661">
        <v>52</v>
      </c>
      <c r="U661">
        <v>31</v>
      </c>
      <c r="V661">
        <v>4</v>
      </c>
      <c r="W661">
        <v>-22</v>
      </c>
      <c r="X661">
        <v>-42</v>
      </c>
      <c r="Y661">
        <v>-57</v>
      </c>
      <c r="Z661">
        <v>-69</v>
      </c>
      <c r="AA661">
        <v>-81</v>
      </c>
      <c r="AB661">
        <v>-91</v>
      </c>
      <c r="AC661">
        <v>-100</v>
      </c>
      <c r="AD661">
        <v>-105</v>
      </c>
      <c r="AE661">
        <v>-105</v>
      </c>
      <c r="AF661">
        <v>-99</v>
      </c>
      <c r="AG661">
        <v>-93</v>
      </c>
      <c r="AH661">
        <v>-86</v>
      </c>
    </row>
    <row r="662" spans="1:34" x14ac:dyDescent="0.25">
      <c r="A662" t="s">
        <v>487</v>
      </c>
      <c r="B662" t="s">
        <v>469</v>
      </c>
      <c r="C662" t="s">
        <v>470</v>
      </c>
      <c r="D662">
        <v>0</v>
      </c>
      <c r="E662">
        <v>0</v>
      </c>
      <c r="F662">
        <v>6</v>
      </c>
      <c r="G662">
        <v>137</v>
      </c>
      <c r="H662">
        <v>163</v>
      </c>
      <c r="I662">
        <v>32</v>
      </c>
      <c r="J662">
        <v>-172</v>
      </c>
      <c r="K662">
        <v>-343</v>
      </c>
      <c r="L662">
        <v>-489</v>
      </c>
      <c r="M662">
        <v>-609</v>
      </c>
      <c r="N662">
        <v>-710</v>
      </c>
      <c r="O662">
        <v>-801</v>
      </c>
      <c r="P662">
        <v>-883</v>
      </c>
      <c r="Q662">
        <v>-953</v>
      </c>
      <c r="R662">
        <v>-1007</v>
      </c>
      <c r="S662">
        <v>-1053</v>
      </c>
      <c r="T662">
        <v>-1099</v>
      </c>
      <c r="U662">
        <v>-1168</v>
      </c>
      <c r="V662">
        <v>-1258</v>
      </c>
      <c r="W662">
        <v>-1342</v>
      </c>
      <c r="X662">
        <v>-1414</v>
      </c>
      <c r="Y662">
        <v>-1469</v>
      </c>
      <c r="Z662">
        <v>-1517</v>
      </c>
      <c r="AA662">
        <v>-1557</v>
      </c>
      <c r="AB662">
        <v>-1592</v>
      </c>
      <c r="AC662">
        <v>-1622</v>
      </c>
      <c r="AD662">
        <v>-1645</v>
      </c>
      <c r="AE662">
        <v>-1660</v>
      </c>
      <c r="AF662">
        <v>-1663</v>
      </c>
      <c r="AG662">
        <v>-1662</v>
      </c>
      <c r="AH662">
        <v>-1657</v>
      </c>
    </row>
    <row r="663" spans="1:34" x14ac:dyDescent="0.25">
      <c r="A663" t="s">
        <v>488</v>
      </c>
      <c r="B663" t="s">
        <v>469</v>
      </c>
      <c r="C663" t="s">
        <v>470</v>
      </c>
      <c r="D663">
        <v>0</v>
      </c>
      <c r="E663">
        <v>0</v>
      </c>
      <c r="F663">
        <v>3</v>
      </c>
      <c r="G663">
        <v>37</v>
      </c>
      <c r="H663">
        <v>42</v>
      </c>
      <c r="I663">
        <v>24</v>
      </c>
      <c r="J663">
        <v>6</v>
      </c>
      <c r="K663">
        <v>-14</v>
      </c>
      <c r="L663">
        <v>-35</v>
      </c>
      <c r="M663">
        <v>-55</v>
      </c>
      <c r="N663">
        <v>-74</v>
      </c>
      <c r="O663">
        <v>-84</v>
      </c>
      <c r="P663">
        <v>-91</v>
      </c>
      <c r="Q663">
        <v>-94</v>
      </c>
      <c r="R663">
        <v>-95</v>
      </c>
      <c r="S663">
        <v>-96</v>
      </c>
      <c r="T663">
        <v>-101</v>
      </c>
      <c r="U663">
        <v>-122</v>
      </c>
      <c r="V663">
        <v>-149</v>
      </c>
      <c r="W663">
        <v>-172</v>
      </c>
      <c r="X663">
        <v>-192</v>
      </c>
      <c r="Y663">
        <v>-213</v>
      </c>
      <c r="Z663">
        <v>-229</v>
      </c>
      <c r="AA663">
        <v>-244</v>
      </c>
      <c r="AB663">
        <v>-259</v>
      </c>
      <c r="AC663">
        <v>-273</v>
      </c>
      <c r="AD663">
        <v>-282</v>
      </c>
      <c r="AE663">
        <v>-287</v>
      </c>
      <c r="AF663">
        <v>-289</v>
      </c>
      <c r="AG663">
        <v>-289</v>
      </c>
      <c r="AH663">
        <v>-287</v>
      </c>
    </row>
    <row r="664" spans="1:34" x14ac:dyDescent="0.25">
      <c r="A664" t="s">
        <v>489</v>
      </c>
      <c r="B664" t="s">
        <v>469</v>
      </c>
      <c r="C664" t="s">
        <v>470</v>
      </c>
      <c r="D664">
        <v>0</v>
      </c>
      <c r="E664">
        <v>0</v>
      </c>
      <c r="F664">
        <v>5</v>
      </c>
      <c r="G664">
        <v>88</v>
      </c>
      <c r="H664">
        <v>129</v>
      </c>
      <c r="I664">
        <v>132</v>
      </c>
      <c r="J664">
        <v>133</v>
      </c>
      <c r="K664">
        <v>136</v>
      </c>
      <c r="L664">
        <v>136</v>
      </c>
      <c r="M664">
        <v>139</v>
      </c>
      <c r="N664">
        <v>143</v>
      </c>
      <c r="O664">
        <v>154</v>
      </c>
      <c r="P664">
        <v>161</v>
      </c>
      <c r="Q664">
        <v>173</v>
      </c>
      <c r="R664">
        <v>190</v>
      </c>
      <c r="S664">
        <v>203</v>
      </c>
      <c r="T664">
        <v>210</v>
      </c>
      <c r="U664">
        <v>192</v>
      </c>
      <c r="V664">
        <v>162</v>
      </c>
      <c r="W664">
        <v>133</v>
      </c>
      <c r="X664">
        <v>108</v>
      </c>
      <c r="Y664">
        <v>85</v>
      </c>
      <c r="Z664">
        <v>63</v>
      </c>
      <c r="AA664">
        <v>43</v>
      </c>
      <c r="AB664">
        <v>26</v>
      </c>
      <c r="AC664">
        <v>7</v>
      </c>
      <c r="AD664">
        <v>-6</v>
      </c>
      <c r="AE664">
        <v>-13</v>
      </c>
      <c r="AF664">
        <v>-16</v>
      </c>
      <c r="AG664">
        <v>-16</v>
      </c>
      <c r="AH664">
        <v>-13</v>
      </c>
    </row>
    <row r="665" spans="1:34" x14ac:dyDescent="0.25">
      <c r="A665" t="s">
        <v>490</v>
      </c>
      <c r="B665" t="s">
        <v>469</v>
      </c>
      <c r="C665" t="s">
        <v>470</v>
      </c>
      <c r="D665">
        <v>0</v>
      </c>
      <c r="E665">
        <v>2</v>
      </c>
      <c r="F665">
        <v>83</v>
      </c>
      <c r="G665">
        <v>1293</v>
      </c>
      <c r="H665">
        <v>1868</v>
      </c>
      <c r="I665">
        <v>1991</v>
      </c>
      <c r="J665">
        <v>2154</v>
      </c>
      <c r="K665">
        <v>2298</v>
      </c>
      <c r="L665">
        <v>2398</v>
      </c>
      <c r="M665">
        <v>2512</v>
      </c>
      <c r="N665">
        <v>2600</v>
      </c>
      <c r="O665">
        <v>2667</v>
      </c>
      <c r="P665">
        <v>2667</v>
      </c>
      <c r="Q665">
        <v>2784</v>
      </c>
      <c r="R665">
        <v>2951</v>
      </c>
      <c r="S665">
        <v>3054</v>
      </c>
      <c r="T665">
        <v>3044</v>
      </c>
      <c r="U665">
        <v>2624</v>
      </c>
      <c r="V665">
        <v>2116</v>
      </c>
      <c r="W665">
        <v>1651</v>
      </c>
      <c r="X665">
        <v>1223</v>
      </c>
      <c r="Y665">
        <v>829</v>
      </c>
      <c r="Z665">
        <v>476</v>
      </c>
      <c r="AA665">
        <v>154</v>
      </c>
      <c r="AB665">
        <v>-150</v>
      </c>
      <c r="AC665">
        <v>-419</v>
      </c>
      <c r="AD665">
        <v>-629</v>
      </c>
      <c r="AE665">
        <v>-761</v>
      </c>
      <c r="AF665">
        <v>-793</v>
      </c>
      <c r="AG665">
        <v>-790</v>
      </c>
      <c r="AH665">
        <v>-763</v>
      </c>
    </row>
    <row r="666" spans="1:34" x14ac:dyDescent="0.25">
      <c r="A666" t="s">
        <v>491</v>
      </c>
      <c r="B666" t="s">
        <v>469</v>
      </c>
      <c r="C666" t="s">
        <v>470</v>
      </c>
      <c r="D666">
        <v>0</v>
      </c>
      <c r="E666">
        <v>28</v>
      </c>
      <c r="F666">
        <v>219</v>
      </c>
      <c r="G666">
        <v>627</v>
      </c>
      <c r="H666">
        <v>1186</v>
      </c>
      <c r="I666">
        <v>1751</v>
      </c>
      <c r="J666">
        <v>2526</v>
      </c>
      <c r="K666">
        <v>3272</v>
      </c>
      <c r="L666">
        <v>4059</v>
      </c>
      <c r="M666">
        <v>4981</v>
      </c>
      <c r="N666">
        <v>5829</v>
      </c>
      <c r="O666">
        <v>6494</v>
      </c>
      <c r="P666">
        <v>6883</v>
      </c>
      <c r="Q666">
        <v>7560</v>
      </c>
      <c r="R666">
        <v>8233</v>
      </c>
      <c r="S666">
        <v>8708</v>
      </c>
      <c r="T666">
        <v>8889</v>
      </c>
      <c r="U666">
        <v>8217</v>
      </c>
      <c r="V666">
        <v>7550</v>
      </c>
      <c r="W666">
        <v>6949</v>
      </c>
      <c r="X666">
        <v>6345</v>
      </c>
      <c r="Y666">
        <v>5738</v>
      </c>
      <c r="Z666">
        <v>5131</v>
      </c>
      <c r="AA666">
        <v>4522</v>
      </c>
      <c r="AB666">
        <v>3978</v>
      </c>
      <c r="AC666">
        <v>3484</v>
      </c>
      <c r="AD666">
        <v>3053</v>
      </c>
      <c r="AE666">
        <v>2760</v>
      </c>
      <c r="AF666">
        <v>2659</v>
      </c>
      <c r="AG666">
        <v>2598</v>
      </c>
      <c r="AH666">
        <v>2556</v>
      </c>
    </row>
    <row r="667" spans="1:34" x14ac:dyDescent="0.25">
      <c r="A667" t="s">
        <v>492</v>
      </c>
      <c r="B667" t="s">
        <v>469</v>
      </c>
      <c r="C667" t="s">
        <v>470</v>
      </c>
      <c r="D667">
        <v>0</v>
      </c>
      <c r="E667">
        <v>0</v>
      </c>
      <c r="F667">
        <v>115</v>
      </c>
      <c r="G667">
        <v>2547</v>
      </c>
      <c r="H667">
        <v>2778</v>
      </c>
      <c r="I667">
        <v>2825</v>
      </c>
      <c r="J667">
        <v>3092</v>
      </c>
      <c r="K667">
        <v>3313</v>
      </c>
      <c r="L667">
        <v>3534</v>
      </c>
      <c r="M667">
        <v>3853</v>
      </c>
      <c r="N667">
        <v>4084</v>
      </c>
      <c r="O667">
        <v>4233</v>
      </c>
      <c r="P667">
        <v>4204</v>
      </c>
      <c r="Q667">
        <v>4376</v>
      </c>
      <c r="R667">
        <v>4579</v>
      </c>
      <c r="S667">
        <v>4670</v>
      </c>
      <c r="T667">
        <v>4689</v>
      </c>
      <c r="U667">
        <v>4216</v>
      </c>
      <c r="V667">
        <v>3800</v>
      </c>
      <c r="W667">
        <v>3466</v>
      </c>
      <c r="X667">
        <v>3160</v>
      </c>
      <c r="Y667">
        <v>2865</v>
      </c>
      <c r="Z667">
        <v>2609</v>
      </c>
      <c r="AA667">
        <v>2347</v>
      </c>
      <c r="AB667">
        <v>2120</v>
      </c>
      <c r="AC667">
        <v>1910</v>
      </c>
      <c r="AD667">
        <v>1736</v>
      </c>
      <c r="AE667">
        <v>1604</v>
      </c>
      <c r="AF667">
        <v>1582</v>
      </c>
      <c r="AG667">
        <v>1570</v>
      </c>
      <c r="AH667">
        <v>1559</v>
      </c>
    </row>
    <row r="668" spans="1:34" x14ac:dyDescent="0.25">
      <c r="A668" t="s">
        <v>493</v>
      </c>
      <c r="B668" t="s">
        <v>469</v>
      </c>
      <c r="C668" t="s">
        <v>470</v>
      </c>
      <c r="D668">
        <v>0</v>
      </c>
      <c r="E668">
        <v>8</v>
      </c>
      <c r="F668">
        <v>97</v>
      </c>
      <c r="G668">
        <v>1593</v>
      </c>
      <c r="H668">
        <v>1732</v>
      </c>
      <c r="I668">
        <v>1749</v>
      </c>
      <c r="J668">
        <v>1943</v>
      </c>
      <c r="K668">
        <v>2161</v>
      </c>
      <c r="L668">
        <v>2390</v>
      </c>
      <c r="M668">
        <v>2674</v>
      </c>
      <c r="N668">
        <v>2898</v>
      </c>
      <c r="O668">
        <v>2936</v>
      </c>
      <c r="P668">
        <v>2991</v>
      </c>
      <c r="Q668">
        <v>3189</v>
      </c>
      <c r="R668">
        <v>3426</v>
      </c>
      <c r="S668">
        <v>3554</v>
      </c>
      <c r="T668">
        <v>3569</v>
      </c>
      <c r="U668">
        <v>3124</v>
      </c>
      <c r="V668">
        <v>2744</v>
      </c>
      <c r="W668">
        <v>2413</v>
      </c>
      <c r="X668">
        <v>2106</v>
      </c>
      <c r="Y668">
        <v>1833</v>
      </c>
      <c r="Z668">
        <v>1546</v>
      </c>
      <c r="AA668">
        <v>1260</v>
      </c>
      <c r="AB668">
        <v>1010</v>
      </c>
      <c r="AC668">
        <v>756</v>
      </c>
      <c r="AD668">
        <v>598</v>
      </c>
      <c r="AE668">
        <v>454</v>
      </c>
      <c r="AF668">
        <v>436</v>
      </c>
      <c r="AG668">
        <v>425</v>
      </c>
      <c r="AH668">
        <v>421</v>
      </c>
    </row>
    <row r="669" spans="1:34" x14ac:dyDescent="0.25">
      <c r="A669" t="s">
        <v>494</v>
      </c>
      <c r="B669" t="s">
        <v>469</v>
      </c>
      <c r="C669" t="s">
        <v>470</v>
      </c>
      <c r="D669">
        <v>0</v>
      </c>
      <c r="E669">
        <v>0</v>
      </c>
      <c r="F669">
        <v>0</v>
      </c>
      <c r="G669">
        <v>-695</v>
      </c>
      <c r="H669">
        <v>-1456</v>
      </c>
      <c r="I669">
        <v>-2404</v>
      </c>
      <c r="J669">
        <v>-3288</v>
      </c>
      <c r="K669">
        <v>-4276</v>
      </c>
      <c r="L669">
        <v>-5286</v>
      </c>
      <c r="M669">
        <v>-6275</v>
      </c>
      <c r="N669">
        <v>-7017</v>
      </c>
      <c r="O669">
        <v>-7041</v>
      </c>
      <c r="P669">
        <v>-6975</v>
      </c>
      <c r="Q669">
        <v>-6886</v>
      </c>
      <c r="R669">
        <v>-6770</v>
      </c>
      <c r="S669">
        <v>-6638</v>
      </c>
      <c r="T669">
        <v>-6509</v>
      </c>
      <c r="U669">
        <v>-6386</v>
      </c>
      <c r="V669">
        <v>-6286</v>
      </c>
      <c r="W669">
        <v>-6189</v>
      </c>
      <c r="X669">
        <v>-6093</v>
      </c>
      <c r="Y669">
        <v>-6002</v>
      </c>
      <c r="Z669">
        <v>-5909</v>
      </c>
      <c r="AA669">
        <v>-5843</v>
      </c>
      <c r="AB669">
        <v>-5783</v>
      </c>
      <c r="AC669">
        <v>-5721</v>
      </c>
      <c r="AD669">
        <v>-5580</v>
      </c>
      <c r="AE669">
        <v>-5437</v>
      </c>
      <c r="AF669">
        <v>-5296</v>
      </c>
      <c r="AG669">
        <v>-5153</v>
      </c>
      <c r="AH669">
        <v>-5012</v>
      </c>
    </row>
    <row r="670" spans="1:34" x14ac:dyDescent="0.25">
      <c r="A670" t="s">
        <v>495</v>
      </c>
      <c r="B670" t="s">
        <v>469</v>
      </c>
      <c r="C670" t="s">
        <v>470</v>
      </c>
      <c r="D670">
        <v>0</v>
      </c>
      <c r="E670">
        <v>0</v>
      </c>
      <c r="F670">
        <v>0</v>
      </c>
      <c r="G670">
        <v>696</v>
      </c>
      <c r="H670">
        <v>1498</v>
      </c>
      <c r="I670">
        <v>2279</v>
      </c>
      <c r="J670">
        <v>2983</v>
      </c>
      <c r="K670">
        <v>3816</v>
      </c>
      <c r="L670">
        <v>4507</v>
      </c>
      <c r="M670">
        <v>4939</v>
      </c>
      <c r="N670">
        <v>5453</v>
      </c>
      <c r="O670">
        <v>5573</v>
      </c>
      <c r="P670">
        <v>5778</v>
      </c>
      <c r="Q670">
        <v>5856</v>
      </c>
      <c r="R670">
        <v>5742</v>
      </c>
      <c r="S670">
        <v>5730</v>
      </c>
      <c r="T670">
        <v>5852</v>
      </c>
      <c r="U670">
        <v>5699</v>
      </c>
      <c r="V670">
        <v>5774</v>
      </c>
      <c r="W670">
        <v>5579</v>
      </c>
      <c r="X670">
        <v>5631</v>
      </c>
      <c r="Y670">
        <v>5482</v>
      </c>
      <c r="Z670">
        <v>5406</v>
      </c>
      <c r="AA670">
        <v>5563</v>
      </c>
      <c r="AB670">
        <v>5328</v>
      </c>
      <c r="AC670">
        <v>5242</v>
      </c>
      <c r="AD670">
        <v>5227</v>
      </c>
      <c r="AE670">
        <v>5124</v>
      </c>
      <c r="AF670">
        <v>4997</v>
      </c>
      <c r="AG670">
        <v>4759</v>
      </c>
      <c r="AH670">
        <v>4739</v>
      </c>
    </row>
    <row r="671" spans="1:34" x14ac:dyDescent="0.25">
      <c r="A671" t="s">
        <v>496</v>
      </c>
      <c r="B671" t="s">
        <v>469</v>
      </c>
      <c r="C671" t="s">
        <v>470</v>
      </c>
      <c r="D671">
        <v>0</v>
      </c>
      <c r="E671">
        <v>-34</v>
      </c>
      <c r="F671">
        <v>-55</v>
      </c>
      <c r="G671">
        <v>444</v>
      </c>
      <c r="H671">
        <v>1076</v>
      </c>
      <c r="I671">
        <v>1688</v>
      </c>
      <c r="J671">
        <v>2239</v>
      </c>
      <c r="K671">
        <v>2714</v>
      </c>
      <c r="L671">
        <v>3111</v>
      </c>
      <c r="M671">
        <v>3495</v>
      </c>
      <c r="N671">
        <v>3811</v>
      </c>
      <c r="O671">
        <v>4050</v>
      </c>
      <c r="P671">
        <v>4046</v>
      </c>
      <c r="Q671">
        <v>3914</v>
      </c>
      <c r="R671">
        <v>3840</v>
      </c>
      <c r="S671">
        <v>3903</v>
      </c>
      <c r="T671">
        <v>3960</v>
      </c>
      <c r="U671">
        <v>3901</v>
      </c>
      <c r="V671">
        <v>3697</v>
      </c>
      <c r="W671">
        <v>3460</v>
      </c>
      <c r="X671">
        <v>3236</v>
      </c>
      <c r="Y671">
        <v>3035</v>
      </c>
      <c r="Z671">
        <v>2864</v>
      </c>
      <c r="AA671">
        <v>2724</v>
      </c>
      <c r="AB671">
        <v>2589</v>
      </c>
      <c r="AC671">
        <v>2446</v>
      </c>
      <c r="AD671">
        <v>2330</v>
      </c>
      <c r="AE671">
        <v>2231</v>
      </c>
      <c r="AF671">
        <v>2166</v>
      </c>
      <c r="AG671">
        <v>2126</v>
      </c>
      <c r="AH671">
        <v>2095</v>
      </c>
    </row>
    <row r="672" spans="1:34" x14ac:dyDescent="0.25">
      <c r="A672" t="s">
        <v>497</v>
      </c>
      <c r="B672" t="s">
        <v>469</v>
      </c>
      <c r="C672" t="s">
        <v>470</v>
      </c>
      <c r="D672">
        <v>0</v>
      </c>
      <c r="E672">
        <v>151</v>
      </c>
      <c r="F672">
        <v>52</v>
      </c>
      <c r="G672">
        <v>505</v>
      </c>
      <c r="H672">
        <v>2048</v>
      </c>
      <c r="I672">
        <v>3211</v>
      </c>
      <c r="J672">
        <v>3945</v>
      </c>
      <c r="K672">
        <v>5384</v>
      </c>
      <c r="L672">
        <v>6741</v>
      </c>
      <c r="M672">
        <v>7710</v>
      </c>
      <c r="N672">
        <v>8913</v>
      </c>
      <c r="O672">
        <v>9848</v>
      </c>
      <c r="P672">
        <v>11017</v>
      </c>
      <c r="Q672">
        <v>11299</v>
      </c>
      <c r="R672">
        <v>12014</v>
      </c>
      <c r="S672">
        <v>13004</v>
      </c>
      <c r="T672">
        <v>14017</v>
      </c>
      <c r="U672">
        <v>14970</v>
      </c>
      <c r="V672">
        <v>14672</v>
      </c>
      <c r="W672">
        <v>14205</v>
      </c>
      <c r="X672">
        <v>13877</v>
      </c>
      <c r="Y672">
        <v>13477</v>
      </c>
      <c r="Z672">
        <v>13062</v>
      </c>
      <c r="AA672">
        <v>12734</v>
      </c>
      <c r="AB672">
        <v>12363</v>
      </c>
      <c r="AC672">
        <v>11961</v>
      </c>
      <c r="AD672">
        <v>11635</v>
      </c>
      <c r="AE672">
        <v>11340</v>
      </c>
      <c r="AF672">
        <v>11160</v>
      </c>
      <c r="AG672">
        <v>11222</v>
      </c>
      <c r="AH672">
        <v>11306</v>
      </c>
    </row>
    <row r="673" spans="1:34" x14ac:dyDescent="0.25">
      <c r="A673" t="s">
        <v>498</v>
      </c>
      <c r="B673" t="s">
        <v>469</v>
      </c>
      <c r="C673" t="s">
        <v>470</v>
      </c>
      <c r="D673">
        <v>0</v>
      </c>
      <c r="E673">
        <v>-111</v>
      </c>
      <c r="F673">
        <v>-233</v>
      </c>
      <c r="G673">
        <v>1011</v>
      </c>
      <c r="H673">
        <v>3546</v>
      </c>
      <c r="I673">
        <v>4034</v>
      </c>
      <c r="J673">
        <v>4486</v>
      </c>
      <c r="K673">
        <v>4634</v>
      </c>
      <c r="L673">
        <v>4394</v>
      </c>
      <c r="M673">
        <v>3967</v>
      </c>
      <c r="N673">
        <v>3359</v>
      </c>
      <c r="O673">
        <v>2933</v>
      </c>
      <c r="P673">
        <v>2030</v>
      </c>
      <c r="Q673">
        <v>1181</v>
      </c>
      <c r="R673">
        <v>542</v>
      </c>
      <c r="S673">
        <v>199</v>
      </c>
      <c r="T673">
        <v>143</v>
      </c>
      <c r="U673">
        <v>-190</v>
      </c>
      <c r="V673">
        <v>-569</v>
      </c>
      <c r="W673">
        <v>-972</v>
      </c>
      <c r="X673">
        <v>-1314</v>
      </c>
      <c r="Y673">
        <v>-1575</v>
      </c>
      <c r="Z673">
        <v>-1674</v>
      </c>
      <c r="AA673">
        <v>-1744</v>
      </c>
      <c r="AB673">
        <v>-1763</v>
      </c>
      <c r="AC673">
        <v>-2006</v>
      </c>
      <c r="AD673">
        <v>-2108</v>
      </c>
      <c r="AE673">
        <v>-2264</v>
      </c>
      <c r="AF673">
        <v>-2440</v>
      </c>
      <c r="AG673">
        <v>-2623</v>
      </c>
      <c r="AH673">
        <v>-2786</v>
      </c>
    </row>
    <row r="674" spans="1:34" x14ac:dyDescent="0.25">
      <c r="A674" t="s">
        <v>499</v>
      </c>
      <c r="B674" t="s">
        <v>469</v>
      </c>
      <c r="C674" t="s">
        <v>470</v>
      </c>
      <c r="D674">
        <v>0</v>
      </c>
      <c r="E674">
        <v>13</v>
      </c>
      <c r="F674">
        <v>14</v>
      </c>
      <c r="G674">
        <v>324</v>
      </c>
      <c r="H674">
        <v>692</v>
      </c>
      <c r="I674">
        <v>1118</v>
      </c>
      <c r="J674">
        <v>1436</v>
      </c>
      <c r="K674">
        <v>1762</v>
      </c>
      <c r="L674">
        <v>2117</v>
      </c>
      <c r="M674">
        <v>2407</v>
      </c>
      <c r="N674">
        <v>2652</v>
      </c>
      <c r="O674">
        <v>2852</v>
      </c>
      <c r="P674">
        <v>2999</v>
      </c>
      <c r="Q674">
        <v>3050</v>
      </c>
      <c r="R674">
        <v>3052</v>
      </c>
      <c r="S674">
        <v>3111</v>
      </c>
      <c r="T674">
        <v>3212</v>
      </c>
      <c r="U674">
        <v>3276</v>
      </c>
      <c r="V674">
        <v>3188</v>
      </c>
      <c r="W674">
        <v>2961</v>
      </c>
      <c r="X674">
        <v>2726</v>
      </c>
      <c r="Y674">
        <v>2507</v>
      </c>
      <c r="Z674">
        <v>2308</v>
      </c>
      <c r="AA674">
        <v>2132</v>
      </c>
      <c r="AB674">
        <v>1973</v>
      </c>
      <c r="AC674">
        <v>1828</v>
      </c>
      <c r="AD674">
        <v>1699</v>
      </c>
      <c r="AE674">
        <v>1577</v>
      </c>
      <c r="AF674">
        <v>1492</v>
      </c>
      <c r="AG674">
        <v>1446</v>
      </c>
      <c r="AH674">
        <v>1436</v>
      </c>
    </row>
    <row r="675" spans="1:34" x14ac:dyDescent="0.25">
      <c r="A675" t="s">
        <v>500</v>
      </c>
      <c r="B675" t="s">
        <v>469</v>
      </c>
      <c r="C675" t="s">
        <v>470</v>
      </c>
      <c r="D675">
        <v>0</v>
      </c>
      <c r="E675">
        <v>37</v>
      </c>
      <c r="F675">
        <v>252</v>
      </c>
      <c r="G675">
        <v>4965</v>
      </c>
      <c r="H675">
        <v>5489</v>
      </c>
      <c r="I675">
        <v>6172</v>
      </c>
      <c r="J675">
        <v>7275</v>
      </c>
      <c r="K675">
        <v>8310</v>
      </c>
      <c r="L675">
        <v>9525</v>
      </c>
      <c r="M675">
        <v>11011</v>
      </c>
      <c r="N675">
        <v>12169</v>
      </c>
      <c r="O675">
        <v>12943</v>
      </c>
      <c r="P675">
        <v>13528</v>
      </c>
      <c r="Q675">
        <v>15194</v>
      </c>
      <c r="R675">
        <v>16487</v>
      </c>
      <c r="S675">
        <v>17463</v>
      </c>
      <c r="T675">
        <v>18165</v>
      </c>
      <c r="U675">
        <v>17210</v>
      </c>
      <c r="V675">
        <v>16298</v>
      </c>
      <c r="W675">
        <v>15420</v>
      </c>
      <c r="X675">
        <v>14560</v>
      </c>
      <c r="Y675">
        <v>13773</v>
      </c>
      <c r="Z675">
        <v>12865</v>
      </c>
      <c r="AA675">
        <v>11888</v>
      </c>
      <c r="AB675">
        <v>11029</v>
      </c>
      <c r="AC675">
        <v>10179</v>
      </c>
      <c r="AD675">
        <v>9495</v>
      </c>
      <c r="AE675">
        <v>9088</v>
      </c>
      <c r="AF675">
        <v>9341</v>
      </c>
      <c r="AG675">
        <v>9671</v>
      </c>
      <c r="AH675">
        <v>10077</v>
      </c>
    </row>
    <row r="676" spans="1:34" x14ac:dyDescent="0.25">
      <c r="A676" t="s">
        <v>501</v>
      </c>
      <c r="B676" t="s">
        <v>469</v>
      </c>
      <c r="C676" t="s">
        <v>470</v>
      </c>
      <c r="D676">
        <v>0</v>
      </c>
      <c r="E676">
        <v>-6</v>
      </c>
      <c r="F676">
        <v>0</v>
      </c>
      <c r="G676">
        <v>739</v>
      </c>
      <c r="H676">
        <v>2363</v>
      </c>
      <c r="I676">
        <v>3895</v>
      </c>
      <c r="J676">
        <v>5021</v>
      </c>
      <c r="K676">
        <v>5830</v>
      </c>
      <c r="L676">
        <v>6528</v>
      </c>
      <c r="M676">
        <v>7222</v>
      </c>
      <c r="N676">
        <v>7510</v>
      </c>
      <c r="O676">
        <v>7352</v>
      </c>
      <c r="P676">
        <v>6760</v>
      </c>
      <c r="Q676">
        <v>6107</v>
      </c>
      <c r="R676">
        <v>5426</v>
      </c>
      <c r="S676">
        <v>4690</v>
      </c>
      <c r="T676">
        <v>4050</v>
      </c>
      <c r="U676">
        <v>3809</v>
      </c>
      <c r="V676">
        <v>3579</v>
      </c>
      <c r="W676">
        <v>3574</v>
      </c>
      <c r="X676">
        <v>3702</v>
      </c>
      <c r="Y676">
        <v>4134</v>
      </c>
      <c r="Z676">
        <v>4931</v>
      </c>
      <c r="AA676">
        <v>5951</v>
      </c>
      <c r="AB676">
        <v>6944</v>
      </c>
      <c r="AC676">
        <v>7972</v>
      </c>
      <c r="AD676">
        <v>8854</v>
      </c>
      <c r="AE676">
        <v>9712</v>
      </c>
      <c r="AF676">
        <v>10600</v>
      </c>
      <c r="AG676">
        <v>11513</v>
      </c>
      <c r="AH676">
        <v>12447</v>
      </c>
    </row>
    <row r="677" spans="1:34" x14ac:dyDescent="0.25">
      <c r="A677" t="s">
        <v>502</v>
      </c>
      <c r="B677" t="s">
        <v>469</v>
      </c>
      <c r="C677" t="s">
        <v>470</v>
      </c>
      <c r="D677">
        <v>0</v>
      </c>
      <c r="E677">
        <v>3</v>
      </c>
      <c r="F677">
        <v>43</v>
      </c>
      <c r="G677">
        <v>4550</v>
      </c>
      <c r="H677">
        <v>9368</v>
      </c>
      <c r="I677">
        <v>13955</v>
      </c>
      <c r="J677">
        <v>18412</v>
      </c>
      <c r="K677">
        <v>22725</v>
      </c>
      <c r="L677">
        <v>26826</v>
      </c>
      <c r="M677">
        <v>30818</v>
      </c>
      <c r="N677">
        <v>34426</v>
      </c>
      <c r="O677">
        <v>34480</v>
      </c>
      <c r="P677">
        <v>34359</v>
      </c>
      <c r="Q677">
        <v>34396</v>
      </c>
      <c r="R677">
        <v>34293</v>
      </c>
      <c r="S677">
        <v>34004</v>
      </c>
      <c r="T677">
        <v>33616</v>
      </c>
      <c r="U677">
        <v>33117</v>
      </c>
      <c r="V677">
        <v>32957</v>
      </c>
      <c r="W677">
        <v>32894</v>
      </c>
      <c r="X677">
        <v>32850</v>
      </c>
      <c r="Y677">
        <v>32940</v>
      </c>
      <c r="Z677">
        <v>33156</v>
      </c>
      <c r="AA677">
        <v>33500</v>
      </c>
      <c r="AB677">
        <v>33910</v>
      </c>
      <c r="AC677">
        <v>34264</v>
      </c>
      <c r="AD677">
        <v>33927</v>
      </c>
      <c r="AE677">
        <v>33664</v>
      </c>
      <c r="AF677">
        <v>33400</v>
      </c>
      <c r="AG677">
        <v>33065</v>
      </c>
      <c r="AH677">
        <v>32738</v>
      </c>
    </row>
    <row r="678" spans="1:34" x14ac:dyDescent="0.25">
      <c r="A678" t="s">
        <v>503</v>
      </c>
      <c r="B678" t="s">
        <v>469</v>
      </c>
      <c r="C678" t="s">
        <v>470</v>
      </c>
      <c r="D678">
        <v>0</v>
      </c>
      <c r="E678">
        <v>-8</v>
      </c>
      <c r="F678">
        <v>-1</v>
      </c>
      <c r="G678">
        <v>924</v>
      </c>
      <c r="H678">
        <v>2976</v>
      </c>
      <c r="I678">
        <v>5232</v>
      </c>
      <c r="J678">
        <v>7419</v>
      </c>
      <c r="K678">
        <v>9560</v>
      </c>
      <c r="L678">
        <v>11773</v>
      </c>
      <c r="M678">
        <v>14090</v>
      </c>
      <c r="N678">
        <v>15993</v>
      </c>
      <c r="O678">
        <v>17332</v>
      </c>
      <c r="P678">
        <v>18128</v>
      </c>
      <c r="Q678">
        <v>18736</v>
      </c>
      <c r="R678">
        <v>19221</v>
      </c>
      <c r="S678">
        <v>19570</v>
      </c>
      <c r="T678">
        <v>19753</v>
      </c>
      <c r="U678">
        <v>19688</v>
      </c>
      <c r="V678">
        <v>19143</v>
      </c>
      <c r="W678">
        <v>18416</v>
      </c>
      <c r="X678">
        <v>17459</v>
      </c>
      <c r="Y678">
        <v>16453</v>
      </c>
      <c r="Z678">
        <v>15516</v>
      </c>
      <c r="AA678">
        <v>14684</v>
      </c>
      <c r="AB678">
        <v>13918</v>
      </c>
      <c r="AC678">
        <v>13253</v>
      </c>
      <c r="AD678">
        <v>12537</v>
      </c>
      <c r="AE678">
        <v>11885</v>
      </c>
      <c r="AF678">
        <v>11355</v>
      </c>
      <c r="AG678">
        <v>10932</v>
      </c>
      <c r="AH678">
        <v>10585</v>
      </c>
    </row>
    <row r="679" spans="1:34" x14ac:dyDescent="0.25">
      <c r="A679" t="s">
        <v>504</v>
      </c>
      <c r="B679" t="s">
        <v>469</v>
      </c>
      <c r="C679" t="s">
        <v>470</v>
      </c>
      <c r="D679">
        <v>0</v>
      </c>
      <c r="E679">
        <v>-1</v>
      </c>
      <c r="F679">
        <v>0</v>
      </c>
      <c r="G679">
        <v>109</v>
      </c>
      <c r="H679">
        <v>410</v>
      </c>
      <c r="I679">
        <v>747</v>
      </c>
      <c r="J679">
        <v>1044</v>
      </c>
      <c r="K679">
        <v>1300</v>
      </c>
      <c r="L679">
        <v>1550</v>
      </c>
      <c r="M679">
        <v>1796</v>
      </c>
      <c r="N679">
        <v>1965</v>
      </c>
      <c r="O679">
        <v>2047</v>
      </c>
      <c r="P679">
        <v>2059</v>
      </c>
      <c r="Q679">
        <v>2044</v>
      </c>
      <c r="R679">
        <v>2008</v>
      </c>
      <c r="S679">
        <v>1951</v>
      </c>
      <c r="T679">
        <v>1873</v>
      </c>
      <c r="U679">
        <v>1785</v>
      </c>
      <c r="V679">
        <v>1665</v>
      </c>
      <c r="W679">
        <v>1536</v>
      </c>
      <c r="X679">
        <v>1393</v>
      </c>
      <c r="Y679">
        <v>1255</v>
      </c>
      <c r="Z679">
        <v>1129</v>
      </c>
      <c r="AA679">
        <v>1018</v>
      </c>
      <c r="AB679">
        <v>918</v>
      </c>
      <c r="AC679">
        <v>836</v>
      </c>
      <c r="AD679">
        <v>754</v>
      </c>
      <c r="AE679">
        <v>683</v>
      </c>
      <c r="AF679">
        <v>621</v>
      </c>
      <c r="AG679">
        <v>568</v>
      </c>
      <c r="AH679">
        <v>522</v>
      </c>
    </row>
    <row r="680" spans="1:34" x14ac:dyDescent="0.25">
      <c r="A680" t="s">
        <v>505</v>
      </c>
      <c r="B680" t="s">
        <v>469</v>
      </c>
      <c r="C680" t="s">
        <v>470</v>
      </c>
      <c r="D680">
        <v>0</v>
      </c>
      <c r="E680">
        <v>0</v>
      </c>
      <c r="F680">
        <v>0</v>
      </c>
      <c r="G680">
        <v>14</v>
      </c>
      <c r="H680">
        <v>39</v>
      </c>
      <c r="I680">
        <v>63</v>
      </c>
      <c r="J680">
        <v>84</v>
      </c>
      <c r="K680">
        <v>101</v>
      </c>
      <c r="L680">
        <v>117</v>
      </c>
      <c r="M680">
        <v>132</v>
      </c>
      <c r="N680">
        <v>142</v>
      </c>
      <c r="O680">
        <v>144</v>
      </c>
      <c r="P680">
        <v>142</v>
      </c>
      <c r="Q680">
        <v>138</v>
      </c>
      <c r="R680">
        <v>134</v>
      </c>
      <c r="S680">
        <v>129</v>
      </c>
      <c r="T680">
        <v>123</v>
      </c>
      <c r="U680">
        <v>115</v>
      </c>
      <c r="V680">
        <v>105</v>
      </c>
      <c r="W680">
        <v>94</v>
      </c>
      <c r="X680">
        <v>84</v>
      </c>
      <c r="Y680">
        <v>74</v>
      </c>
      <c r="Z680">
        <v>66</v>
      </c>
      <c r="AA680">
        <v>60</v>
      </c>
      <c r="AB680">
        <v>53</v>
      </c>
      <c r="AC680">
        <v>47</v>
      </c>
      <c r="AD680">
        <v>42</v>
      </c>
      <c r="AE680">
        <v>37</v>
      </c>
      <c r="AF680">
        <v>34</v>
      </c>
      <c r="AG680">
        <v>31</v>
      </c>
      <c r="AH680">
        <v>28</v>
      </c>
    </row>
    <row r="681" spans="1:34" x14ac:dyDescent="0.25">
      <c r="A681" t="s">
        <v>506</v>
      </c>
      <c r="B681" t="s">
        <v>469</v>
      </c>
      <c r="C681" t="s">
        <v>470</v>
      </c>
      <c r="D681">
        <v>0</v>
      </c>
      <c r="E681">
        <v>-1</v>
      </c>
      <c r="F681">
        <v>-2</v>
      </c>
      <c r="G681">
        <v>107</v>
      </c>
      <c r="H681">
        <v>290</v>
      </c>
      <c r="I681">
        <v>449</v>
      </c>
      <c r="J681">
        <v>583</v>
      </c>
      <c r="K681">
        <v>688</v>
      </c>
      <c r="L681">
        <v>775</v>
      </c>
      <c r="M681">
        <v>850</v>
      </c>
      <c r="N681">
        <v>882</v>
      </c>
      <c r="O681">
        <v>889</v>
      </c>
      <c r="P681">
        <v>855</v>
      </c>
      <c r="Q681">
        <v>816</v>
      </c>
      <c r="R681">
        <v>776</v>
      </c>
      <c r="S681">
        <v>735</v>
      </c>
      <c r="T681">
        <v>694</v>
      </c>
      <c r="U681">
        <v>635</v>
      </c>
      <c r="V681">
        <v>563</v>
      </c>
      <c r="W681">
        <v>491</v>
      </c>
      <c r="X681">
        <v>420</v>
      </c>
      <c r="Y681">
        <v>355</v>
      </c>
      <c r="Z681">
        <v>303</v>
      </c>
      <c r="AA681">
        <v>260</v>
      </c>
      <c r="AB681">
        <v>221</v>
      </c>
      <c r="AC681">
        <v>190</v>
      </c>
      <c r="AD681">
        <v>159</v>
      </c>
      <c r="AE681">
        <v>134</v>
      </c>
      <c r="AF681">
        <v>115</v>
      </c>
      <c r="AG681">
        <v>100</v>
      </c>
      <c r="AH681">
        <v>88</v>
      </c>
    </row>
    <row r="682" spans="1:34" x14ac:dyDescent="0.25">
      <c r="A682" t="s">
        <v>507</v>
      </c>
      <c r="B682" t="s">
        <v>469</v>
      </c>
      <c r="C682" t="s">
        <v>470</v>
      </c>
      <c r="D682">
        <v>0</v>
      </c>
      <c r="E682">
        <v>-4</v>
      </c>
      <c r="F682">
        <v>2</v>
      </c>
      <c r="G682">
        <v>476</v>
      </c>
      <c r="H682">
        <v>868</v>
      </c>
      <c r="I682">
        <v>1011</v>
      </c>
      <c r="J682">
        <v>1008</v>
      </c>
      <c r="K682">
        <v>837</v>
      </c>
      <c r="L682">
        <v>506</v>
      </c>
      <c r="M682">
        <v>53</v>
      </c>
      <c r="N682">
        <v>-617</v>
      </c>
      <c r="O682">
        <v>-1451</v>
      </c>
      <c r="P682">
        <v>-2405</v>
      </c>
      <c r="Q682">
        <v>-3367</v>
      </c>
      <c r="R682">
        <v>-4310</v>
      </c>
      <c r="S682">
        <v>-5252</v>
      </c>
      <c r="T682">
        <v>-6107</v>
      </c>
      <c r="U682">
        <v>-6966</v>
      </c>
      <c r="V682">
        <v>-7799</v>
      </c>
      <c r="W682">
        <v>-8538</v>
      </c>
      <c r="X682">
        <v>-9193</v>
      </c>
      <c r="Y682">
        <v>-9728</v>
      </c>
      <c r="Z682">
        <v>-10118</v>
      </c>
      <c r="AA682">
        <v>-10392</v>
      </c>
      <c r="AB682">
        <v>-10634</v>
      </c>
      <c r="AC682">
        <v>-10855</v>
      </c>
      <c r="AD682">
        <v>-11054</v>
      </c>
      <c r="AE682">
        <v>-11203</v>
      </c>
      <c r="AF682">
        <v>-11296</v>
      </c>
      <c r="AG682">
        <v>-11348</v>
      </c>
      <c r="AH682">
        <v>-11358</v>
      </c>
    </row>
    <row r="683" spans="1:34" x14ac:dyDescent="0.25">
      <c r="A683" t="s">
        <v>508</v>
      </c>
      <c r="B683" t="s">
        <v>469</v>
      </c>
      <c r="C683" t="s">
        <v>470</v>
      </c>
      <c r="D683">
        <v>0</v>
      </c>
      <c r="E683">
        <v>-1</v>
      </c>
      <c r="F683">
        <v>2</v>
      </c>
      <c r="G683">
        <v>196</v>
      </c>
      <c r="H683">
        <v>530</v>
      </c>
      <c r="I683">
        <v>898</v>
      </c>
      <c r="J683">
        <v>1268</v>
      </c>
      <c r="K683">
        <v>1629</v>
      </c>
      <c r="L683">
        <v>1999</v>
      </c>
      <c r="M683">
        <v>2381</v>
      </c>
      <c r="N683">
        <v>2693</v>
      </c>
      <c r="O683">
        <v>2883</v>
      </c>
      <c r="P683">
        <v>2988</v>
      </c>
      <c r="Q683">
        <v>3067</v>
      </c>
      <c r="R683">
        <v>3118</v>
      </c>
      <c r="S683">
        <v>3139</v>
      </c>
      <c r="T683">
        <v>3134</v>
      </c>
      <c r="U683">
        <v>3086</v>
      </c>
      <c r="V683">
        <v>2982</v>
      </c>
      <c r="W683">
        <v>2854</v>
      </c>
      <c r="X683">
        <v>2697</v>
      </c>
      <c r="Y683">
        <v>2535</v>
      </c>
      <c r="Z683">
        <v>2384</v>
      </c>
      <c r="AA683">
        <v>2250</v>
      </c>
      <c r="AB683">
        <v>2126</v>
      </c>
      <c r="AC683">
        <v>2023</v>
      </c>
      <c r="AD683">
        <v>1917</v>
      </c>
      <c r="AE683">
        <v>1822</v>
      </c>
      <c r="AF683">
        <v>1746</v>
      </c>
      <c r="AG683">
        <v>1682</v>
      </c>
      <c r="AH683">
        <v>1631</v>
      </c>
    </row>
    <row r="684" spans="1:34" x14ac:dyDescent="0.25">
      <c r="A684" t="s">
        <v>509</v>
      </c>
      <c r="B684" t="s">
        <v>469</v>
      </c>
      <c r="C684" t="s">
        <v>470</v>
      </c>
      <c r="D684">
        <v>0</v>
      </c>
      <c r="E684">
        <v>-3</v>
      </c>
      <c r="F684">
        <v>270</v>
      </c>
      <c r="G684">
        <v>4722</v>
      </c>
      <c r="H684">
        <v>9368</v>
      </c>
      <c r="I684">
        <v>13321</v>
      </c>
      <c r="J684">
        <v>17456</v>
      </c>
      <c r="K684">
        <v>21333</v>
      </c>
      <c r="L684">
        <v>25023</v>
      </c>
      <c r="M684">
        <v>28778</v>
      </c>
      <c r="N684">
        <v>31510</v>
      </c>
      <c r="O684">
        <v>32795</v>
      </c>
      <c r="P684">
        <v>32734</v>
      </c>
      <c r="Q684">
        <v>32833</v>
      </c>
      <c r="R684">
        <v>32986</v>
      </c>
      <c r="S684">
        <v>32826</v>
      </c>
      <c r="T684">
        <v>32478</v>
      </c>
      <c r="U684">
        <v>29913</v>
      </c>
      <c r="V684">
        <v>26844</v>
      </c>
      <c r="W684">
        <v>23875</v>
      </c>
      <c r="X684">
        <v>20888</v>
      </c>
      <c r="Y684">
        <v>18131</v>
      </c>
      <c r="Z684">
        <v>15803</v>
      </c>
      <c r="AA684">
        <v>13710</v>
      </c>
      <c r="AB684">
        <v>11779</v>
      </c>
      <c r="AC684">
        <v>10080</v>
      </c>
      <c r="AD684">
        <v>8477</v>
      </c>
      <c r="AE684">
        <v>7218</v>
      </c>
      <c r="AF684">
        <v>6581</v>
      </c>
      <c r="AG684">
        <v>6117</v>
      </c>
      <c r="AH684">
        <v>5872</v>
      </c>
    </row>
    <row r="685" spans="1:34" x14ac:dyDescent="0.25">
      <c r="A685" t="s">
        <v>510</v>
      </c>
      <c r="B685" t="s">
        <v>469</v>
      </c>
      <c r="C685" t="s">
        <v>470</v>
      </c>
      <c r="D685">
        <v>0</v>
      </c>
      <c r="E685">
        <v>6</v>
      </c>
      <c r="F685">
        <v>59</v>
      </c>
      <c r="G685">
        <v>260</v>
      </c>
      <c r="H685">
        <v>573</v>
      </c>
      <c r="I685">
        <v>850</v>
      </c>
      <c r="J685">
        <v>1213</v>
      </c>
      <c r="K685">
        <v>1569</v>
      </c>
      <c r="L685">
        <v>1934</v>
      </c>
      <c r="M685">
        <v>2340</v>
      </c>
      <c r="N685">
        <v>2716</v>
      </c>
      <c r="O685">
        <v>2965</v>
      </c>
      <c r="P685">
        <v>3098</v>
      </c>
      <c r="Q685">
        <v>3340</v>
      </c>
      <c r="R685">
        <v>3615</v>
      </c>
      <c r="S685">
        <v>3812</v>
      </c>
      <c r="T685">
        <v>3915</v>
      </c>
      <c r="U685">
        <v>3625</v>
      </c>
      <c r="V685">
        <v>3323</v>
      </c>
      <c r="W685">
        <v>3059</v>
      </c>
      <c r="X685">
        <v>2795</v>
      </c>
      <c r="Y685">
        <v>2534</v>
      </c>
      <c r="Z685">
        <v>2275</v>
      </c>
      <c r="AA685">
        <v>2010</v>
      </c>
      <c r="AB685">
        <v>1778</v>
      </c>
      <c r="AC685">
        <v>1571</v>
      </c>
      <c r="AD685">
        <v>1369</v>
      </c>
      <c r="AE685">
        <v>1230</v>
      </c>
      <c r="AF685">
        <v>1204</v>
      </c>
      <c r="AG685">
        <v>1203</v>
      </c>
      <c r="AH685">
        <v>1210</v>
      </c>
    </row>
    <row r="686" spans="1:34" x14ac:dyDescent="0.25">
      <c r="A686" t="s">
        <v>511</v>
      </c>
      <c r="B686" t="s">
        <v>469</v>
      </c>
      <c r="C686" t="s">
        <v>470</v>
      </c>
      <c r="D686">
        <v>0</v>
      </c>
      <c r="E686">
        <v>-3</v>
      </c>
      <c r="F686">
        <v>2</v>
      </c>
      <c r="G686">
        <v>236</v>
      </c>
      <c r="H686">
        <v>949</v>
      </c>
      <c r="I686">
        <v>1813</v>
      </c>
      <c r="J686">
        <v>2662</v>
      </c>
      <c r="K686">
        <v>3506</v>
      </c>
      <c r="L686">
        <v>4416</v>
      </c>
      <c r="M686">
        <v>5404</v>
      </c>
      <c r="N686">
        <v>6248</v>
      </c>
      <c r="O686">
        <v>6865</v>
      </c>
      <c r="P686">
        <v>7285</v>
      </c>
      <c r="Q686">
        <v>7640</v>
      </c>
      <c r="R686">
        <v>7916</v>
      </c>
      <c r="S686">
        <v>8107</v>
      </c>
      <c r="T686">
        <v>8213</v>
      </c>
      <c r="U686">
        <v>8260</v>
      </c>
      <c r="V686">
        <v>8135</v>
      </c>
      <c r="W686">
        <v>7924</v>
      </c>
      <c r="X686">
        <v>7599</v>
      </c>
      <c r="Y686">
        <v>7236</v>
      </c>
      <c r="Z686">
        <v>6880</v>
      </c>
      <c r="AA686">
        <v>6552</v>
      </c>
      <c r="AB686">
        <v>6251</v>
      </c>
      <c r="AC686">
        <v>5994</v>
      </c>
      <c r="AD686">
        <v>5723</v>
      </c>
      <c r="AE686">
        <v>5473</v>
      </c>
      <c r="AF686">
        <v>5256</v>
      </c>
      <c r="AG686">
        <v>5077</v>
      </c>
      <c r="AH686">
        <v>4923</v>
      </c>
    </row>
    <row r="687" spans="1:34" x14ac:dyDescent="0.25">
      <c r="A687" t="s">
        <v>512</v>
      </c>
      <c r="B687" t="s">
        <v>469</v>
      </c>
      <c r="C687" t="s">
        <v>470</v>
      </c>
      <c r="D687">
        <v>0</v>
      </c>
      <c r="E687">
        <v>-18</v>
      </c>
      <c r="F687">
        <v>-11</v>
      </c>
      <c r="G687">
        <v>715</v>
      </c>
      <c r="H687">
        <v>2963</v>
      </c>
      <c r="I687">
        <v>5787</v>
      </c>
      <c r="J687">
        <v>8592</v>
      </c>
      <c r="K687">
        <v>11353</v>
      </c>
      <c r="L687">
        <v>14337</v>
      </c>
      <c r="M687">
        <v>17594</v>
      </c>
      <c r="N687">
        <v>20335</v>
      </c>
      <c r="O687">
        <v>22500</v>
      </c>
      <c r="P687">
        <v>23961</v>
      </c>
      <c r="Q687">
        <v>25226</v>
      </c>
      <c r="R687">
        <v>26261</v>
      </c>
      <c r="S687">
        <v>27063</v>
      </c>
      <c r="T687">
        <v>27580</v>
      </c>
      <c r="U687">
        <v>27910</v>
      </c>
      <c r="V687">
        <v>27604</v>
      </c>
      <c r="W687">
        <v>26994</v>
      </c>
      <c r="X687">
        <v>25953</v>
      </c>
      <c r="Y687">
        <v>24771</v>
      </c>
      <c r="Z687">
        <v>23618</v>
      </c>
      <c r="AA687">
        <v>22581</v>
      </c>
      <c r="AB687">
        <v>21626</v>
      </c>
      <c r="AC687">
        <v>20846</v>
      </c>
      <c r="AD687">
        <v>19954</v>
      </c>
      <c r="AE687">
        <v>19125</v>
      </c>
      <c r="AF687">
        <v>18428</v>
      </c>
      <c r="AG687">
        <v>17873</v>
      </c>
      <c r="AH687">
        <v>17409</v>
      </c>
    </row>
    <row r="688" spans="1:34" x14ac:dyDescent="0.25">
      <c r="A688" t="s">
        <v>513</v>
      </c>
      <c r="B688" t="s">
        <v>469</v>
      </c>
      <c r="C688" t="s">
        <v>470</v>
      </c>
      <c r="D688">
        <v>0</v>
      </c>
      <c r="E688">
        <v>-3</v>
      </c>
      <c r="F688">
        <v>0</v>
      </c>
      <c r="G688">
        <v>231</v>
      </c>
      <c r="H688">
        <v>897</v>
      </c>
      <c r="I688">
        <v>1720</v>
      </c>
      <c r="J688">
        <v>2536</v>
      </c>
      <c r="K688">
        <v>3340</v>
      </c>
      <c r="L688">
        <v>4210</v>
      </c>
      <c r="M688">
        <v>5154</v>
      </c>
      <c r="N688">
        <v>5952</v>
      </c>
      <c r="O688">
        <v>6555</v>
      </c>
      <c r="P688">
        <v>6964</v>
      </c>
      <c r="Q688">
        <v>7312</v>
      </c>
      <c r="R688">
        <v>7588</v>
      </c>
      <c r="S688">
        <v>7790</v>
      </c>
      <c r="T688">
        <v>7909</v>
      </c>
      <c r="U688">
        <v>7965</v>
      </c>
      <c r="V688">
        <v>7848</v>
      </c>
      <c r="W688">
        <v>7649</v>
      </c>
      <c r="X688">
        <v>7334</v>
      </c>
      <c r="Y688">
        <v>6984</v>
      </c>
      <c r="Z688">
        <v>6641</v>
      </c>
      <c r="AA688">
        <v>6327</v>
      </c>
      <c r="AB688">
        <v>6040</v>
      </c>
      <c r="AC688">
        <v>5800</v>
      </c>
      <c r="AD688">
        <v>5537</v>
      </c>
      <c r="AE688">
        <v>5296</v>
      </c>
      <c r="AF688">
        <v>5092</v>
      </c>
      <c r="AG688">
        <v>4926</v>
      </c>
      <c r="AH688">
        <v>4786</v>
      </c>
    </row>
    <row r="689" spans="1:34" x14ac:dyDescent="0.25">
      <c r="A689" t="s">
        <v>514</v>
      </c>
      <c r="B689" t="s">
        <v>469</v>
      </c>
      <c r="C689" t="s">
        <v>470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383</v>
      </c>
      <c r="B690" t="s">
        <v>406</v>
      </c>
      <c r="C690" t="s">
        <v>528</v>
      </c>
      <c r="D690">
        <v>0</v>
      </c>
      <c r="E690">
        <v>59</v>
      </c>
      <c r="F690">
        <v>948</v>
      </c>
      <c r="G690">
        <v>28212</v>
      </c>
      <c r="H690">
        <v>55797</v>
      </c>
      <c r="I690">
        <v>80489</v>
      </c>
      <c r="J690">
        <v>105652</v>
      </c>
      <c r="K690">
        <v>130224</v>
      </c>
      <c r="L690">
        <v>154778</v>
      </c>
      <c r="M690">
        <v>178490</v>
      </c>
      <c r="N690">
        <v>197709</v>
      </c>
      <c r="O690">
        <v>206854</v>
      </c>
      <c r="P690">
        <v>209648</v>
      </c>
      <c r="Q690">
        <v>212127</v>
      </c>
      <c r="R690">
        <v>214354</v>
      </c>
      <c r="S690">
        <v>214955</v>
      </c>
      <c r="T690">
        <v>214457</v>
      </c>
      <c r="U690">
        <v>206444</v>
      </c>
      <c r="V690">
        <v>195388</v>
      </c>
      <c r="W690">
        <v>183988</v>
      </c>
      <c r="X690">
        <v>172705</v>
      </c>
      <c r="Y690">
        <v>162211</v>
      </c>
      <c r="Z690">
        <v>153465</v>
      </c>
      <c r="AA690">
        <v>146393</v>
      </c>
      <c r="AB690">
        <v>140102</v>
      </c>
      <c r="AC690">
        <v>134753</v>
      </c>
      <c r="AD690">
        <v>129514</v>
      </c>
      <c r="AE690">
        <v>125198</v>
      </c>
      <c r="AF690">
        <v>123472</v>
      </c>
      <c r="AG690">
        <v>122506</v>
      </c>
      <c r="AH690">
        <v>122630</v>
      </c>
    </row>
    <row r="691" spans="1:34" x14ac:dyDescent="0.25">
      <c r="A691" t="s">
        <v>473</v>
      </c>
      <c r="B691" t="s">
        <v>406</v>
      </c>
      <c r="C691" t="s">
        <v>528</v>
      </c>
      <c r="D691">
        <v>0</v>
      </c>
      <c r="E691">
        <v>8</v>
      </c>
      <c r="F691">
        <v>19</v>
      </c>
      <c r="G691">
        <v>719</v>
      </c>
      <c r="H691">
        <v>1796</v>
      </c>
      <c r="I691">
        <v>3584</v>
      </c>
      <c r="J691">
        <v>6307</v>
      </c>
      <c r="K691">
        <v>9640</v>
      </c>
      <c r="L691">
        <v>12872</v>
      </c>
      <c r="M691">
        <v>15785</v>
      </c>
      <c r="N691">
        <v>18229</v>
      </c>
      <c r="O691">
        <v>19485</v>
      </c>
      <c r="P691">
        <v>20078</v>
      </c>
      <c r="Q691">
        <v>20332</v>
      </c>
      <c r="R691">
        <v>20306</v>
      </c>
      <c r="S691">
        <v>20120</v>
      </c>
      <c r="T691">
        <v>20044</v>
      </c>
      <c r="U691">
        <v>19868</v>
      </c>
      <c r="V691">
        <v>19544</v>
      </c>
      <c r="W691">
        <v>19034</v>
      </c>
      <c r="X691">
        <v>18428</v>
      </c>
      <c r="Y691">
        <v>17770</v>
      </c>
      <c r="Z691">
        <v>17089</v>
      </c>
      <c r="AA691">
        <v>16419</v>
      </c>
      <c r="AB691">
        <v>15846</v>
      </c>
      <c r="AC691">
        <v>15426</v>
      </c>
      <c r="AD691">
        <v>15156</v>
      </c>
      <c r="AE691">
        <v>14803</v>
      </c>
      <c r="AF691">
        <v>14497</v>
      </c>
      <c r="AG691">
        <v>14189</v>
      </c>
      <c r="AH691">
        <v>13920</v>
      </c>
    </row>
    <row r="692" spans="1:34" x14ac:dyDescent="0.25">
      <c r="A692" t="s">
        <v>474</v>
      </c>
      <c r="B692" t="s">
        <v>406</v>
      </c>
      <c r="C692" t="s">
        <v>528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475</v>
      </c>
      <c r="B693" t="s">
        <v>406</v>
      </c>
      <c r="C693" t="s">
        <v>528</v>
      </c>
      <c r="D693">
        <v>0</v>
      </c>
      <c r="E693">
        <v>-2</v>
      </c>
      <c r="F693">
        <v>-9</v>
      </c>
      <c r="G693">
        <v>-59</v>
      </c>
      <c r="H693">
        <v>-162</v>
      </c>
      <c r="I693">
        <v>-337</v>
      </c>
      <c r="J693">
        <v>-549</v>
      </c>
      <c r="K693">
        <v>-872</v>
      </c>
      <c r="L693">
        <v>-1260</v>
      </c>
      <c r="M693">
        <v>-1699</v>
      </c>
      <c r="N693">
        <v>-2171</v>
      </c>
      <c r="O693">
        <v>-2650</v>
      </c>
      <c r="P693">
        <v>-3086</v>
      </c>
      <c r="Q693">
        <v>-3525</v>
      </c>
      <c r="R693">
        <v>-3919</v>
      </c>
      <c r="S693">
        <v>-4345</v>
      </c>
      <c r="T693">
        <v>-4785</v>
      </c>
      <c r="U693">
        <v>-5208</v>
      </c>
      <c r="V693">
        <v>-5571</v>
      </c>
      <c r="W693">
        <v>-5836</v>
      </c>
      <c r="X693">
        <v>-6104</v>
      </c>
      <c r="Y693">
        <v>-6275</v>
      </c>
      <c r="Z693">
        <v>-6346</v>
      </c>
      <c r="AA693">
        <v>-6439</v>
      </c>
      <c r="AB693">
        <v>-6514</v>
      </c>
      <c r="AC693">
        <v>-6516</v>
      </c>
      <c r="AD693">
        <v>-6551</v>
      </c>
      <c r="AE693">
        <v>-6520</v>
      </c>
      <c r="AF693">
        <v>-6477</v>
      </c>
      <c r="AG693">
        <v>-6457</v>
      </c>
      <c r="AH693">
        <v>-6408</v>
      </c>
    </row>
    <row r="694" spans="1:34" x14ac:dyDescent="0.25">
      <c r="A694" t="s">
        <v>476</v>
      </c>
      <c r="B694" t="s">
        <v>406</v>
      </c>
      <c r="C694" t="s">
        <v>528</v>
      </c>
      <c r="D694">
        <v>0</v>
      </c>
      <c r="E694">
        <v>0</v>
      </c>
      <c r="F694">
        <v>0</v>
      </c>
      <c r="G694">
        <v>18</v>
      </c>
      <c r="H694">
        <v>25</v>
      </c>
      <c r="I694">
        <v>24</v>
      </c>
      <c r="J694">
        <v>20</v>
      </c>
      <c r="K694">
        <v>17</v>
      </c>
      <c r="L694">
        <v>16</v>
      </c>
      <c r="M694">
        <v>15</v>
      </c>
      <c r="N694">
        <v>13</v>
      </c>
      <c r="O694">
        <v>10</v>
      </c>
      <c r="P694">
        <v>7</v>
      </c>
      <c r="Q694">
        <v>6</v>
      </c>
      <c r="R694">
        <v>4</v>
      </c>
      <c r="S694">
        <v>4</v>
      </c>
      <c r="T694">
        <v>2</v>
      </c>
      <c r="U694">
        <v>-3</v>
      </c>
      <c r="V694">
        <v>-10</v>
      </c>
      <c r="W694">
        <v>-18</v>
      </c>
      <c r="X694">
        <v>-23</v>
      </c>
      <c r="Y694">
        <v>-27</v>
      </c>
      <c r="Z694">
        <v>-28</v>
      </c>
      <c r="AA694">
        <v>-31</v>
      </c>
      <c r="AB694">
        <v>-34</v>
      </c>
      <c r="AC694">
        <v>-34</v>
      </c>
      <c r="AD694">
        <v>-36</v>
      </c>
      <c r="AE694">
        <v>-36</v>
      </c>
      <c r="AF694">
        <v>-35</v>
      </c>
      <c r="AG694">
        <v>-34</v>
      </c>
      <c r="AH694">
        <v>-34</v>
      </c>
    </row>
    <row r="695" spans="1:34" x14ac:dyDescent="0.25">
      <c r="A695" t="s">
        <v>477</v>
      </c>
      <c r="B695" t="s">
        <v>406</v>
      </c>
      <c r="C695" t="s">
        <v>528</v>
      </c>
      <c r="D695">
        <v>0</v>
      </c>
      <c r="E695">
        <v>0</v>
      </c>
      <c r="F695">
        <v>0</v>
      </c>
      <c r="G695">
        <v>-4</v>
      </c>
      <c r="H695">
        <v>-13</v>
      </c>
      <c r="I695">
        <v>-28</v>
      </c>
      <c r="J695">
        <v>-45</v>
      </c>
      <c r="K695">
        <v>-73</v>
      </c>
      <c r="L695">
        <v>-106</v>
      </c>
      <c r="M695">
        <v>-142</v>
      </c>
      <c r="N695">
        <v>-183</v>
      </c>
      <c r="O695">
        <v>-223</v>
      </c>
      <c r="P695">
        <v>-260</v>
      </c>
      <c r="Q695">
        <v>-297</v>
      </c>
      <c r="R695">
        <v>-330</v>
      </c>
      <c r="S695">
        <v>-364</v>
      </c>
      <c r="T695">
        <v>-401</v>
      </c>
      <c r="U695">
        <v>-437</v>
      </c>
      <c r="V695">
        <v>-468</v>
      </c>
      <c r="W695">
        <v>-491</v>
      </c>
      <c r="X695">
        <v>-514</v>
      </c>
      <c r="Y695">
        <v>-528</v>
      </c>
      <c r="Z695">
        <v>-534</v>
      </c>
      <c r="AA695">
        <v>-541</v>
      </c>
      <c r="AB695">
        <v>-548</v>
      </c>
      <c r="AC695">
        <v>-547</v>
      </c>
      <c r="AD695">
        <v>-550</v>
      </c>
      <c r="AE695">
        <v>-548</v>
      </c>
      <c r="AF695">
        <v>-544</v>
      </c>
      <c r="AG695">
        <v>-542</v>
      </c>
      <c r="AH695">
        <v>-538</v>
      </c>
    </row>
    <row r="696" spans="1:34" x14ac:dyDescent="0.25">
      <c r="A696" t="s">
        <v>478</v>
      </c>
      <c r="B696" t="s">
        <v>406</v>
      </c>
      <c r="C696" t="s">
        <v>528</v>
      </c>
      <c r="D696">
        <v>0</v>
      </c>
      <c r="E696">
        <v>-1</v>
      </c>
      <c r="F696">
        <v>1</v>
      </c>
      <c r="G696">
        <v>297</v>
      </c>
      <c r="H696">
        <v>810</v>
      </c>
      <c r="I696">
        <v>1577</v>
      </c>
      <c r="J696">
        <v>2487</v>
      </c>
      <c r="K696">
        <v>3521</v>
      </c>
      <c r="L696">
        <v>4612</v>
      </c>
      <c r="M696">
        <v>5707</v>
      </c>
      <c r="N696">
        <v>6703</v>
      </c>
      <c r="O696">
        <v>7452</v>
      </c>
      <c r="P696">
        <v>7898</v>
      </c>
      <c r="Q696">
        <v>8133</v>
      </c>
      <c r="R696">
        <v>8243</v>
      </c>
      <c r="S696">
        <v>8265</v>
      </c>
      <c r="T696">
        <v>8231</v>
      </c>
      <c r="U696">
        <v>8140</v>
      </c>
      <c r="V696">
        <v>7955</v>
      </c>
      <c r="W696">
        <v>7672</v>
      </c>
      <c r="X696">
        <v>7329</v>
      </c>
      <c r="Y696">
        <v>6950</v>
      </c>
      <c r="Z696">
        <v>6567</v>
      </c>
      <c r="AA696">
        <v>6201</v>
      </c>
      <c r="AB696">
        <v>5869</v>
      </c>
      <c r="AC696">
        <v>5583</v>
      </c>
      <c r="AD696">
        <v>5340</v>
      </c>
      <c r="AE696">
        <v>5118</v>
      </c>
      <c r="AF696">
        <v>4915</v>
      </c>
      <c r="AG696">
        <v>4735</v>
      </c>
      <c r="AH696">
        <v>4578</v>
      </c>
    </row>
    <row r="697" spans="1:34" x14ac:dyDescent="0.25">
      <c r="A697" t="s">
        <v>479</v>
      </c>
      <c r="B697" t="s">
        <v>406</v>
      </c>
      <c r="C697" t="s">
        <v>528</v>
      </c>
      <c r="D697">
        <v>0</v>
      </c>
      <c r="E697">
        <v>-2</v>
      </c>
      <c r="F697">
        <v>-1</v>
      </c>
      <c r="G697">
        <v>172</v>
      </c>
      <c r="H697">
        <v>721</v>
      </c>
      <c r="I697">
        <v>1603</v>
      </c>
      <c r="J697">
        <v>2544</v>
      </c>
      <c r="K697">
        <v>3406</v>
      </c>
      <c r="L697">
        <v>4203</v>
      </c>
      <c r="M697">
        <v>4979</v>
      </c>
      <c r="N697">
        <v>5662</v>
      </c>
      <c r="O697">
        <v>6158</v>
      </c>
      <c r="P697">
        <v>6424</v>
      </c>
      <c r="Q697">
        <v>6517</v>
      </c>
      <c r="R697">
        <v>6512</v>
      </c>
      <c r="S697">
        <v>6430</v>
      </c>
      <c r="T697">
        <v>6287</v>
      </c>
      <c r="U697">
        <v>6075</v>
      </c>
      <c r="V697">
        <v>5766</v>
      </c>
      <c r="W697">
        <v>5373</v>
      </c>
      <c r="X697">
        <v>4936</v>
      </c>
      <c r="Y697">
        <v>4482</v>
      </c>
      <c r="Z697">
        <v>4043</v>
      </c>
      <c r="AA697">
        <v>3643</v>
      </c>
      <c r="AB697">
        <v>3286</v>
      </c>
      <c r="AC697">
        <v>2970</v>
      </c>
      <c r="AD697">
        <v>2695</v>
      </c>
      <c r="AE697">
        <v>2447</v>
      </c>
      <c r="AF697">
        <v>2229</v>
      </c>
      <c r="AG697">
        <v>2043</v>
      </c>
      <c r="AH697">
        <v>1885</v>
      </c>
    </row>
    <row r="698" spans="1:34" x14ac:dyDescent="0.25">
      <c r="A698" t="s">
        <v>480</v>
      </c>
      <c r="B698" t="s">
        <v>406</v>
      </c>
      <c r="C698" t="s">
        <v>528</v>
      </c>
      <c r="D698">
        <v>0</v>
      </c>
      <c r="E698">
        <v>0</v>
      </c>
      <c r="F698">
        <v>3</v>
      </c>
      <c r="G698">
        <v>88</v>
      </c>
      <c r="H698">
        <v>145</v>
      </c>
      <c r="I698">
        <v>169</v>
      </c>
      <c r="J698">
        <v>192</v>
      </c>
      <c r="K698">
        <v>213</v>
      </c>
      <c r="L698">
        <v>235</v>
      </c>
      <c r="M698">
        <v>256</v>
      </c>
      <c r="N698">
        <v>273</v>
      </c>
      <c r="O698">
        <v>282</v>
      </c>
      <c r="P698">
        <v>281</v>
      </c>
      <c r="Q698">
        <v>286</v>
      </c>
      <c r="R698">
        <v>291</v>
      </c>
      <c r="S698">
        <v>291</v>
      </c>
      <c r="T698">
        <v>289</v>
      </c>
      <c r="U698">
        <v>269</v>
      </c>
      <c r="V698">
        <v>240</v>
      </c>
      <c r="W698">
        <v>212</v>
      </c>
      <c r="X698">
        <v>187</v>
      </c>
      <c r="Y698">
        <v>166</v>
      </c>
      <c r="Z698">
        <v>146</v>
      </c>
      <c r="AA698">
        <v>130</v>
      </c>
      <c r="AB698">
        <v>115</v>
      </c>
      <c r="AC698">
        <v>103</v>
      </c>
      <c r="AD698">
        <v>93</v>
      </c>
      <c r="AE698">
        <v>87</v>
      </c>
      <c r="AF698">
        <v>85</v>
      </c>
      <c r="AG698">
        <v>86</v>
      </c>
      <c r="AH698">
        <v>88</v>
      </c>
    </row>
    <row r="699" spans="1:34" x14ac:dyDescent="0.25">
      <c r="A699" t="s">
        <v>481</v>
      </c>
      <c r="B699" t="s">
        <v>406</v>
      </c>
      <c r="C699" t="s">
        <v>528</v>
      </c>
      <c r="D699">
        <v>0</v>
      </c>
      <c r="E699">
        <v>0</v>
      </c>
      <c r="F699">
        <v>2</v>
      </c>
      <c r="G699">
        <v>109</v>
      </c>
      <c r="H699">
        <v>242</v>
      </c>
      <c r="I699">
        <v>373</v>
      </c>
      <c r="J699">
        <v>497</v>
      </c>
      <c r="K699">
        <v>618</v>
      </c>
      <c r="L699">
        <v>739</v>
      </c>
      <c r="M699">
        <v>860</v>
      </c>
      <c r="N699">
        <v>965</v>
      </c>
      <c r="O699">
        <v>1033</v>
      </c>
      <c r="P699">
        <v>1064</v>
      </c>
      <c r="Q699">
        <v>1074</v>
      </c>
      <c r="R699">
        <v>1075</v>
      </c>
      <c r="S699">
        <v>1069</v>
      </c>
      <c r="T699">
        <v>1052</v>
      </c>
      <c r="U699">
        <v>1014</v>
      </c>
      <c r="V699">
        <v>953</v>
      </c>
      <c r="W699">
        <v>886</v>
      </c>
      <c r="X699">
        <v>818</v>
      </c>
      <c r="Y699">
        <v>752</v>
      </c>
      <c r="Z699">
        <v>692</v>
      </c>
      <c r="AA699">
        <v>639</v>
      </c>
      <c r="AB699">
        <v>593</v>
      </c>
      <c r="AC699">
        <v>553</v>
      </c>
      <c r="AD699">
        <v>518</v>
      </c>
      <c r="AE699">
        <v>486</v>
      </c>
      <c r="AF699">
        <v>461</v>
      </c>
      <c r="AG699">
        <v>444</v>
      </c>
      <c r="AH699">
        <v>429</v>
      </c>
    </row>
    <row r="700" spans="1:34" x14ac:dyDescent="0.25">
      <c r="A700" t="s">
        <v>482</v>
      </c>
      <c r="B700" t="s">
        <v>406</v>
      </c>
      <c r="C700" t="s">
        <v>528</v>
      </c>
      <c r="D700">
        <v>0</v>
      </c>
      <c r="E700">
        <v>1</v>
      </c>
      <c r="F700">
        <v>1</v>
      </c>
      <c r="G700">
        <v>-172</v>
      </c>
      <c r="H700">
        <v>-369</v>
      </c>
      <c r="I700">
        <v>-532</v>
      </c>
      <c r="J700">
        <v>-803</v>
      </c>
      <c r="K700">
        <v>-1117</v>
      </c>
      <c r="L700">
        <v>-1452</v>
      </c>
      <c r="M700">
        <v>-1807</v>
      </c>
      <c r="N700">
        <v>-2161</v>
      </c>
      <c r="O700">
        <v>-2455</v>
      </c>
      <c r="P700">
        <v>-2712</v>
      </c>
      <c r="Q700">
        <v>-2933</v>
      </c>
      <c r="R700">
        <v>-3140</v>
      </c>
      <c r="S700">
        <v>-3343</v>
      </c>
      <c r="T700">
        <v>-3522</v>
      </c>
      <c r="U700">
        <v>-3647</v>
      </c>
      <c r="V700">
        <v>-3658</v>
      </c>
      <c r="W700">
        <v>-3641</v>
      </c>
      <c r="X700">
        <v>-3564</v>
      </c>
      <c r="Y700">
        <v>-3437</v>
      </c>
      <c r="Z700">
        <v>-3331</v>
      </c>
      <c r="AA700">
        <v>-3213</v>
      </c>
      <c r="AB700">
        <v>-3091</v>
      </c>
      <c r="AC700">
        <v>-2978</v>
      </c>
      <c r="AD700">
        <v>-2872</v>
      </c>
      <c r="AE700">
        <v>-2757</v>
      </c>
      <c r="AF700">
        <v>-2651</v>
      </c>
      <c r="AG700">
        <v>-2563</v>
      </c>
      <c r="AH700">
        <v>-2480</v>
      </c>
    </row>
    <row r="701" spans="1:34" x14ac:dyDescent="0.25">
      <c r="A701" t="s">
        <v>483</v>
      </c>
      <c r="B701" t="s">
        <v>406</v>
      </c>
      <c r="C701" t="s">
        <v>528</v>
      </c>
      <c r="D701">
        <v>0</v>
      </c>
      <c r="E701">
        <v>0</v>
      </c>
      <c r="F701">
        <v>2</v>
      </c>
      <c r="G701">
        <v>98</v>
      </c>
      <c r="H701">
        <v>152</v>
      </c>
      <c r="I701">
        <v>167</v>
      </c>
      <c r="J701">
        <v>109</v>
      </c>
      <c r="K701">
        <v>56</v>
      </c>
      <c r="L701">
        <v>9</v>
      </c>
      <c r="M701">
        <v>-35</v>
      </c>
      <c r="N701">
        <v>-83</v>
      </c>
      <c r="O701">
        <v>-135</v>
      </c>
      <c r="P701">
        <v>-197</v>
      </c>
      <c r="Q701">
        <v>-264</v>
      </c>
      <c r="R701">
        <v>-326</v>
      </c>
      <c r="S701">
        <v>-386</v>
      </c>
      <c r="T701">
        <v>-440</v>
      </c>
      <c r="U701">
        <v>-503</v>
      </c>
      <c r="V701">
        <v>-568</v>
      </c>
      <c r="W701">
        <v>-628</v>
      </c>
      <c r="X701">
        <v>-677</v>
      </c>
      <c r="Y701">
        <v>-709</v>
      </c>
      <c r="Z701">
        <v>-728</v>
      </c>
      <c r="AA701">
        <v>-739</v>
      </c>
      <c r="AB701">
        <v>-745</v>
      </c>
      <c r="AC701">
        <v>-743</v>
      </c>
      <c r="AD701">
        <v>-735</v>
      </c>
      <c r="AE701">
        <v>-724</v>
      </c>
      <c r="AF701">
        <v>-704</v>
      </c>
      <c r="AG701">
        <v>-683</v>
      </c>
      <c r="AH701">
        <v>-658</v>
      </c>
    </row>
    <row r="702" spans="1:34" x14ac:dyDescent="0.25">
      <c r="A702" t="s">
        <v>484</v>
      </c>
      <c r="B702" t="s">
        <v>406</v>
      </c>
      <c r="C702" t="s">
        <v>528</v>
      </c>
      <c r="D702">
        <v>0</v>
      </c>
      <c r="E702">
        <v>0</v>
      </c>
      <c r="F702">
        <v>0</v>
      </c>
      <c r="G702">
        <v>20</v>
      </c>
      <c r="H702">
        <v>65</v>
      </c>
      <c r="I702">
        <v>109</v>
      </c>
      <c r="J702">
        <v>148</v>
      </c>
      <c r="K702">
        <v>188</v>
      </c>
      <c r="L702">
        <v>228</v>
      </c>
      <c r="M702">
        <v>273</v>
      </c>
      <c r="N702">
        <v>307</v>
      </c>
      <c r="O702">
        <v>328</v>
      </c>
      <c r="P702">
        <v>342</v>
      </c>
      <c r="Q702">
        <v>350</v>
      </c>
      <c r="R702">
        <v>355</v>
      </c>
      <c r="S702">
        <v>356</v>
      </c>
      <c r="T702">
        <v>355</v>
      </c>
      <c r="U702">
        <v>350</v>
      </c>
      <c r="V702">
        <v>338</v>
      </c>
      <c r="W702">
        <v>322</v>
      </c>
      <c r="X702">
        <v>303</v>
      </c>
      <c r="Y702">
        <v>282</v>
      </c>
      <c r="Z702">
        <v>263</v>
      </c>
      <c r="AA702">
        <v>246</v>
      </c>
      <c r="AB702">
        <v>230</v>
      </c>
      <c r="AC702">
        <v>217</v>
      </c>
      <c r="AD702">
        <v>203</v>
      </c>
      <c r="AE702">
        <v>191</v>
      </c>
      <c r="AF702">
        <v>180</v>
      </c>
      <c r="AG702">
        <v>170</v>
      </c>
      <c r="AH702">
        <v>162</v>
      </c>
    </row>
    <row r="703" spans="1:34" x14ac:dyDescent="0.25">
      <c r="A703" t="s">
        <v>485</v>
      </c>
      <c r="B703" t="s">
        <v>406</v>
      </c>
      <c r="C703" t="s">
        <v>528</v>
      </c>
      <c r="D703">
        <v>0</v>
      </c>
      <c r="E703">
        <v>0</v>
      </c>
      <c r="F703">
        <v>4</v>
      </c>
      <c r="G703">
        <v>109</v>
      </c>
      <c r="H703">
        <v>189</v>
      </c>
      <c r="I703">
        <v>228</v>
      </c>
      <c r="J703">
        <v>262</v>
      </c>
      <c r="K703">
        <v>295</v>
      </c>
      <c r="L703">
        <v>327</v>
      </c>
      <c r="M703">
        <v>358</v>
      </c>
      <c r="N703">
        <v>386</v>
      </c>
      <c r="O703">
        <v>416</v>
      </c>
      <c r="P703">
        <v>430</v>
      </c>
      <c r="Q703">
        <v>444</v>
      </c>
      <c r="R703">
        <v>456</v>
      </c>
      <c r="S703">
        <v>463</v>
      </c>
      <c r="T703">
        <v>461</v>
      </c>
      <c r="U703">
        <v>429</v>
      </c>
      <c r="V703">
        <v>383</v>
      </c>
      <c r="W703">
        <v>333</v>
      </c>
      <c r="X703">
        <v>285</v>
      </c>
      <c r="Y703">
        <v>243</v>
      </c>
      <c r="Z703">
        <v>205</v>
      </c>
      <c r="AA703">
        <v>172</v>
      </c>
      <c r="AB703">
        <v>142</v>
      </c>
      <c r="AC703">
        <v>114</v>
      </c>
      <c r="AD703">
        <v>97</v>
      </c>
      <c r="AE703">
        <v>84</v>
      </c>
      <c r="AF703">
        <v>79</v>
      </c>
      <c r="AG703">
        <v>79</v>
      </c>
      <c r="AH703">
        <v>81</v>
      </c>
    </row>
    <row r="704" spans="1:34" x14ac:dyDescent="0.25">
      <c r="A704" t="s">
        <v>486</v>
      </c>
      <c r="B704" t="s">
        <v>406</v>
      </c>
      <c r="C704" t="s">
        <v>528</v>
      </c>
      <c r="D704">
        <v>0</v>
      </c>
      <c r="E704">
        <v>0</v>
      </c>
      <c r="F704">
        <v>4</v>
      </c>
      <c r="G704">
        <v>67</v>
      </c>
      <c r="H704">
        <v>85</v>
      </c>
      <c r="I704">
        <v>77</v>
      </c>
      <c r="J704">
        <v>60</v>
      </c>
      <c r="K704">
        <v>42</v>
      </c>
      <c r="L704">
        <v>32</v>
      </c>
      <c r="M704">
        <v>22</v>
      </c>
      <c r="N704">
        <v>14</v>
      </c>
      <c r="O704">
        <v>11</v>
      </c>
      <c r="P704">
        <v>9</v>
      </c>
      <c r="Q704">
        <v>13</v>
      </c>
      <c r="R704">
        <v>19</v>
      </c>
      <c r="S704">
        <v>27</v>
      </c>
      <c r="T704">
        <v>29</v>
      </c>
      <c r="U704">
        <v>9</v>
      </c>
      <c r="V704">
        <v>-19</v>
      </c>
      <c r="W704">
        <v>-42</v>
      </c>
      <c r="X704">
        <v>-59</v>
      </c>
      <c r="Y704">
        <v>-71</v>
      </c>
      <c r="Z704">
        <v>-79</v>
      </c>
      <c r="AA704">
        <v>-87</v>
      </c>
      <c r="AB704">
        <v>-94</v>
      </c>
      <c r="AC704">
        <v>-99</v>
      </c>
      <c r="AD704">
        <v>-100</v>
      </c>
      <c r="AE704">
        <v>-100</v>
      </c>
      <c r="AF704">
        <v>-92</v>
      </c>
      <c r="AG704">
        <v>-85</v>
      </c>
      <c r="AH704">
        <v>-78</v>
      </c>
    </row>
    <row r="705" spans="1:34" x14ac:dyDescent="0.25">
      <c r="A705" t="s">
        <v>487</v>
      </c>
      <c r="B705" t="s">
        <v>406</v>
      </c>
      <c r="C705" t="s">
        <v>528</v>
      </c>
      <c r="D705">
        <v>0</v>
      </c>
      <c r="E705">
        <v>0</v>
      </c>
      <c r="F705">
        <v>6</v>
      </c>
      <c r="G705">
        <v>137</v>
      </c>
      <c r="H705">
        <v>160</v>
      </c>
      <c r="I705">
        <v>26</v>
      </c>
      <c r="J705">
        <v>-183</v>
      </c>
      <c r="K705">
        <v>-359</v>
      </c>
      <c r="L705">
        <v>-503</v>
      </c>
      <c r="M705">
        <v>-626</v>
      </c>
      <c r="N705">
        <v>-730</v>
      </c>
      <c r="O705">
        <v>-824</v>
      </c>
      <c r="P705">
        <v>-911</v>
      </c>
      <c r="Q705">
        <v>-986</v>
      </c>
      <c r="R705">
        <v>-1042</v>
      </c>
      <c r="S705">
        <v>-1093</v>
      </c>
      <c r="T705">
        <v>-1143</v>
      </c>
      <c r="U705">
        <v>-1213</v>
      </c>
      <c r="V705">
        <v>-1302</v>
      </c>
      <c r="W705">
        <v>-1382</v>
      </c>
      <c r="X705">
        <v>-1450</v>
      </c>
      <c r="Y705">
        <v>-1500</v>
      </c>
      <c r="Z705">
        <v>-1540</v>
      </c>
      <c r="AA705">
        <v>-1575</v>
      </c>
      <c r="AB705">
        <v>-1605</v>
      </c>
      <c r="AC705">
        <v>-1627</v>
      </c>
      <c r="AD705">
        <v>-1645</v>
      </c>
      <c r="AE705">
        <v>-1655</v>
      </c>
      <c r="AF705">
        <v>-1657</v>
      </c>
      <c r="AG705">
        <v>-1653</v>
      </c>
      <c r="AH705">
        <v>-1646</v>
      </c>
    </row>
    <row r="706" spans="1:34" x14ac:dyDescent="0.25">
      <c r="A706" t="s">
        <v>488</v>
      </c>
      <c r="B706" t="s">
        <v>406</v>
      </c>
      <c r="C706" t="s">
        <v>528</v>
      </c>
      <c r="D706">
        <v>0</v>
      </c>
      <c r="E706">
        <v>0</v>
      </c>
      <c r="F706">
        <v>3</v>
      </c>
      <c r="G706">
        <v>37</v>
      </c>
      <c r="H706">
        <v>42</v>
      </c>
      <c r="I706">
        <v>22</v>
      </c>
      <c r="J706">
        <v>1</v>
      </c>
      <c r="K706">
        <v>-20</v>
      </c>
      <c r="L706">
        <v>-41</v>
      </c>
      <c r="M706">
        <v>-63</v>
      </c>
      <c r="N706">
        <v>-83</v>
      </c>
      <c r="O706">
        <v>-96</v>
      </c>
      <c r="P706">
        <v>-106</v>
      </c>
      <c r="Q706">
        <v>-111</v>
      </c>
      <c r="R706">
        <v>-113</v>
      </c>
      <c r="S706">
        <v>-117</v>
      </c>
      <c r="T706">
        <v>-125</v>
      </c>
      <c r="U706">
        <v>-147</v>
      </c>
      <c r="V706">
        <v>-172</v>
      </c>
      <c r="W706">
        <v>-195</v>
      </c>
      <c r="X706">
        <v>-214</v>
      </c>
      <c r="Y706">
        <v>-231</v>
      </c>
      <c r="Z706">
        <v>-244</v>
      </c>
      <c r="AA706">
        <v>-257</v>
      </c>
      <c r="AB706">
        <v>-269</v>
      </c>
      <c r="AC706">
        <v>-279</v>
      </c>
      <c r="AD706">
        <v>-286</v>
      </c>
      <c r="AE706">
        <v>-290</v>
      </c>
      <c r="AF706">
        <v>-289</v>
      </c>
      <c r="AG706">
        <v>-287</v>
      </c>
      <c r="AH706">
        <v>-284</v>
      </c>
    </row>
    <row r="707" spans="1:34" x14ac:dyDescent="0.25">
      <c r="A707" t="s">
        <v>489</v>
      </c>
      <c r="B707" t="s">
        <v>406</v>
      </c>
      <c r="C707" t="s">
        <v>528</v>
      </c>
      <c r="D707">
        <v>0</v>
      </c>
      <c r="E707">
        <v>0</v>
      </c>
      <c r="F707">
        <v>5</v>
      </c>
      <c r="G707">
        <v>87</v>
      </c>
      <c r="H707">
        <v>128</v>
      </c>
      <c r="I707">
        <v>127</v>
      </c>
      <c r="J707">
        <v>124</v>
      </c>
      <c r="K707">
        <v>122</v>
      </c>
      <c r="L707">
        <v>123</v>
      </c>
      <c r="M707">
        <v>124</v>
      </c>
      <c r="N707">
        <v>125</v>
      </c>
      <c r="O707">
        <v>131</v>
      </c>
      <c r="P707">
        <v>134</v>
      </c>
      <c r="Q707">
        <v>143</v>
      </c>
      <c r="R707">
        <v>156</v>
      </c>
      <c r="S707">
        <v>166</v>
      </c>
      <c r="T707">
        <v>169</v>
      </c>
      <c r="U707">
        <v>147</v>
      </c>
      <c r="V707">
        <v>118</v>
      </c>
      <c r="W707">
        <v>92</v>
      </c>
      <c r="X707">
        <v>70</v>
      </c>
      <c r="Y707">
        <v>51</v>
      </c>
      <c r="Z707">
        <v>35</v>
      </c>
      <c r="AA707">
        <v>19</v>
      </c>
      <c r="AB707">
        <v>4</v>
      </c>
      <c r="AC707">
        <v>-9</v>
      </c>
      <c r="AD707">
        <v>-16</v>
      </c>
      <c r="AE707">
        <v>-21</v>
      </c>
      <c r="AF707">
        <v>-19</v>
      </c>
      <c r="AG707">
        <v>-16</v>
      </c>
      <c r="AH707">
        <v>-11</v>
      </c>
    </row>
    <row r="708" spans="1:34" x14ac:dyDescent="0.25">
      <c r="A708" t="s">
        <v>490</v>
      </c>
      <c r="B708" t="s">
        <v>406</v>
      </c>
      <c r="C708" t="s">
        <v>528</v>
      </c>
      <c r="D708">
        <v>0</v>
      </c>
      <c r="E708">
        <v>2</v>
      </c>
      <c r="F708">
        <v>83</v>
      </c>
      <c r="G708">
        <v>1290</v>
      </c>
      <c r="H708">
        <v>1856</v>
      </c>
      <c r="I708">
        <v>1942</v>
      </c>
      <c r="J708">
        <v>2056</v>
      </c>
      <c r="K708">
        <v>2151</v>
      </c>
      <c r="L708">
        <v>2255</v>
      </c>
      <c r="M708">
        <v>2346</v>
      </c>
      <c r="N708">
        <v>2385</v>
      </c>
      <c r="O708">
        <v>2399</v>
      </c>
      <c r="P708">
        <v>2340</v>
      </c>
      <c r="Q708">
        <v>2397</v>
      </c>
      <c r="R708">
        <v>2498</v>
      </c>
      <c r="S708">
        <v>2537</v>
      </c>
      <c r="T708">
        <v>2461</v>
      </c>
      <c r="U708">
        <v>2027</v>
      </c>
      <c r="V708">
        <v>1524</v>
      </c>
      <c r="W708">
        <v>1090</v>
      </c>
      <c r="X708">
        <v>710</v>
      </c>
      <c r="Y708">
        <v>373</v>
      </c>
      <c r="Z708">
        <v>85</v>
      </c>
      <c r="AA708">
        <v>-166</v>
      </c>
      <c r="AB708">
        <v>-394</v>
      </c>
      <c r="AC708">
        <v>-586</v>
      </c>
      <c r="AD708">
        <v>-723</v>
      </c>
      <c r="AE708">
        <v>-801</v>
      </c>
      <c r="AF708">
        <v>-782</v>
      </c>
      <c r="AG708">
        <v>-738</v>
      </c>
      <c r="AH708">
        <v>-676</v>
      </c>
    </row>
    <row r="709" spans="1:34" x14ac:dyDescent="0.25">
      <c r="A709" t="s">
        <v>491</v>
      </c>
      <c r="B709" t="s">
        <v>406</v>
      </c>
      <c r="C709" t="s">
        <v>528</v>
      </c>
      <c r="D709">
        <v>0</v>
      </c>
      <c r="E709">
        <v>28</v>
      </c>
      <c r="F709">
        <v>219</v>
      </c>
      <c r="G709">
        <v>625</v>
      </c>
      <c r="H709">
        <v>1168</v>
      </c>
      <c r="I709">
        <v>1652</v>
      </c>
      <c r="J709">
        <v>2338</v>
      </c>
      <c r="K709">
        <v>3021</v>
      </c>
      <c r="L709">
        <v>3832</v>
      </c>
      <c r="M709">
        <v>4686</v>
      </c>
      <c r="N709">
        <v>5412</v>
      </c>
      <c r="O709">
        <v>5940</v>
      </c>
      <c r="P709">
        <v>6201</v>
      </c>
      <c r="Q709">
        <v>6744</v>
      </c>
      <c r="R709">
        <v>7287</v>
      </c>
      <c r="S709">
        <v>7642</v>
      </c>
      <c r="T709">
        <v>7701</v>
      </c>
      <c r="U709">
        <v>7001</v>
      </c>
      <c r="V709">
        <v>6329</v>
      </c>
      <c r="W709">
        <v>5773</v>
      </c>
      <c r="X709">
        <v>5237</v>
      </c>
      <c r="Y709">
        <v>4713</v>
      </c>
      <c r="Z709">
        <v>4201</v>
      </c>
      <c r="AA709">
        <v>3704</v>
      </c>
      <c r="AB709">
        <v>3287</v>
      </c>
      <c r="AC709">
        <v>2922</v>
      </c>
      <c r="AD709">
        <v>2610</v>
      </c>
      <c r="AE709">
        <v>2414</v>
      </c>
      <c r="AF709">
        <v>2405</v>
      </c>
      <c r="AG709">
        <v>2422</v>
      </c>
      <c r="AH709">
        <v>2451</v>
      </c>
    </row>
    <row r="710" spans="1:34" x14ac:dyDescent="0.25">
      <c r="A710" t="s">
        <v>492</v>
      </c>
      <c r="B710" t="s">
        <v>406</v>
      </c>
      <c r="C710" t="s">
        <v>528</v>
      </c>
      <c r="D710">
        <v>0</v>
      </c>
      <c r="E710">
        <v>0</v>
      </c>
      <c r="F710">
        <v>115</v>
      </c>
      <c r="G710">
        <v>2528</v>
      </c>
      <c r="H710">
        <v>2735</v>
      </c>
      <c r="I710">
        <v>2719</v>
      </c>
      <c r="J710">
        <v>2917</v>
      </c>
      <c r="K710">
        <v>3074</v>
      </c>
      <c r="L710">
        <v>3309</v>
      </c>
      <c r="M710">
        <v>3577</v>
      </c>
      <c r="N710">
        <v>3741</v>
      </c>
      <c r="O710">
        <v>3841</v>
      </c>
      <c r="P710">
        <v>3765</v>
      </c>
      <c r="Q710">
        <v>3893</v>
      </c>
      <c r="R710">
        <v>4049</v>
      </c>
      <c r="S710">
        <v>4103</v>
      </c>
      <c r="T710">
        <v>4068</v>
      </c>
      <c r="U710">
        <v>3599</v>
      </c>
      <c r="V710">
        <v>3195</v>
      </c>
      <c r="W710">
        <v>2900</v>
      </c>
      <c r="X710">
        <v>2639</v>
      </c>
      <c r="Y710">
        <v>2392</v>
      </c>
      <c r="Z710">
        <v>2189</v>
      </c>
      <c r="AA710">
        <v>1987</v>
      </c>
      <c r="AB710">
        <v>1824</v>
      </c>
      <c r="AC710">
        <v>1677</v>
      </c>
      <c r="AD710">
        <v>1564</v>
      </c>
      <c r="AE710">
        <v>1476</v>
      </c>
      <c r="AF710">
        <v>1497</v>
      </c>
      <c r="AG710">
        <v>1519</v>
      </c>
      <c r="AH710">
        <v>1540</v>
      </c>
    </row>
    <row r="711" spans="1:34" x14ac:dyDescent="0.25">
      <c r="A711" t="s">
        <v>493</v>
      </c>
      <c r="B711" t="s">
        <v>406</v>
      </c>
      <c r="C711" t="s">
        <v>528</v>
      </c>
      <c r="D711">
        <v>0</v>
      </c>
      <c r="E711">
        <v>8</v>
      </c>
      <c r="F711">
        <v>97</v>
      </c>
      <c r="G711">
        <v>1587</v>
      </c>
      <c r="H711">
        <v>1715</v>
      </c>
      <c r="I711">
        <v>1684</v>
      </c>
      <c r="J711">
        <v>1827</v>
      </c>
      <c r="K711">
        <v>2001</v>
      </c>
      <c r="L711">
        <v>2241</v>
      </c>
      <c r="M711">
        <v>2491</v>
      </c>
      <c r="N711">
        <v>2678</v>
      </c>
      <c r="O711">
        <v>2652</v>
      </c>
      <c r="P711">
        <v>2643</v>
      </c>
      <c r="Q711">
        <v>2781</v>
      </c>
      <c r="R711">
        <v>2947</v>
      </c>
      <c r="S711">
        <v>3015</v>
      </c>
      <c r="T711">
        <v>2968</v>
      </c>
      <c r="U711">
        <v>2514</v>
      </c>
      <c r="V711">
        <v>2131</v>
      </c>
      <c r="W711">
        <v>1827</v>
      </c>
      <c r="X711">
        <v>1559</v>
      </c>
      <c r="Y711">
        <v>1338</v>
      </c>
      <c r="Z711">
        <v>1106</v>
      </c>
      <c r="AA711">
        <v>884</v>
      </c>
      <c r="AB711">
        <v>696</v>
      </c>
      <c r="AC711">
        <v>504</v>
      </c>
      <c r="AD711">
        <v>407</v>
      </c>
      <c r="AE711">
        <v>307</v>
      </c>
      <c r="AF711">
        <v>329</v>
      </c>
      <c r="AG711">
        <v>352</v>
      </c>
      <c r="AH711">
        <v>381</v>
      </c>
    </row>
    <row r="712" spans="1:34" x14ac:dyDescent="0.25">
      <c r="A712" t="s">
        <v>494</v>
      </c>
      <c r="B712" t="s">
        <v>406</v>
      </c>
      <c r="C712" t="s">
        <v>528</v>
      </c>
      <c r="D712">
        <v>0</v>
      </c>
      <c r="E712">
        <v>0</v>
      </c>
      <c r="F712">
        <v>0</v>
      </c>
      <c r="G712">
        <v>-695</v>
      </c>
      <c r="H712">
        <v>-1456</v>
      </c>
      <c r="I712">
        <v>-2406</v>
      </c>
      <c r="J712">
        <v>-3292</v>
      </c>
      <c r="K712">
        <v>-4282</v>
      </c>
      <c r="L712">
        <v>-5298</v>
      </c>
      <c r="M712">
        <v>-6287</v>
      </c>
      <c r="N712">
        <v>-7031</v>
      </c>
      <c r="O712">
        <v>-7056</v>
      </c>
      <c r="P712">
        <v>-6992</v>
      </c>
      <c r="Q712">
        <v>-6906</v>
      </c>
      <c r="R712">
        <v>-6791</v>
      </c>
      <c r="S712">
        <v>-6658</v>
      </c>
      <c r="T712">
        <v>-6530</v>
      </c>
      <c r="U712">
        <v>-6408</v>
      </c>
      <c r="V712">
        <v>-6309</v>
      </c>
      <c r="W712">
        <v>-6210</v>
      </c>
      <c r="X712">
        <v>-6112</v>
      </c>
      <c r="Y712">
        <v>-6020</v>
      </c>
      <c r="Z712">
        <v>-5924</v>
      </c>
      <c r="AA712">
        <v>-5854</v>
      </c>
      <c r="AB712">
        <v>-5794</v>
      </c>
      <c r="AC712">
        <v>-5729</v>
      </c>
      <c r="AD712">
        <v>-5584</v>
      </c>
      <c r="AE712">
        <v>-5440</v>
      </c>
      <c r="AF712">
        <v>-5295</v>
      </c>
      <c r="AG712">
        <v>-5151</v>
      </c>
      <c r="AH712">
        <v>-5010</v>
      </c>
    </row>
    <row r="713" spans="1:34" x14ac:dyDescent="0.25">
      <c r="A713" t="s">
        <v>495</v>
      </c>
      <c r="B713" t="s">
        <v>406</v>
      </c>
      <c r="C713" t="s">
        <v>528</v>
      </c>
      <c r="D713">
        <v>0</v>
      </c>
      <c r="E713">
        <v>0</v>
      </c>
      <c r="F713">
        <v>0</v>
      </c>
      <c r="G713">
        <v>696</v>
      </c>
      <c r="H713">
        <v>1498</v>
      </c>
      <c r="I713">
        <v>2278</v>
      </c>
      <c r="J713">
        <v>2983</v>
      </c>
      <c r="K713">
        <v>3813</v>
      </c>
      <c r="L713">
        <v>4504</v>
      </c>
      <c r="M713">
        <v>4943</v>
      </c>
      <c r="N713">
        <v>5448</v>
      </c>
      <c r="O713">
        <v>5579</v>
      </c>
      <c r="P713">
        <v>5782</v>
      </c>
      <c r="Q713">
        <v>5860</v>
      </c>
      <c r="R713">
        <v>5742</v>
      </c>
      <c r="S713">
        <v>5738</v>
      </c>
      <c r="T713">
        <v>5857</v>
      </c>
      <c r="U713">
        <v>5717</v>
      </c>
      <c r="V713">
        <v>5790</v>
      </c>
      <c r="W713">
        <v>5595</v>
      </c>
      <c r="X713">
        <v>5649</v>
      </c>
      <c r="Y713">
        <v>5502</v>
      </c>
      <c r="Z713">
        <v>5428</v>
      </c>
      <c r="AA713">
        <v>5586</v>
      </c>
      <c r="AB713">
        <v>5348</v>
      </c>
      <c r="AC713">
        <v>5265</v>
      </c>
      <c r="AD713">
        <v>5249</v>
      </c>
      <c r="AE713">
        <v>5144</v>
      </c>
      <c r="AF713">
        <v>5019</v>
      </c>
      <c r="AG713">
        <v>4781</v>
      </c>
      <c r="AH713">
        <v>4759</v>
      </c>
    </row>
    <row r="714" spans="1:34" x14ac:dyDescent="0.25">
      <c r="A714" t="s">
        <v>496</v>
      </c>
      <c r="B714" t="s">
        <v>406</v>
      </c>
      <c r="C714" t="s">
        <v>528</v>
      </c>
      <c r="D714">
        <v>0</v>
      </c>
      <c r="E714">
        <v>-34</v>
      </c>
      <c r="F714">
        <v>-55</v>
      </c>
      <c r="G714">
        <v>436</v>
      </c>
      <c r="H714">
        <v>1068</v>
      </c>
      <c r="I714">
        <v>1670</v>
      </c>
      <c r="J714">
        <v>2206</v>
      </c>
      <c r="K714">
        <v>2632</v>
      </c>
      <c r="L714">
        <v>3015</v>
      </c>
      <c r="M714">
        <v>3385</v>
      </c>
      <c r="N714">
        <v>3692</v>
      </c>
      <c r="O714">
        <v>3924</v>
      </c>
      <c r="P714">
        <v>3917</v>
      </c>
      <c r="Q714">
        <v>3784</v>
      </c>
      <c r="R714">
        <v>3747</v>
      </c>
      <c r="S714">
        <v>3817</v>
      </c>
      <c r="T714">
        <v>3881</v>
      </c>
      <c r="U714">
        <v>3831</v>
      </c>
      <c r="V714">
        <v>3634</v>
      </c>
      <c r="W714">
        <v>3412</v>
      </c>
      <c r="X714">
        <v>3206</v>
      </c>
      <c r="Y714">
        <v>3030</v>
      </c>
      <c r="Z714">
        <v>2880</v>
      </c>
      <c r="AA714">
        <v>2761</v>
      </c>
      <c r="AB714">
        <v>2650</v>
      </c>
      <c r="AC714">
        <v>2525</v>
      </c>
      <c r="AD714">
        <v>2423</v>
      </c>
      <c r="AE714">
        <v>2336</v>
      </c>
      <c r="AF714">
        <v>2273</v>
      </c>
      <c r="AG714">
        <v>2235</v>
      </c>
      <c r="AH714">
        <v>2203</v>
      </c>
    </row>
    <row r="715" spans="1:34" x14ac:dyDescent="0.25">
      <c r="A715" t="s">
        <v>497</v>
      </c>
      <c r="B715" t="s">
        <v>406</v>
      </c>
      <c r="C715" t="s">
        <v>528</v>
      </c>
      <c r="D715">
        <v>0</v>
      </c>
      <c r="E715">
        <v>151</v>
      </c>
      <c r="F715">
        <v>52</v>
      </c>
      <c r="G715">
        <v>478</v>
      </c>
      <c r="H715">
        <v>1892</v>
      </c>
      <c r="I715">
        <v>2969</v>
      </c>
      <c r="J715">
        <v>3509</v>
      </c>
      <c r="K715">
        <v>4756</v>
      </c>
      <c r="L715">
        <v>5686</v>
      </c>
      <c r="M715">
        <v>6501</v>
      </c>
      <c r="N715">
        <v>7345</v>
      </c>
      <c r="O715">
        <v>7916</v>
      </c>
      <c r="P715">
        <v>8738</v>
      </c>
      <c r="Q715">
        <v>8660</v>
      </c>
      <c r="R715">
        <v>9067</v>
      </c>
      <c r="S715">
        <v>9887</v>
      </c>
      <c r="T715">
        <v>10614</v>
      </c>
      <c r="U715">
        <v>11284</v>
      </c>
      <c r="V715">
        <v>10822</v>
      </c>
      <c r="W715">
        <v>10225</v>
      </c>
      <c r="X715">
        <v>9851</v>
      </c>
      <c r="Y715">
        <v>9446</v>
      </c>
      <c r="Z715">
        <v>9092</v>
      </c>
      <c r="AA715">
        <v>8877</v>
      </c>
      <c r="AB715">
        <v>8663</v>
      </c>
      <c r="AC715">
        <v>8455</v>
      </c>
      <c r="AD715">
        <v>8304</v>
      </c>
      <c r="AE715">
        <v>8217</v>
      </c>
      <c r="AF715">
        <v>8223</v>
      </c>
      <c r="AG715">
        <v>8514</v>
      </c>
      <c r="AH715">
        <v>8792</v>
      </c>
    </row>
    <row r="716" spans="1:34" x14ac:dyDescent="0.25">
      <c r="A716" t="s">
        <v>498</v>
      </c>
      <c r="B716" t="s">
        <v>406</v>
      </c>
      <c r="C716" t="s">
        <v>528</v>
      </c>
      <c r="D716">
        <v>0</v>
      </c>
      <c r="E716">
        <v>-111</v>
      </c>
      <c r="F716">
        <v>-233</v>
      </c>
      <c r="G716">
        <v>1050</v>
      </c>
      <c r="H716">
        <v>3707</v>
      </c>
      <c r="I716">
        <v>4355</v>
      </c>
      <c r="J716">
        <v>5003</v>
      </c>
      <c r="K716">
        <v>5261</v>
      </c>
      <c r="L716">
        <v>5274</v>
      </c>
      <c r="M716">
        <v>5109</v>
      </c>
      <c r="N716">
        <v>4824</v>
      </c>
      <c r="O716">
        <v>4691</v>
      </c>
      <c r="P716">
        <v>4065</v>
      </c>
      <c r="Q716">
        <v>3445</v>
      </c>
      <c r="R716">
        <v>3136</v>
      </c>
      <c r="S716">
        <v>3071</v>
      </c>
      <c r="T716">
        <v>3210</v>
      </c>
      <c r="U716">
        <v>3175</v>
      </c>
      <c r="V716">
        <v>3004</v>
      </c>
      <c r="W716">
        <v>2812</v>
      </c>
      <c r="X716">
        <v>2631</v>
      </c>
      <c r="Y716">
        <v>2533</v>
      </c>
      <c r="Z716">
        <v>2577</v>
      </c>
      <c r="AA716">
        <v>2641</v>
      </c>
      <c r="AB716">
        <v>2681</v>
      </c>
      <c r="AC716">
        <v>2473</v>
      </c>
      <c r="AD716">
        <v>2359</v>
      </c>
      <c r="AE716">
        <v>2210</v>
      </c>
      <c r="AF716">
        <v>2026</v>
      </c>
      <c r="AG716">
        <v>1872</v>
      </c>
      <c r="AH716">
        <v>1721</v>
      </c>
    </row>
    <row r="717" spans="1:34" x14ac:dyDescent="0.25">
      <c r="A717" t="s">
        <v>499</v>
      </c>
      <c r="B717" t="s">
        <v>406</v>
      </c>
      <c r="C717" t="s">
        <v>528</v>
      </c>
      <c r="D717">
        <v>0</v>
      </c>
      <c r="E717">
        <v>13</v>
      </c>
      <c r="F717">
        <v>14</v>
      </c>
      <c r="G717">
        <v>321</v>
      </c>
      <c r="H717">
        <v>675</v>
      </c>
      <c r="I717">
        <v>1081</v>
      </c>
      <c r="J717">
        <v>1372</v>
      </c>
      <c r="K717">
        <v>1659</v>
      </c>
      <c r="L717">
        <v>1950</v>
      </c>
      <c r="M717">
        <v>2188</v>
      </c>
      <c r="N717">
        <v>2384</v>
      </c>
      <c r="O717">
        <v>2519</v>
      </c>
      <c r="P717">
        <v>2599</v>
      </c>
      <c r="Q717">
        <v>2584</v>
      </c>
      <c r="R717">
        <v>2529</v>
      </c>
      <c r="S717">
        <v>2550</v>
      </c>
      <c r="T717">
        <v>2610</v>
      </c>
      <c r="U717">
        <v>2629</v>
      </c>
      <c r="V717">
        <v>2505</v>
      </c>
      <c r="W717">
        <v>2258</v>
      </c>
      <c r="X717">
        <v>2019</v>
      </c>
      <c r="Y717">
        <v>1809</v>
      </c>
      <c r="Z717">
        <v>1630</v>
      </c>
      <c r="AA717">
        <v>1485</v>
      </c>
      <c r="AB717">
        <v>1366</v>
      </c>
      <c r="AC717">
        <v>1269</v>
      </c>
      <c r="AD717">
        <v>1190</v>
      </c>
      <c r="AE717">
        <v>1115</v>
      </c>
      <c r="AF717">
        <v>1076</v>
      </c>
      <c r="AG717">
        <v>1077</v>
      </c>
      <c r="AH717">
        <v>1112</v>
      </c>
    </row>
    <row r="718" spans="1:34" x14ac:dyDescent="0.25">
      <c r="A718" t="s">
        <v>500</v>
      </c>
      <c r="B718" t="s">
        <v>406</v>
      </c>
      <c r="C718" t="s">
        <v>528</v>
      </c>
      <c r="D718">
        <v>0</v>
      </c>
      <c r="E718">
        <v>37</v>
      </c>
      <c r="F718">
        <v>252</v>
      </c>
      <c r="G718">
        <v>4941</v>
      </c>
      <c r="H718">
        <v>5417</v>
      </c>
      <c r="I718">
        <v>5960</v>
      </c>
      <c r="J718">
        <v>6893</v>
      </c>
      <c r="K718">
        <v>7788</v>
      </c>
      <c r="L718">
        <v>9051</v>
      </c>
      <c r="M718">
        <v>10298</v>
      </c>
      <c r="N718">
        <v>11254</v>
      </c>
      <c r="O718">
        <v>11748</v>
      </c>
      <c r="P718">
        <v>12056</v>
      </c>
      <c r="Q718">
        <v>13430</v>
      </c>
      <c r="R718">
        <v>14411</v>
      </c>
      <c r="S718">
        <v>15031</v>
      </c>
      <c r="T718">
        <v>15419</v>
      </c>
      <c r="U718">
        <v>14287</v>
      </c>
      <c r="V718">
        <v>13231</v>
      </c>
      <c r="W718">
        <v>12340</v>
      </c>
      <c r="X718">
        <v>11518</v>
      </c>
      <c r="Y718">
        <v>10824</v>
      </c>
      <c r="Z718">
        <v>10068</v>
      </c>
      <c r="AA718">
        <v>9319</v>
      </c>
      <c r="AB718">
        <v>8739</v>
      </c>
      <c r="AC718">
        <v>8201</v>
      </c>
      <c r="AD718">
        <v>7837</v>
      </c>
      <c r="AE718">
        <v>7694</v>
      </c>
      <c r="AF718">
        <v>8235</v>
      </c>
      <c r="AG718">
        <v>8812</v>
      </c>
      <c r="AH718">
        <v>9484</v>
      </c>
    </row>
    <row r="719" spans="1:34" x14ac:dyDescent="0.25">
      <c r="A719" t="s">
        <v>501</v>
      </c>
      <c r="B719" t="s">
        <v>406</v>
      </c>
      <c r="C719" t="s">
        <v>528</v>
      </c>
      <c r="D719">
        <v>0</v>
      </c>
      <c r="E719">
        <v>-6</v>
      </c>
      <c r="F719">
        <v>0</v>
      </c>
      <c r="G719">
        <v>729</v>
      </c>
      <c r="H719">
        <v>2342</v>
      </c>
      <c r="I719">
        <v>3848</v>
      </c>
      <c r="J719">
        <v>4945</v>
      </c>
      <c r="K719">
        <v>5695</v>
      </c>
      <c r="L719">
        <v>6356</v>
      </c>
      <c r="M719">
        <v>6994</v>
      </c>
      <c r="N719">
        <v>7257</v>
      </c>
      <c r="O719">
        <v>7085</v>
      </c>
      <c r="P719">
        <v>6456</v>
      </c>
      <c r="Q719">
        <v>5765</v>
      </c>
      <c r="R719">
        <v>5104</v>
      </c>
      <c r="S719">
        <v>4368</v>
      </c>
      <c r="T719">
        <v>3817</v>
      </c>
      <c r="U719">
        <v>3588</v>
      </c>
      <c r="V719">
        <v>3390</v>
      </c>
      <c r="W719">
        <v>3401</v>
      </c>
      <c r="X719">
        <v>3595</v>
      </c>
      <c r="Y719">
        <v>4081</v>
      </c>
      <c r="Z719">
        <v>4943</v>
      </c>
      <c r="AA719">
        <v>6037</v>
      </c>
      <c r="AB719">
        <v>7128</v>
      </c>
      <c r="AC719">
        <v>8228</v>
      </c>
      <c r="AD719">
        <v>9200</v>
      </c>
      <c r="AE719">
        <v>10122</v>
      </c>
      <c r="AF719">
        <v>11065</v>
      </c>
      <c r="AG719">
        <v>12010</v>
      </c>
      <c r="AH719">
        <v>12988</v>
      </c>
    </row>
    <row r="720" spans="1:34" x14ac:dyDescent="0.25">
      <c r="A720" t="s">
        <v>502</v>
      </c>
      <c r="B720" t="s">
        <v>406</v>
      </c>
      <c r="C720" t="s">
        <v>528</v>
      </c>
      <c r="D720">
        <v>0</v>
      </c>
      <c r="E720">
        <v>3</v>
      </c>
      <c r="F720">
        <v>43</v>
      </c>
      <c r="G720">
        <v>4549</v>
      </c>
      <c r="H720">
        <v>9363</v>
      </c>
      <c r="I720">
        <v>13930</v>
      </c>
      <c r="J720">
        <v>18363</v>
      </c>
      <c r="K720">
        <v>22648</v>
      </c>
      <c r="L720">
        <v>26777</v>
      </c>
      <c r="M720">
        <v>30751</v>
      </c>
      <c r="N720">
        <v>34380</v>
      </c>
      <c r="O720">
        <v>34464</v>
      </c>
      <c r="P720">
        <v>34366</v>
      </c>
      <c r="Q720">
        <v>34438</v>
      </c>
      <c r="R720">
        <v>34376</v>
      </c>
      <c r="S720">
        <v>34074</v>
      </c>
      <c r="T720">
        <v>33728</v>
      </c>
      <c r="U720">
        <v>33289</v>
      </c>
      <c r="V720">
        <v>33192</v>
      </c>
      <c r="W720">
        <v>33201</v>
      </c>
      <c r="X720">
        <v>33198</v>
      </c>
      <c r="Y720">
        <v>33326</v>
      </c>
      <c r="Z720">
        <v>33577</v>
      </c>
      <c r="AA720">
        <v>33948</v>
      </c>
      <c r="AB720">
        <v>34383</v>
      </c>
      <c r="AC720">
        <v>34748</v>
      </c>
      <c r="AD720">
        <v>34418</v>
      </c>
      <c r="AE720">
        <v>34144</v>
      </c>
      <c r="AF720">
        <v>33877</v>
      </c>
      <c r="AG720">
        <v>33522</v>
      </c>
      <c r="AH720">
        <v>33182</v>
      </c>
    </row>
    <row r="721" spans="1:34" x14ac:dyDescent="0.25">
      <c r="A721" t="s">
        <v>503</v>
      </c>
      <c r="B721" t="s">
        <v>406</v>
      </c>
      <c r="C721" t="s">
        <v>528</v>
      </c>
      <c r="D721">
        <v>0</v>
      </c>
      <c r="E721">
        <v>-8</v>
      </c>
      <c r="F721">
        <v>-1</v>
      </c>
      <c r="G721">
        <v>917</v>
      </c>
      <c r="H721">
        <v>2964</v>
      </c>
      <c r="I721">
        <v>5200</v>
      </c>
      <c r="J721">
        <v>7367</v>
      </c>
      <c r="K721">
        <v>9457</v>
      </c>
      <c r="L721">
        <v>11651</v>
      </c>
      <c r="M721">
        <v>13935</v>
      </c>
      <c r="N721">
        <v>15837</v>
      </c>
      <c r="O721">
        <v>17175</v>
      </c>
      <c r="P721">
        <v>17957</v>
      </c>
      <c r="Q721">
        <v>18547</v>
      </c>
      <c r="R721">
        <v>19075</v>
      </c>
      <c r="S721">
        <v>19438</v>
      </c>
      <c r="T721">
        <v>19704</v>
      </c>
      <c r="U721">
        <v>19664</v>
      </c>
      <c r="V721">
        <v>19160</v>
      </c>
      <c r="W721">
        <v>18463</v>
      </c>
      <c r="X721">
        <v>17572</v>
      </c>
      <c r="Y721">
        <v>16627</v>
      </c>
      <c r="Z721">
        <v>15756</v>
      </c>
      <c r="AA721">
        <v>14998</v>
      </c>
      <c r="AB721">
        <v>14320</v>
      </c>
      <c r="AC721">
        <v>13725</v>
      </c>
      <c r="AD721">
        <v>13089</v>
      </c>
      <c r="AE721">
        <v>12494</v>
      </c>
      <c r="AF721">
        <v>12011</v>
      </c>
      <c r="AG721">
        <v>11618</v>
      </c>
      <c r="AH721">
        <v>11307</v>
      </c>
    </row>
    <row r="722" spans="1:34" x14ac:dyDescent="0.25">
      <c r="A722" t="s">
        <v>504</v>
      </c>
      <c r="B722" t="s">
        <v>406</v>
      </c>
      <c r="C722" t="s">
        <v>528</v>
      </c>
      <c r="D722">
        <v>0</v>
      </c>
      <c r="E722">
        <v>-1</v>
      </c>
      <c r="F722">
        <v>0</v>
      </c>
      <c r="G722">
        <v>108</v>
      </c>
      <c r="H722">
        <v>407</v>
      </c>
      <c r="I722">
        <v>741</v>
      </c>
      <c r="J722">
        <v>1034</v>
      </c>
      <c r="K722">
        <v>1287</v>
      </c>
      <c r="L722">
        <v>1534</v>
      </c>
      <c r="M722">
        <v>1774</v>
      </c>
      <c r="N722">
        <v>1942</v>
      </c>
      <c r="O722">
        <v>2026</v>
      </c>
      <c r="P722">
        <v>2035</v>
      </c>
      <c r="Q722">
        <v>2021</v>
      </c>
      <c r="R722">
        <v>1987</v>
      </c>
      <c r="S722">
        <v>1932</v>
      </c>
      <c r="T722">
        <v>1865</v>
      </c>
      <c r="U722">
        <v>1779</v>
      </c>
      <c r="V722">
        <v>1660</v>
      </c>
      <c r="W722">
        <v>1533</v>
      </c>
      <c r="X722">
        <v>1393</v>
      </c>
      <c r="Y722">
        <v>1258</v>
      </c>
      <c r="Z722">
        <v>1136</v>
      </c>
      <c r="AA722">
        <v>1026</v>
      </c>
      <c r="AB722">
        <v>931</v>
      </c>
      <c r="AC722">
        <v>849</v>
      </c>
      <c r="AD722">
        <v>771</v>
      </c>
      <c r="AE722">
        <v>701</v>
      </c>
      <c r="AF722">
        <v>639</v>
      </c>
      <c r="AG722">
        <v>585</v>
      </c>
      <c r="AH722">
        <v>539</v>
      </c>
    </row>
    <row r="723" spans="1:34" x14ac:dyDescent="0.25">
      <c r="A723" t="s">
        <v>505</v>
      </c>
      <c r="B723" t="s">
        <v>406</v>
      </c>
      <c r="C723" t="s">
        <v>528</v>
      </c>
      <c r="D723">
        <v>0</v>
      </c>
      <c r="E723">
        <v>0</v>
      </c>
      <c r="F723">
        <v>0</v>
      </c>
      <c r="G723">
        <v>14</v>
      </c>
      <c r="H723">
        <v>38</v>
      </c>
      <c r="I723">
        <v>63</v>
      </c>
      <c r="J723">
        <v>82</v>
      </c>
      <c r="K723">
        <v>100</v>
      </c>
      <c r="L723">
        <v>115</v>
      </c>
      <c r="M723">
        <v>130</v>
      </c>
      <c r="N723">
        <v>140</v>
      </c>
      <c r="O723">
        <v>142</v>
      </c>
      <c r="P723">
        <v>139</v>
      </c>
      <c r="Q723">
        <v>135</v>
      </c>
      <c r="R723">
        <v>131</v>
      </c>
      <c r="S723">
        <v>127</v>
      </c>
      <c r="T723">
        <v>120</v>
      </c>
      <c r="U723">
        <v>112</v>
      </c>
      <c r="V723">
        <v>103</v>
      </c>
      <c r="W723">
        <v>92</v>
      </c>
      <c r="X723">
        <v>83</v>
      </c>
      <c r="Y723">
        <v>74</v>
      </c>
      <c r="Z723">
        <v>66</v>
      </c>
      <c r="AA723">
        <v>59</v>
      </c>
      <c r="AB723">
        <v>53</v>
      </c>
      <c r="AC723">
        <v>47</v>
      </c>
      <c r="AD723">
        <v>43</v>
      </c>
      <c r="AE723">
        <v>38</v>
      </c>
      <c r="AF723">
        <v>35</v>
      </c>
      <c r="AG723">
        <v>32</v>
      </c>
      <c r="AH723">
        <v>29</v>
      </c>
    </row>
    <row r="724" spans="1:34" x14ac:dyDescent="0.25">
      <c r="A724" t="s">
        <v>506</v>
      </c>
      <c r="B724" t="s">
        <v>406</v>
      </c>
      <c r="C724" t="s">
        <v>528</v>
      </c>
      <c r="D724">
        <v>0</v>
      </c>
      <c r="E724">
        <v>-1</v>
      </c>
      <c r="F724">
        <v>-2</v>
      </c>
      <c r="G724">
        <v>106</v>
      </c>
      <c r="H724">
        <v>291</v>
      </c>
      <c r="I724">
        <v>449</v>
      </c>
      <c r="J724">
        <v>584</v>
      </c>
      <c r="K724">
        <v>686</v>
      </c>
      <c r="L724">
        <v>775</v>
      </c>
      <c r="M724">
        <v>852</v>
      </c>
      <c r="N724">
        <v>890</v>
      </c>
      <c r="O724">
        <v>900</v>
      </c>
      <c r="P724">
        <v>869</v>
      </c>
      <c r="Q724">
        <v>830</v>
      </c>
      <c r="R724">
        <v>799</v>
      </c>
      <c r="S724">
        <v>762</v>
      </c>
      <c r="T724">
        <v>725</v>
      </c>
      <c r="U724">
        <v>669</v>
      </c>
      <c r="V724">
        <v>600</v>
      </c>
      <c r="W724">
        <v>530</v>
      </c>
      <c r="X724">
        <v>461</v>
      </c>
      <c r="Y724">
        <v>399</v>
      </c>
      <c r="Z724">
        <v>348</v>
      </c>
      <c r="AA724">
        <v>308</v>
      </c>
      <c r="AB724">
        <v>271</v>
      </c>
      <c r="AC724">
        <v>240</v>
      </c>
      <c r="AD724">
        <v>210</v>
      </c>
      <c r="AE724">
        <v>184</v>
      </c>
      <c r="AF724">
        <v>163</v>
      </c>
      <c r="AG724">
        <v>147</v>
      </c>
      <c r="AH724">
        <v>134</v>
      </c>
    </row>
    <row r="725" spans="1:34" x14ac:dyDescent="0.25">
      <c r="A725" t="s">
        <v>507</v>
      </c>
      <c r="B725" t="s">
        <v>406</v>
      </c>
      <c r="C725" t="s">
        <v>528</v>
      </c>
      <c r="D725">
        <v>0</v>
      </c>
      <c r="E725">
        <v>-4</v>
      </c>
      <c r="F725">
        <v>2</v>
      </c>
      <c r="G725">
        <v>477</v>
      </c>
      <c r="H725">
        <v>873</v>
      </c>
      <c r="I725">
        <v>1018</v>
      </c>
      <c r="J725">
        <v>1016</v>
      </c>
      <c r="K725">
        <v>841</v>
      </c>
      <c r="L725">
        <v>523</v>
      </c>
      <c r="M725">
        <v>80</v>
      </c>
      <c r="N725">
        <v>-573</v>
      </c>
      <c r="O725">
        <v>-1391</v>
      </c>
      <c r="P725">
        <v>-2336</v>
      </c>
      <c r="Q725">
        <v>-3288</v>
      </c>
      <c r="R725">
        <v>-4208</v>
      </c>
      <c r="S725">
        <v>-5139</v>
      </c>
      <c r="T725">
        <v>-5984</v>
      </c>
      <c r="U725">
        <v>-6831</v>
      </c>
      <c r="V725">
        <v>-7649</v>
      </c>
      <c r="W725">
        <v>-8376</v>
      </c>
      <c r="X725">
        <v>-9017</v>
      </c>
      <c r="Y725">
        <v>-9535</v>
      </c>
      <c r="Z725">
        <v>-9912</v>
      </c>
      <c r="AA725">
        <v>-10170</v>
      </c>
      <c r="AB725">
        <v>-10398</v>
      </c>
      <c r="AC725">
        <v>-10608</v>
      </c>
      <c r="AD725">
        <v>-10798</v>
      </c>
      <c r="AE725">
        <v>-10943</v>
      </c>
      <c r="AF725">
        <v>-11036</v>
      </c>
      <c r="AG725">
        <v>-11091</v>
      </c>
      <c r="AH725">
        <v>-11104</v>
      </c>
    </row>
    <row r="726" spans="1:34" x14ac:dyDescent="0.25">
      <c r="A726" t="s">
        <v>508</v>
      </c>
      <c r="B726" t="s">
        <v>406</v>
      </c>
      <c r="C726" t="s">
        <v>528</v>
      </c>
      <c r="D726">
        <v>0</v>
      </c>
      <c r="E726">
        <v>-1</v>
      </c>
      <c r="F726">
        <v>2</v>
      </c>
      <c r="G726">
        <v>195</v>
      </c>
      <c r="H726">
        <v>528</v>
      </c>
      <c r="I726">
        <v>893</v>
      </c>
      <c r="J726">
        <v>1257</v>
      </c>
      <c r="K726">
        <v>1611</v>
      </c>
      <c r="L726">
        <v>1980</v>
      </c>
      <c r="M726">
        <v>2353</v>
      </c>
      <c r="N726">
        <v>2664</v>
      </c>
      <c r="O726">
        <v>2854</v>
      </c>
      <c r="P726">
        <v>2956</v>
      </c>
      <c r="Q726">
        <v>3032</v>
      </c>
      <c r="R726">
        <v>3086</v>
      </c>
      <c r="S726">
        <v>3107</v>
      </c>
      <c r="T726">
        <v>3114</v>
      </c>
      <c r="U726">
        <v>3070</v>
      </c>
      <c r="V726">
        <v>2974</v>
      </c>
      <c r="W726">
        <v>2851</v>
      </c>
      <c r="X726">
        <v>2703</v>
      </c>
      <c r="Y726">
        <v>2550</v>
      </c>
      <c r="Z726">
        <v>2410</v>
      </c>
      <c r="AA726">
        <v>2287</v>
      </c>
      <c r="AB726">
        <v>2176</v>
      </c>
      <c r="AC726">
        <v>2083</v>
      </c>
      <c r="AD726">
        <v>1987</v>
      </c>
      <c r="AE726">
        <v>1899</v>
      </c>
      <c r="AF726">
        <v>1829</v>
      </c>
      <c r="AG726">
        <v>1769</v>
      </c>
      <c r="AH726">
        <v>1722</v>
      </c>
    </row>
    <row r="727" spans="1:34" x14ac:dyDescent="0.25">
      <c r="A727" t="s">
        <v>509</v>
      </c>
      <c r="B727" t="s">
        <v>406</v>
      </c>
      <c r="C727" t="s">
        <v>528</v>
      </c>
      <c r="D727">
        <v>0</v>
      </c>
      <c r="E727">
        <v>-3</v>
      </c>
      <c r="F727">
        <v>270</v>
      </c>
      <c r="G727">
        <v>4714</v>
      </c>
      <c r="H727">
        <v>9355</v>
      </c>
      <c r="I727">
        <v>13186</v>
      </c>
      <c r="J727">
        <v>17186</v>
      </c>
      <c r="K727">
        <v>20872</v>
      </c>
      <c r="L727">
        <v>24646</v>
      </c>
      <c r="M727">
        <v>28339</v>
      </c>
      <c r="N727">
        <v>31045</v>
      </c>
      <c r="O727">
        <v>32208</v>
      </c>
      <c r="P727">
        <v>32051</v>
      </c>
      <c r="Q727">
        <v>32038</v>
      </c>
      <c r="R727">
        <v>32212</v>
      </c>
      <c r="S727">
        <v>32032</v>
      </c>
      <c r="T727">
        <v>31624</v>
      </c>
      <c r="U727">
        <v>29147</v>
      </c>
      <c r="V727">
        <v>26203</v>
      </c>
      <c r="W727">
        <v>23444</v>
      </c>
      <c r="X727">
        <v>20729</v>
      </c>
      <c r="Y727">
        <v>18273</v>
      </c>
      <c r="Z727">
        <v>16272</v>
      </c>
      <c r="AA727">
        <v>14543</v>
      </c>
      <c r="AB727">
        <v>13005</v>
      </c>
      <c r="AC727">
        <v>11675</v>
      </c>
      <c r="AD727">
        <v>10421</v>
      </c>
      <c r="AE727">
        <v>9421</v>
      </c>
      <c r="AF727">
        <v>9024</v>
      </c>
      <c r="AG727">
        <v>8748</v>
      </c>
      <c r="AH727">
        <v>8685</v>
      </c>
    </row>
    <row r="728" spans="1:34" x14ac:dyDescent="0.25">
      <c r="A728" t="s">
        <v>510</v>
      </c>
      <c r="B728" t="s">
        <v>406</v>
      </c>
      <c r="C728" t="s">
        <v>528</v>
      </c>
      <c r="D728">
        <v>0</v>
      </c>
      <c r="E728">
        <v>6</v>
      </c>
      <c r="F728">
        <v>59</v>
      </c>
      <c r="G728">
        <v>258</v>
      </c>
      <c r="H728">
        <v>563</v>
      </c>
      <c r="I728">
        <v>813</v>
      </c>
      <c r="J728">
        <v>1143</v>
      </c>
      <c r="K728">
        <v>1465</v>
      </c>
      <c r="L728">
        <v>1829</v>
      </c>
      <c r="M728">
        <v>2204</v>
      </c>
      <c r="N728">
        <v>2522</v>
      </c>
      <c r="O728">
        <v>2712</v>
      </c>
      <c r="P728">
        <v>2784</v>
      </c>
      <c r="Q728">
        <v>2961</v>
      </c>
      <c r="R728">
        <v>3170</v>
      </c>
      <c r="S728">
        <v>3312</v>
      </c>
      <c r="T728">
        <v>3354</v>
      </c>
      <c r="U728">
        <v>3047</v>
      </c>
      <c r="V728">
        <v>2737</v>
      </c>
      <c r="W728">
        <v>2491</v>
      </c>
      <c r="X728">
        <v>2255</v>
      </c>
      <c r="Y728">
        <v>2031</v>
      </c>
      <c r="Z728">
        <v>1814</v>
      </c>
      <c r="AA728">
        <v>1605</v>
      </c>
      <c r="AB728">
        <v>1437</v>
      </c>
      <c r="AC728">
        <v>1294</v>
      </c>
      <c r="AD728">
        <v>1156</v>
      </c>
      <c r="AE728">
        <v>1068</v>
      </c>
      <c r="AF728">
        <v>1093</v>
      </c>
      <c r="AG728">
        <v>1135</v>
      </c>
      <c r="AH728">
        <v>1184</v>
      </c>
    </row>
    <row r="729" spans="1:34" x14ac:dyDescent="0.25">
      <c r="A729" t="s">
        <v>511</v>
      </c>
      <c r="B729" t="s">
        <v>406</v>
      </c>
      <c r="C729" t="s">
        <v>528</v>
      </c>
      <c r="D729">
        <v>0</v>
      </c>
      <c r="E729">
        <v>-3</v>
      </c>
      <c r="F729">
        <v>2</v>
      </c>
      <c r="G729">
        <v>232</v>
      </c>
      <c r="H729">
        <v>943</v>
      </c>
      <c r="I729">
        <v>1799</v>
      </c>
      <c r="J729">
        <v>2641</v>
      </c>
      <c r="K729">
        <v>3466</v>
      </c>
      <c r="L729">
        <v>4367</v>
      </c>
      <c r="M729">
        <v>5335</v>
      </c>
      <c r="N729">
        <v>6169</v>
      </c>
      <c r="O729">
        <v>6785</v>
      </c>
      <c r="P729">
        <v>7196</v>
      </c>
      <c r="Q729">
        <v>7539</v>
      </c>
      <c r="R729">
        <v>7818</v>
      </c>
      <c r="S729">
        <v>8009</v>
      </c>
      <c r="T729">
        <v>8148</v>
      </c>
      <c r="U729">
        <v>8200</v>
      </c>
      <c r="V729">
        <v>8085</v>
      </c>
      <c r="W729">
        <v>7876</v>
      </c>
      <c r="X729">
        <v>7567</v>
      </c>
      <c r="Y729">
        <v>7219</v>
      </c>
      <c r="Z729">
        <v>6877</v>
      </c>
      <c r="AA729">
        <v>6566</v>
      </c>
      <c r="AB729">
        <v>6287</v>
      </c>
      <c r="AC729">
        <v>6047</v>
      </c>
      <c r="AD729">
        <v>5797</v>
      </c>
      <c r="AE729">
        <v>5560</v>
      </c>
      <c r="AF729">
        <v>5355</v>
      </c>
      <c r="AG729">
        <v>5180</v>
      </c>
      <c r="AH729">
        <v>5034</v>
      </c>
    </row>
    <row r="730" spans="1:34" x14ac:dyDescent="0.25">
      <c r="A730" t="s">
        <v>512</v>
      </c>
      <c r="B730" t="s">
        <v>406</v>
      </c>
      <c r="C730" t="s">
        <v>528</v>
      </c>
      <c r="D730">
        <v>0</v>
      </c>
      <c r="E730">
        <v>-18</v>
      </c>
      <c r="F730">
        <v>-11</v>
      </c>
      <c r="G730">
        <v>705</v>
      </c>
      <c r="H730">
        <v>2948</v>
      </c>
      <c r="I730">
        <v>5750</v>
      </c>
      <c r="J730">
        <v>8538</v>
      </c>
      <c r="K730">
        <v>11244</v>
      </c>
      <c r="L730">
        <v>14211</v>
      </c>
      <c r="M730">
        <v>17413</v>
      </c>
      <c r="N730">
        <v>20158</v>
      </c>
      <c r="O730">
        <v>22338</v>
      </c>
      <c r="P730">
        <v>23787</v>
      </c>
      <c r="Q730">
        <v>25038</v>
      </c>
      <c r="R730">
        <v>26134</v>
      </c>
      <c r="S730">
        <v>26955</v>
      </c>
      <c r="T730">
        <v>27624</v>
      </c>
      <c r="U730">
        <v>27992</v>
      </c>
      <c r="V730">
        <v>27736</v>
      </c>
      <c r="W730">
        <v>27152</v>
      </c>
      <c r="X730">
        <v>26187</v>
      </c>
      <c r="Y730">
        <v>25066</v>
      </c>
      <c r="Z730">
        <v>23979</v>
      </c>
      <c r="AA730">
        <v>23012</v>
      </c>
      <c r="AB730">
        <v>22156</v>
      </c>
      <c r="AC730">
        <v>21437</v>
      </c>
      <c r="AD730">
        <v>20633</v>
      </c>
      <c r="AE730">
        <v>19860</v>
      </c>
      <c r="AF730">
        <v>19210</v>
      </c>
      <c r="AG730">
        <v>18668</v>
      </c>
      <c r="AH730">
        <v>18236</v>
      </c>
    </row>
    <row r="731" spans="1:34" x14ac:dyDescent="0.25">
      <c r="A731" t="s">
        <v>513</v>
      </c>
      <c r="B731" t="s">
        <v>406</v>
      </c>
      <c r="C731" t="s">
        <v>528</v>
      </c>
      <c r="D731">
        <v>0</v>
      </c>
      <c r="E731">
        <v>-3</v>
      </c>
      <c r="F731">
        <v>0</v>
      </c>
      <c r="G731">
        <v>228</v>
      </c>
      <c r="H731">
        <v>891</v>
      </c>
      <c r="I731">
        <v>1706</v>
      </c>
      <c r="J731">
        <v>2513</v>
      </c>
      <c r="K731">
        <v>3301</v>
      </c>
      <c r="L731">
        <v>4161</v>
      </c>
      <c r="M731">
        <v>5086</v>
      </c>
      <c r="N731">
        <v>5880</v>
      </c>
      <c r="O731">
        <v>6480</v>
      </c>
      <c r="P731">
        <v>6879</v>
      </c>
      <c r="Q731">
        <v>7217</v>
      </c>
      <c r="R731">
        <v>7501</v>
      </c>
      <c r="S731">
        <v>7702</v>
      </c>
      <c r="T731">
        <v>7856</v>
      </c>
      <c r="U731">
        <v>7919</v>
      </c>
      <c r="V731">
        <v>7812</v>
      </c>
      <c r="W731">
        <v>7617</v>
      </c>
      <c r="X731">
        <v>7321</v>
      </c>
      <c r="Y731">
        <v>6984</v>
      </c>
      <c r="Z731">
        <v>6657</v>
      </c>
      <c r="AA731">
        <v>6363</v>
      </c>
      <c r="AB731">
        <v>6102</v>
      </c>
      <c r="AC731">
        <v>5878</v>
      </c>
      <c r="AD731">
        <v>5640</v>
      </c>
      <c r="AE731">
        <v>5413</v>
      </c>
      <c r="AF731">
        <v>5223</v>
      </c>
      <c r="AG731">
        <v>5062</v>
      </c>
      <c r="AH731">
        <v>4931</v>
      </c>
    </row>
    <row r="732" spans="1:34" x14ac:dyDescent="0.25">
      <c r="A732" t="s">
        <v>514</v>
      </c>
      <c r="B732" t="s">
        <v>406</v>
      </c>
      <c r="C732" t="s">
        <v>528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t="s">
        <v>383</v>
      </c>
      <c r="B733" t="s">
        <v>407</v>
      </c>
      <c r="C733" t="s">
        <v>529</v>
      </c>
      <c r="D733">
        <v>0</v>
      </c>
      <c r="E733">
        <v>59</v>
      </c>
      <c r="F733">
        <v>948</v>
      </c>
      <c r="G733">
        <v>27968</v>
      </c>
      <c r="H733">
        <v>55655</v>
      </c>
      <c r="I733">
        <v>81042</v>
      </c>
      <c r="J733">
        <v>107046</v>
      </c>
      <c r="K733">
        <v>132753</v>
      </c>
      <c r="L733">
        <v>157533</v>
      </c>
      <c r="M733">
        <v>181993</v>
      </c>
      <c r="N733">
        <v>201915</v>
      </c>
      <c r="O733">
        <v>211836</v>
      </c>
      <c r="P733">
        <v>215506</v>
      </c>
      <c r="Q733">
        <v>218961</v>
      </c>
      <c r="R733">
        <v>221666</v>
      </c>
      <c r="S733">
        <v>222764</v>
      </c>
      <c r="T733">
        <v>222563</v>
      </c>
      <c r="U733">
        <v>214352</v>
      </c>
      <c r="V733">
        <v>202923</v>
      </c>
      <c r="W733">
        <v>190792</v>
      </c>
      <c r="X733">
        <v>178365</v>
      </c>
      <c r="Y733">
        <v>166579</v>
      </c>
      <c r="Z733">
        <v>156340</v>
      </c>
      <c r="AA733">
        <v>147578</v>
      </c>
      <c r="AB733">
        <v>139413</v>
      </c>
      <c r="AC733">
        <v>132290</v>
      </c>
      <c r="AD733">
        <v>125326</v>
      </c>
      <c r="AE733">
        <v>119427</v>
      </c>
      <c r="AF733">
        <v>116437</v>
      </c>
      <c r="AG733">
        <v>114452</v>
      </c>
      <c r="AH733">
        <v>113563</v>
      </c>
    </row>
    <row r="734" spans="1:34" x14ac:dyDescent="0.25">
      <c r="A734" t="s">
        <v>473</v>
      </c>
      <c r="B734" t="s">
        <v>407</v>
      </c>
      <c r="C734" t="s">
        <v>529</v>
      </c>
      <c r="D734">
        <v>0</v>
      </c>
      <c r="E734">
        <v>8</v>
      </c>
      <c r="F734">
        <v>19</v>
      </c>
      <c r="G734">
        <v>720</v>
      </c>
      <c r="H734">
        <v>1806</v>
      </c>
      <c r="I734">
        <v>3603</v>
      </c>
      <c r="J734">
        <v>6338</v>
      </c>
      <c r="K734">
        <v>9688</v>
      </c>
      <c r="L734">
        <v>12964</v>
      </c>
      <c r="M734">
        <v>15900</v>
      </c>
      <c r="N734">
        <v>18353</v>
      </c>
      <c r="O734">
        <v>19616</v>
      </c>
      <c r="P734">
        <v>20212</v>
      </c>
      <c r="Q734">
        <v>20459</v>
      </c>
      <c r="R734">
        <v>20467</v>
      </c>
      <c r="S734">
        <v>20226</v>
      </c>
      <c r="T734">
        <v>20118</v>
      </c>
      <c r="U734">
        <v>19835</v>
      </c>
      <c r="V734">
        <v>19452</v>
      </c>
      <c r="W734">
        <v>18888</v>
      </c>
      <c r="X734">
        <v>18235</v>
      </c>
      <c r="Y734">
        <v>17530</v>
      </c>
      <c r="Z734">
        <v>16804</v>
      </c>
      <c r="AA734">
        <v>16098</v>
      </c>
      <c r="AB734">
        <v>15493</v>
      </c>
      <c r="AC734">
        <v>15046</v>
      </c>
      <c r="AD734">
        <v>14755</v>
      </c>
      <c r="AE734">
        <v>14387</v>
      </c>
      <c r="AF734">
        <v>14076</v>
      </c>
      <c r="AG734">
        <v>13773</v>
      </c>
      <c r="AH734">
        <v>13518</v>
      </c>
    </row>
    <row r="735" spans="1:34" x14ac:dyDescent="0.25">
      <c r="A735" t="s">
        <v>474</v>
      </c>
      <c r="B735" t="s">
        <v>407</v>
      </c>
      <c r="C735" t="s">
        <v>529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475</v>
      </c>
      <c r="B736" t="s">
        <v>407</v>
      </c>
      <c r="C736" t="s">
        <v>529</v>
      </c>
      <c r="D736">
        <v>0</v>
      </c>
      <c r="E736">
        <v>-2</v>
      </c>
      <c r="F736">
        <v>-9</v>
      </c>
      <c r="G736">
        <v>-61</v>
      </c>
      <c r="H736">
        <v>-167</v>
      </c>
      <c r="I736">
        <v>-351</v>
      </c>
      <c r="J736">
        <v>-573</v>
      </c>
      <c r="K736">
        <v>-906</v>
      </c>
      <c r="L736">
        <v>-1306</v>
      </c>
      <c r="M736">
        <v>-1762</v>
      </c>
      <c r="N736">
        <v>-2253</v>
      </c>
      <c r="O736">
        <v>-2751</v>
      </c>
      <c r="P736">
        <v>-3212</v>
      </c>
      <c r="Q736">
        <v>-3672</v>
      </c>
      <c r="R736">
        <v>-4090</v>
      </c>
      <c r="S736">
        <v>-4540</v>
      </c>
      <c r="T736">
        <v>-4995</v>
      </c>
      <c r="U736">
        <v>-5439</v>
      </c>
      <c r="V736">
        <v>-5822</v>
      </c>
      <c r="W736">
        <v>-6103</v>
      </c>
      <c r="X736">
        <v>-6385</v>
      </c>
      <c r="Y736">
        <v>-6569</v>
      </c>
      <c r="Z736">
        <v>-6651</v>
      </c>
      <c r="AA736">
        <v>-6756</v>
      </c>
      <c r="AB736">
        <v>-6840</v>
      </c>
      <c r="AC736">
        <v>-6849</v>
      </c>
      <c r="AD736">
        <v>-6886</v>
      </c>
      <c r="AE736">
        <v>-6857</v>
      </c>
      <c r="AF736">
        <v>-6813</v>
      </c>
      <c r="AG736">
        <v>-6792</v>
      </c>
      <c r="AH736">
        <v>-6739</v>
      </c>
    </row>
    <row r="737" spans="1:34" x14ac:dyDescent="0.25">
      <c r="A737" t="s">
        <v>476</v>
      </c>
      <c r="B737" t="s">
        <v>407</v>
      </c>
      <c r="C737" t="s">
        <v>529</v>
      </c>
      <c r="D737">
        <v>0</v>
      </c>
      <c r="E737">
        <v>0</v>
      </c>
      <c r="F737">
        <v>0</v>
      </c>
      <c r="G737">
        <v>18</v>
      </c>
      <c r="H737">
        <v>25</v>
      </c>
      <c r="I737">
        <v>25</v>
      </c>
      <c r="J737">
        <v>22</v>
      </c>
      <c r="K737">
        <v>20</v>
      </c>
      <c r="L737">
        <v>19</v>
      </c>
      <c r="M737">
        <v>17</v>
      </c>
      <c r="N737">
        <v>16</v>
      </c>
      <c r="O737">
        <v>13</v>
      </c>
      <c r="P737">
        <v>11</v>
      </c>
      <c r="Q737">
        <v>9</v>
      </c>
      <c r="R737">
        <v>9</v>
      </c>
      <c r="S737">
        <v>10</v>
      </c>
      <c r="T737">
        <v>8</v>
      </c>
      <c r="U737">
        <v>3</v>
      </c>
      <c r="V737">
        <v>-3</v>
      </c>
      <c r="W737">
        <v>-12</v>
      </c>
      <c r="X737">
        <v>-17</v>
      </c>
      <c r="Y737">
        <v>-20</v>
      </c>
      <c r="Z737">
        <v>-24</v>
      </c>
      <c r="AA737">
        <v>-27</v>
      </c>
      <c r="AB737">
        <v>-30</v>
      </c>
      <c r="AC737">
        <v>-32</v>
      </c>
      <c r="AD737">
        <v>-34</v>
      </c>
      <c r="AE737">
        <v>-35</v>
      </c>
      <c r="AF737">
        <v>-34</v>
      </c>
      <c r="AG737">
        <v>-34</v>
      </c>
      <c r="AH737">
        <v>-33</v>
      </c>
    </row>
    <row r="738" spans="1:34" x14ac:dyDescent="0.25">
      <c r="A738" t="s">
        <v>477</v>
      </c>
      <c r="B738" t="s">
        <v>407</v>
      </c>
      <c r="C738" t="s">
        <v>529</v>
      </c>
      <c r="D738">
        <v>0</v>
      </c>
      <c r="E738">
        <v>0</v>
      </c>
      <c r="F738">
        <v>0</v>
      </c>
      <c r="G738">
        <v>-4</v>
      </c>
      <c r="H738">
        <v>-14</v>
      </c>
      <c r="I738">
        <v>-29</v>
      </c>
      <c r="J738">
        <v>-47</v>
      </c>
      <c r="K738">
        <v>-75</v>
      </c>
      <c r="L738">
        <v>-109</v>
      </c>
      <c r="M738">
        <v>-147</v>
      </c>
      <c r="N738">
        <v>-189</v>
      </c>
      <c r="O738">
        <v>-231</v>
      </c>
      <c r="P738">
        <v>-270</v>
      </c>
      <c r="Q738">
        <v>-309</v>
      </c>
      <c r="R738">
        <v>-343</v>
      </c>
      <c r="S738">
        <v>-381</v>
      </c>
      <c r="T738">
        <v>-420</v>
      </c>
      <c r="U738">
        <v>-457</v>
      </c>
      <c r="V738">
        <v>-490</v>
      </c>
      <c r="W738">
        <v>-514</v>
      </c>
      <c r="X738">
        <v>-537</v>
      </c>
      <c r="Y738">
        <v>-552</v>
      </c>
      <c r="Z738">
        <v>-559</v>
      </c>
      <c r="AA738">
        <v>-568</v>
      </c>
      <c r="AB738">
        <v>-575</v>
      </c>
      <c r="AC738">
        <v>-576</v>
      </c>
      <c r="AD738">
        <v>-580</v>
      </c>
      <c r="AE738">
        <v>-577</v>
      </c>
      <c r="AF738">
        <v>-573</v>
      </c>
      <c r="AG738">
        <v>-571</v>
      </c>
      <c r="AH738">
        <v>-567</v>
      </c>
    </row>
    <row r="739" spans="1:34" x14ac:dyDescent="0.25">
      <c r="A739" t="s">
        <v>478</v>
      </c>
      <c r="B739" t="s">
        <v>407</v>
      </c>
      <c r="C739" t="s">
        <v>529</v>
      </c>
      <c r="D739">
        <v>0</v>
      </c>
      <c r="E739">
        <v>-1</v>
      </c>
      <c r="F739">
        <v>1</v>
      </c>
      <c r="G739">
        <v>299</v>
      </c>
      <c r="H739">
        <v>813</v>
      </c>
      <c r="I739">
        <v>1583</v>
      </c>
      <c r="J739">
        <v>2500</v>
      </c>
      <c r="K739">
        <v>3548</v>
      </c>
      <c r="L739">
        <v>4652</v>
      </c>
      <c r="M739">
        <v>5761</v>
      </c>
      <c r="N739">
        <v>6768</v>
      </c>
      <c r="O739">
        <v>7521</v>
      </c>
      <c r="P739">
        <v>7970</v>
      </c>
      <c r="Q739">
        <v>8207</v>
      </c>
      <c r="R739">
        <v>8318</v>
      </c>
      <c r="S739">
        <v>8335</v>
      </c>
      <c r="T739">
        <v>8280</v>
      </c>
      <c r="U739">
        <v>8164</v>
      </c>
      <c r="V739">
        <v>7956</v>
      </c>
      <c r="W739">
        <v>7655</v>
      </c>
      <c r="X739">
        <v>7291</v>
      </c>
      <c r="Y739">
        <v>6892</v>
      </c>
      <c r="Z739">
        <v>6490</v>
      </c>
      <c r="AA739">
        <v>6106</v>
      </c>
      <c r="AB739">
        <v>5755</v>
      </c>
      <c r="AC739">
        <v>5454</v>
      </c>
      <c r="AD739">
        <v>5197</v>
      </c>
      <c r="AE739">
        <v>4966</v>
      </c>
      <c r="AF739">
        <v>4755</v>
      </c>
      <c r="AG739">
        <v>4574</v>
      </c>
      <c r="AH739">
        <v>4419</v>
      </c>
    </row>
    <row r="740" spans="1:34" x14ac:dyDescent="0.25">
      <c r="A740" t="s">
        <v>479</v>
      </c>
      <c r="B740" t="s">
        <v>407</v>
      </c>
      <c r="C740" t="s">
        <v>529</v>
      </c>
      <c r="D740">
        <v>0</v>
      </c>
      <c r="E740">
        <v>-2</v>
      </c>
      <c r="F740">
        <v>-1</v>
      </c>
      <c r="G740">
        <v>174</v>
      </c>
      <c r="H740">
        <v>724</v>
      </c>
      <c r="I740">
        <v>1611</v>
      </c>
      <c r="J740">
        <v>2567</v>
      </c>
      <c r="K740">
        <v>3448</v>
      </c>
      <c r="L740">
        <v>4267</v>
      </c>
      <c r="M740">
        <v>5060</v>
      </c>
      <c r="N740">
        <v>5760</v>
      </c>
      <c r="O740">
        <v>6266</v>
      </c>
      <c r="P740">
        <v>6539</v>
      </c>
      <c r="Q740">
        <v>6639</v>
      </c>
      <c r="R740">
        <v>6638</v>
      </c>
      <c r="S740">
        <v>6553</v>
      </c>
      <c r="T740">
        <v>6394</v>
      </c>
      <c r="U740">
        <v>6166</v>
      </c>
      <c r="V740">
        <v>5848</v>
      </c>
      <c r="W740">
        <v>5446</v>
      </c>
      <c r="X740">
        <v>4996</v>
      </c>
      <c r="Y740">
        <v>4528</v>
      </c>
      <c r="Z740">
        <v>4074</v>
      </c>
      <c r="AA740">
        <v>3662</v>
      </c>
      <c r="AB740">
        <v>3290</v>
      </c>
      <c r="AC740">
        <v>2959</v>
      </c>
      <c r="AD740">
        <v>2669</v>
      </c>
      <c r="AE740">
        <v>2409</v>
      </c>
      <c r="AF740">
        <v>2183</v>
      </c>
      <c r="AG740">
        <v>1992</v>
      </c>
      <c r="AH740">
        <v>1832</v>
      </c>
    </row>
    <row r="741" spans="1:34" x14ac:dyDescent="0.25">
      <c r="A741" t="s">
        <v>480</v>
      </c>
      <c r="B741" t="s">
        <v>407</v>
      </c>
      <c r="C741" t="s">
        <v>529</v>
      </c>
      <c r="D741">
        <v>0</v>
      </c>
      <c r="E741">
        <v>0</v>
      </c>
      <c r="F741">
        <v>3</v>
      </c>
      <c r="G741">
        <v>87</v>
      </c>
      <c r="H741">
        <v>146</v>
      </c>
      <c r="I741">
        <v>172</v>
      </c>
      <c r="J741">
        <v>198</v>
      </c>
      <c r="K741">
        <v>222</v>
      </c>
      <c r="L741">
        <v>245</v>
      </c>
      <c r="M741">
        <v>269</v>
      </c>
      <c r="N741">
        <v>288</v>
      </c>
      <c r="O741">
        <v>301</v>
      </c>
      <c r="P741">
        <v>303</v>
      </c>
      <c r="Q741">
        <v>310</v>
      </c>
      <c r="R741">
        <v>318</v>
      </c>
      <c r="S741">
        <v>322</v>
      </c>
      <c r="T741">
        <v>321</v>
      </c>
      <c r="U741">
        <v>302</v>
      </c>
      <c r="V741">
        <v>273</v>
      </c>
      <c r="W741">
        <v>243</v>
      </c>
      <c r="X741">
        <v>216</v>
      </c>
      <c r="Y741">
        <v>192</v>
      </c>
      <c r="Z741">
        <v>169</v>
      </c>
      <c r="AA741">
        <v>148</v>
      </c>
      <c r="AB741">
        <v>129</v>
      </c>
      <c r="AC741">
        <v>113</v>
      </c>
      <c r="AD741">
        <v>100</v>
      </c>
      <c r="AE741">
        <v>89</v>
      </c>
      <c r="AF741">
        <v>84</v>
      </c>
      <c r="AG741">
        <v>82</v>
      </c>
      <c r="AH741">
        <v>83</v>
      </c>
    </row>
    <row r="742" spans="1:34" x14ac:dyDescent="0.25">
      <c r="A742" t="s">
        <v>481</v>
      </c>
      <c r="B742" t="s">
        <v>407</v>
      </c>
      <c r="C742" t="s">
        <v>529</v>
      </c>
      <c r="D742">
        <v>0</v>
      </c>
      <c r="E742">
        <v>0</v>
      </c>
      <c r="F742">
        <v>2</v>
      </c>
      <c r="G742">
        <v>109</v>
      </c>
      <c r="H742">
        <v>242</v>
      </c>
      <c r="I742">
        <v>376</v>
      </c>
      <c r="J742">
        <v>503</v>
      </c>
      <c r="K742">
        <v>629</v>
      </c>
      <c r="L742">
        <v>752</v>
      </c>
      <c r="M742">
        <v>875</v>
      </c>
      <c r="N742">
        <v>983</v>
      </c>
      <c r="O742">
        <v>1054</v>
      </c>
      <c r="P742">
        <v>1086</v>
      </c>
      <c r="Q742">
        <v>1098</v>
      </c>
      <c r="R742">
        <v>1101</v>
      </c>
      <c r="S742">
        <v>1096</v>
      </c>
      <c r="T742">
        <v>1078</v>
      </c>
      <c r="U742">
        <v>1037</v>
      </c>
      <c r="V742">
        <v>975</v>
      </c>
      <c r="W742">
        <v>903</v>
      </c>
      <c r="X742">
        <v>830</v>
      </c>
      <c r="Y742">
        <v>758</v>
      </c>
      <c r="Z742">
        <v>694</v>
      </c>
      <c r="AA742">
        <v>635</v>
      </c>
      <c r="AB742">
        <v>583</v>
      </c>
      <c r="AC742">
        <v>536</v>
      </c>
      <c r="AD742">
        <v>496</v>
      </c>
      <c r="AE742">
        <v>461</v>
      </c>
      <c r="AF742">
        <v>433</v>
      </c>
      <c r="AG742">
        <v>413</v>
      </c>
      <c r="AH742">
        <v>398</v>
      </c>
    </row>
    <row r="743" spans="1:34" x14ac:dyDescent="0.25">
      <c r="A743" t="s">
        <v>482</v>
      </c>
      <c r="B743" t="s">
        <v>407</v>
      </c>
      <c r="C743" t="s">
        <v>529</v>
      </c>
      <c r="D743">
        <v>0</v>
      </c>
      <c r="E743">
        <v>1</v>
      </c>
      <c r="F743">
        <v>1</v>
      </c>
      <c r="G743">
        <v>-173</v>
      </c>
      <c r="H743">
        <v>-371</v>
      </c>
      <c r="I743">
        <v>-536</v>
      </c>
      <c r="J743">
        <v>-810</v>
      </c>
      <c r="K743">
        <v>-1126</v>
      </c>
      <c r="L743">
        <v>-1464</v>
      </c>
      <c r="M743">
        <v>-1822</v>
      </c>
      <c r="N743">
        <v>-2180</v>
      </c>
      <c r="O743">
        <v>-2477</v>
      </c>
      <c r="P743">
        <v>-2738</v>
      </c>
      <c r="Q743">
        <v>-2963</v>
      </c>
      <c r="R743">
        <v>-3171</v>
      </c>
      <c r="S743">
        <v>-3377</v>
      </c>
      <c r="T743">
        <v>-3557</v>
      </c>
      <c r="U743">
        <v>-3686</v>
      </c>
      <c r="V743">
        <v>-3697</v>
      </c>
      <c r="W743">
        <v>-3679</v>
      </c>
      <c r="X743">
        <v>-3602</v>
      </c>
      <c r="Y743">
        <v>-3473</v>
      </c>
      <c r="Z743">
        <v>-3367</v>
      </c>
      <c r="AA743">
        <v>-3249</v>
      </c>
      <c r="AB743">
        <v>-3127</v>
      </c>
      <c r="AC743">
        <v>-3013</v>
      </c>
      <c r="AD743">
        <v>-2904</v>
      </c>
      <c r="AE743">
        <v>-2788</v>
      </c>
      <c r="AF743">
        <v>-2682</v>
      </c>
      <c r="AG743">
        <v>-2592</v>
      </c>
      <c r="AH743">
        <v>-2521</v>
      </c>
    </row>
    <row r="744" spans="1:34" x14ac:dyDescent="0.25">
      <c r="A744" t="s">
        <v>483</v>
      </c>
      <c r="B744" t="s">
        <v>407</v>
      </c>
      <c r="C744" t="s">
        <v>529</v>
      </c>
      <c r="D744">
        <v>0</v>
      </c>
      <c r="E744">
        <v>0</v>
      </c>
      <c r="F744">
        <v>2</v>
      </c>
      <c r="G744">
        <v>99</v>
      </c>
      <c r="H744">
        <v>152</v>
      </c>
      <c r="I744">
        <v>171</v>
      </c>
      <c r="J744">
        <v>116</v>
      </c>
      <c r="K744">
        <v>66</v>
      </c>
      <c r="L744">
        <v>21</v>
      </c>
      <c r="M744">
        <v>-23</v>
      </c>
      <c r="N744">
        <v>-68</v>
      </c>
      <c r="O744">
        <v>-121</v>
      </c>
      <c r="P744">
        <v>-182</v>
      </c>
      <c r="Q744">
        <v>-246</v>
      </c>
      <c r="R744">
        <v>-307</v>
      </c>
      <c r="S744">
        <v>-369</v>
      </c>
      <c r="T744">
        <v>-425</v>
      </c>
      <c r="U744">
        <v>-492</v>
      </c>
      <c r="V744">
        <v>-560</v>
      </c>
      <c r="W744">
        <v>-623</v>
      </c>
      <c r="X744">
        <v>-678</v>
      </c>
      <c r="Y744">
        <v>-713</v>
      </c>
      <c r="Z744">
        <v>-738</v>
      </c>
      <c r="AA744">
        <v>-753</v>
      </c>
      <c r="AB744">
        <v>-765</v>
      </c>
      <c r="AC744">
        <v>-766</v>
      </c>
      <c r="AD744">
        <v>-761</v>
      </c>
      <c r="AE744">
        <v>-753</v>
      </c>
      <c r="AF744">
        <v>-735</v>
      </c>
      <c r="AG744">
        <v>-714</v>
      </c>
      <c r="AH744">
        <v>-689</v>
      </c>
    </row>
    <row r="745" spans="1:34" x14ac:dyDescent="0.25">
      <c r="A745" t="s">
        <v>484</v>
      </c>
      <c r="B745" t="s">
        <v>407</v>
      </c>
      <c r="C745" t="s">
        <v>529</v>
      </c>
      <c r="D745">
        <v>0</v>
      </c>
      <c r="E745">
        <v>0</v>
      </c>
      <c r="F745">
        <v>0</v>
      </c>
      <c r="G745">
        <v>20</v>
      </c>
      <c r="H745">
        <v>64</v>
      </c>
      <c r="I745">
        <v>110</v>
      </c>
      <c r="J745">
        <v>149</v>
      </c>
      <c r="K745">
        <v>190</v>
      </c>
      <c r="L745">
        <v>231</v>
      </c>
      <c r="M745">
        <v>277</v>
      </c>
      <c r="N745">
        <v>311</v>
      </c>
      <c r="O745">
        <v>333</v>
      </c>
      <c r="P745">
        <v>346</v>
      </c>
      <c r="Q745">
        <v>355</v>
      </c>
      <c r="R745">
        <v>360</v>
      </c>
      <c r="S745">
        <v>361</v>
      </c>
      <c r="T745">
        <v>357</v>
      </c>
      <c r="U745">
        <v>352</v>
      </c>
      <c r="V745">
        <v>340</v>
      </c>
      <c r="W745">
        <v>323</v>
      </c>
      <c r="X745">
        <v>304</v>
      </c>
      <c r="Y745">
        <v>282</v>
      </c>
      <c r="Z745">
        <v>262</v>
      </c>
      <c r="AA745">
        <v>245</v>
      </c>
      <c r="AB745">
        <v>229</v>
      </c>
      <c r="AC745">
        <v>214</v>
      </c>
      <c r="AD745">
        <v>200</v>
      </c>
      <c r="AE745">
        <v>188</v>
      </c>
      <c r="AF745">
        <v>176</v>
      </c>
      <c r="AG745">
        <v>166</v>
      </c>
      <c r="AH745">
        <v>158</v>
      </c>
    </row>
    <row r="746" spans="1:34" x14ac:dyDescent="0.25">
      <c r="A746" t="s">
        <v>485</v>
      </c>
      <c r="B746" t="s">
        <v>407</v>
      </c>
      <c r="C746" t="s">
        <v>529</v>
      </c>
      <c r="D746">
        <v>0</v>
      </c>
      <c r="E746">
        <v>0</v>
      </c>
      <c r="F746">
        <v>4</v>
      </c>
      <c r="G746">
        <v>108</v>
      </c>
      <c r="H746">
        <v>187</v>
      </c>
      <c r="I746">
        <v>232</v>
      </c>
      <c r="J746">
        <v>271</v>
      </c>
      <c r="K746">
        <v>310</v>
      </c>
      <c r="L746">
        <v>344</v>
      </c>
      <c r="M746">
        <v>379</v>
      </c>
      <c r="N746">
        <v>411</v>
      </c>
      <c r="O746">
        <v>444</v>
      </c>
      <c r="P746">
        <v>465</v>
      </c>
      <c r="Q746">
        <v>483</v>
      </c>
      <c r="R746">
        <v>499</v>
      </c>
      <c r="S746">
        <v>508</v>
      </c>
      <c r="T746">
        <v>508</v>
      </c>
      <c r="U746">
        <v>477</v>
      </c>
      <c r="V746">
        <v>427</v>
      </c>
      <c r="W746">
        <v>376</v>
      </c>
      <c r="X746">
        <v>324</v>
      </c>
      <c r="Y746">
        <v>275</v>
      </c>
      <c r="Z746">
        <v>231</v>
      </c>
      <c r="AA746">
        <v>192</v>
      </c>
      <c r="AB746">
        <v>154</v>
      </c>
      <c r="AC746">
        <v>120</v>
      </c>
      <c r="AD746">
        <v>96</v>
      </c>
      <c r="AE746">
        <v>77</v>
      </c>
      <c r="AF746">
        <v>69</v>
      </c>
      <c r="AG746">
        <v>65</v>
      </c>
      <c r="AH746">
        <v>65</v>
      </c>
    </row>
    <row r="747" spans="1:34" x14ac:dyDescent="0.25">
      <c r="A747" t="s">
        <v>486</v>
      </c>
      <c r="B747" t="s">
        <v>407</v>
      </c>
      <c r="C747" t="s">
        <v>529</v>
      </c>
      <c r="D747">
        <v>0</v>
      </c>
      <c r="E747">
        <v>0</v>
      </c>
      <c r="F747">
        <v>4</v>
      </c>
      <c r="G747">
        <v>67</v>
      </c>
      <c r="H747">
        <v>86</v>
      </c>
      <c r="I747">
        <v>81</v>
      </c>
      <c r="J747">
        <v>66</v>
      </c>
      <c r="K747">
        <v>51</v>
      </c>
      <c r="L747">
        <v>38</v>
      </c>
      <c r="M747">
        <v>28</v>
      </c>
      <c r="N747">
        <v>22</v>
      </c>
      <c r="O747">
        <v>22</v>
      </c>
      <c r="P747">
        <v>21</v>
      </c>
      <c r="Q747">
        <v>26</v>
      </c>
      <c r="R747">
        <v>36</v>
      </c>
      <c r="S747">
        <v>46</v>
      </c>
      <c r="T747">
        <v>52</v>
      </c>
      <c r="U747">
        <v>31</v>
      </c>
      <c r="V747">
        <v>4</v>
      </c>
      <c r="W747">
        <v>-22</v>
      </c>
      <c r="X747">
        <v>-42</v>
      </c>
      <c r="Y747">
        <v>-57</v>
      </c>
      <c r="Z747">
        <v>-69</v>
      </c>
      <c r="AA747">
        <v>-81</v>
      </c>
      <c r="AB747">
        <v>-92</v>
      </c>
      <c r="AC747">
        <v>-99</v>
      </c>
      <c r="AD747">
        <v>-104</v>
      </c>
      <c r="AE747">
        <v>-105</v>
      </c>
      <c r="AF747">
        <v>-100</v>
      </c>
      <c r="AG747">
        <v>-93</v>
      </c>
      <c r="AH747">
        <v>-86</v>
      </c>
    </row>
    <row r="748" spans="1:34" x14ac:dyDescent="0.25">
      <c r="A748" t="s">
        <v>487</v>
      </c>
      <c r="B748" t="s">
        <v>407</v>
      </c>
      <c r="C748" t="s">
        <v>529</v>
      </c>
      <c r="D748">
        <v>0</v>
      </c>
      <c r="E748">
        <v>0</v>
      </c>
      <c r="F748">
        <v>6</v>
      </c>
      <c r="G748">
        <v>135</v>
      </c>
      <c r="H748">
        <v>158</v>
      </c>
      <c r="I748">
        <v>68</v>
      </c>
      <c r="J748">
        <v>-114</v>
      </c>
      <c r="K748">
        <v>-276</v>
      </c>
      <c r="L748">
        <v>-419</v>
      </c>
      <c r="M748">
        <v>-540</v>
      </c>
      <c r="N748">
        <v>-645</v>
      </c>
      <c r="O748">
        <v>-740</v>
      </c>
      <c r="P748">
        <v>-828</v>
      </c>
      <c r="Q748">
        <v>-894</v>
      </c>
      <c r="R748">
        <v>-942</v>
      </c>
      <c r="S748">
        <v>-987</v>
      </c>
      <c r="T748">
        <v>-1029</v>
      </c>
      <c r="U748">
        <v>-1097</v>
      </c>
      <c r="V748">
        <v>-1186</v>
      </c>
      <c r="W748">
        <v>-1270</v>
      </c>
      <c r="X748">
        <v>-1340</v>
      </c>
      <c r="Y748">
        <v>-1398</v>
      </c>
      <c r="Z748">
        <v>-1444</v>
      </c>
      <c r="AA748">
        <v>-1486</v>
      </c>
      <c r="AB748">
        <v>-1523</v>
      </c>
      <c r="AC748">
        <v>-1553</v>
      </c>
      <c r="AD748">
        <v>-1577</v>
      </c>
      <c r="AE748">
        <v>-1593</v>
      </c>
      <c r="AF748">
        <v>-1597</v>
      </c>
      <c r="AG748">
        <v>-1596</v>
      </c>
      <c r="AH748">
        <v>-1593</v>
      </c>
    </row>
    <row r="749" spans="1:34" x14ac:dyDescent="0.25">
      <c r="A749" t="s">
        <v>488</v>
      </c>
      <c r="B749" t="s">
        <v>407</v>
      </c>
      <c r="C749" t="s">
        <v>529</v>
      </c>
      <c r="D749">
        <v>0</v>
      </c>
      <c r="E749">
        <v>0</v>
      </c>
      <c r="F749">
        <v>3</v>
      </c>
      <c r="G749">
        <v>36</v>
      </c>
      <c r="H749">
        <v>41</v>
      </c>
      <c r="I749">
        <v>23</v>
      </c>
      <c r="J749">
        <v>4</v>
      </c>
      <c r="K749">
        <v>-14</v>
      </c>
      <c r="L749">
        <v>-35</v>
      </c>
      <c r="M749">
        <v>-56</v>
      </c>
      <c r="N749">
        <v>-74</v>
      </c>
      <c r="O749">
        <v>-84</v>
      </c>
      <c r="P749">
        <v>-92</v>
      </c>
      <c r="Q749">
        <v>-96</v>
      </c>
      <c r="R749">
        <v>-95</v>
      </c>
      <c r="S749">
        <v>-97</v>
      </c>
      <c r="T749">
        <v>-102</v>
      </c>
      <c r="U749">
        <v>-123</v>
      </c>
      <c r="V749">
        <v>-149</v>
      </c>
      <c r="W749">
        <v>-173</v>
      </c>
      <c r="X749">
        <v>-194</v>
      </c>
      <c r="Y749">
        <v>-213</v>
      </c>
      <c r="Z749">
        <v>-229</v>
      </c>
      <c r="AA749">
        <v>-244</v>
      </c>
      <c r="AB749">
        <v>-260</v>
      </c>
      <c r="AC749">
        <v>-273</v>
      </c>
      <c r="AD749">
        <v>-282</v>
      </c>
      <c r="AE749">
        <v>-289</v>
      </c>
      <c r="AF749">
        <v>-290</v>
      </c>
      <c r="AG749">
        <v>-291</v>
      </c>
      <c r="AH749">
        <v>-289</v>
      </c>
    </row>
    <row r="750" spans="1:34" x14ac:dyDescent="0.25">
      <c r="A750" t="s">
        <v>489</v>
      </c>
      <c r="B750" t="s">
        <v>407</v>
      </c>
      <c r="C750" t="s">
        <v>529</v>
      </c>
      <c r="D750">
        <v>0</v>
      </c>
      <c r="E750">
        <v>0</v>
      </c>
      <c r="F750">
        <v>5</v>
      </c>
      <c r="G750">
        <v>87</v>
      </c>
      <c r="H750">
        <v>128</v>
      </c>
      <c r="I750">
        <v>131</v>
      </c>
      <c r="J750">
        <v>131</v>
      </c>
      <c r="K750">
        <v>135</v>
      </c>
      <c r="L750">
        <v>136</v>
      </c>
      <c r="M750">
        <v>139</v>
      </c>
      <c r="N750">
        <v>143</v>
      </c>
      <c r="O750">
        <v>154</v>
      </c>
      <c r="P750">
        <v>160</v>
      </c>
      <c r="Q750">
        <v>172</v>
      </c>
      <c r="R750">
        <v>188</v>
      </c>
      <c r="S750">
        <v>202</v>
      </c>
      <c r="T750">
        <v>210</v>
      </c>
      <c r="U750">
        <v>190</v>
      </c>
      <c r="V750">
        <v>161</v>
      </c>
      <c r="W750">
        <v>132</v>
      </c>
      <c r="X750">
        <v>107</v>
      </c>
      <c r="Y750">
        <v>84</v>
      </c>
      <c r="Z750">
        <v>62</v>
      </c>
      <c r="AA750">
        <v>42</v>
      </c>
      <c r="AB750">
        <v>24</v>
      </c>
      <c r="AC750">
        <v>6</v>
      </c>
      <c r="AD750">
        <v>-6</v>
      </c>
      <c r="AE750">
        <v>-16</v>
      </c>
      <c r="AF750">
        <v>-18</v>
      </c>
      <c r="AG750">
        <v>-17</v>
      </c>
      <c r="AH750">
        <v>-15</v>
      </c>
    </row>
    <row r="751" spans="1:34" x14ac:dyDescent="0.25">
      <c r="A751" t="s">
        <v>490</v>
      </c>
      <c r="B751" t="s">
        <v>407</v>
      </c>
      <c r="C751" t="s">
        <v>529</v>
      </c>
      <c r="D751">
        <v>0</v>
      </c>
      <c r="E751">
        <v>2</v>
      </c>
      <c r="F751">
        <v>83</v>
      </c>
      <c r="G751">
        <v>1282</v>
      </c>
      <c r="H751">
        <v>1850</v>
      </c>
      <c r="I751">
        <v>1976</v>
      </c>
      <c r="J751">
        <v>2142</v>
      </c>
      <c r="K751">
        <v>2287</v>
      </c>
      <c r="L751">
        <v>2391</v>
      </c>
      <c r="M751">
        <v>2508</v>
      </c>
      <c r="N751">
        <v>2596</v>
      </c>
      <c r="O751">
        <v>2661</v>
      </c>
      <c r="P751">
        <v>2656</v>
      </c>
      <c r="Q751">
        <v>2773</v>
      </c>
      <c r="R751">
        <v>2939</v>
      </c>
      <c r="S751">
        <v>3042</v>
      </c>
      <c r="T751">
        <v>3033</v>
      </c>
      <c r="U751">
        <v>2611</v>
      </c>
      <c r="V751">
        <v>2105</v>
      </c>
      <c r="W751">
        <v>1640</v>
      </c>
      <c r="X751">
        <v>1210</v>
      </c>
      <c r="Y751">
        <v>816</v>
      </c>
      <c r="Z751">
        <v>463</v>
      </c>
      <c r="AA751">
        <v>140</v>
      </c>
      <c r="AB751">
        <v>-162</v>
      </c>
      <c r="AC751">
        <v>-432</v>
      </c>
      <c r="AD751">
        <v>-642</v>
      </c>
      <c r="AE751">
        <v>-783</v>
      </c>
      <c r="AF751">
        <v>-814</v>
      </c>
      <c r="AG751">
        <v>-806</v>
      </c>
      <c r="AH751">
        <v>-779</v>
      </c>
    </row>
    <row r="752" spans="1:34" x14ac:dyDescent="0.25">
      <c r="A752" t="s">
        <v>491</v>
      </c>
      <c r="B752" t="s">
        <v>407</v>
      </c>
      <c r="C752" t="s">
        <v>529</v>
      </c>
      <c r="D752">
        <v>0</v>
      </c>
      <c r="E752">
        <v>28</v>
      </c>
      <c r="F752">
        <v>219</v>
      </c>
      <c r="G752">
        <v>626</v>
      </c>
      <c r="H752">
        <v>1182</v>
      </c>
      <c r="I752">
        <v>1746</v>
      </c>
      <c r="J752">
        <v>2518</v>
      </c>
      <c r="K752">
        <v>3265</v>
      </c>
      <c r="L752">
        <v>4053</v>
      </c>
      <c r="M752">
        <v>4976</v>
      </c>
      <c r="N752">
        <v>5823</v>
      </c>
      <c r="O752">
        <v>6488</v>
      </c>
      <c r="P752">
        <v>6877</v>
      </c>
      <c r="Q752">
        <v>7551</v>
      </c>
      <c r="R752">
        <v>8222</v>
      </c>
      <c r="S752">
        <v>8697</v>
      </c>
      <c r="T752">
        <v>8874</v>
      </c>
      <c r="U752">
        <v>8201</v>
      </c>
      <c r="V752">
        <v>7533</v>
      </c>
      <c r="W752">
        <v>6934</v>
      </c>
      <c r="X752">
        <v>6327</v>
      </c>
      <c r="Y752">
        <v>5720</v>
      </c>
      <c r="Z752">
        <v>5113</v>
      </c>
      <c r="AA752">
        <v>4505</v>
      </c>
      <c r="AB752">
        <v>3960</v>
      </c>
      <c r="AC752">
        <v>3465</v>
      </c>
      <c r="AD752">
        <v>3034</v>
      </c>
      <c r="AE752">
        <v>2737</v>
      </c>
      <c r="AF752">
        <v>2634</v>
      </c>
      <c r="AG752">
        <v>2576</v>
      </c>
      <c r="AH752">
        <v>2534</v>
      </c>
    </row>
    <row r="753" spans="1:34" x14ac:dyDescent="0.25">
      <c r="A753" t="s">
        <v>492</v>
      </c>
      <c r="B753" t="s">
        <v>407</v>
      </c>
      <c r="C753" t="s">
        <v>529</v>
      </c>
      <c r="D753">
        <v>0</v>
      </c>
      <c r="E753">
        <v>0</v>
      </c>
      <c r="F753">
        <v>115</v>
      </c>
      <c r="G753">
        <v>2545</v>
      </c>
      <c r="H753">
        <v>2773</v>
      </c>
      <c r="I753">
        <v>2822</v>
      </c>
      <c r="J753">
        <v>3088</v>
      </c>
      <c r="K753">
        <v>3307</v>
      </c>
      <c r="L753">
        <v>3530</v>
      </c>
      <c r="M753">
        <v>3851</v>
      </c>
      <c r="N753">
        <v>4082</v>
      </c>
      <c r="O753">
        <v>4230</v>
      </c>
      <c r="P753">
        <v>4199</v>
      </c>
      <c r="Q753">
        <v>4370</v>
      </c>
      <c r="R753">
        <v>4573</v>
      </c>
      <c r="S753">
        <v>4664</v>
      </c>
      <c r="T753">
        <v>4682</v>
      </c>
      <c r="U753">
        <v>4210</v>
      </c>
      <c r="V753">
        <v>3793</v>
      </c>
      <c r="W753">
        <v>3459</v>
      </c>
      <c r="X753">
        <v>3153</v>
      </c>
      <c r="Y753">
        <v>2858</v>
      </c>
      <c r="Z753">
        <v>2601</v>
      </c>
      <c r="AA753">
        <v>2340</v>
      </c>
      <c r="AB753">
        <v>2113</v>
      </c>
      <c r="AC753">
        <v>1903</v>
      </c>
      <c r="AD753">
        <v>1728</v>
      </c>
      <c r="AE753">
        <v>1595</v>
      </c>
      <c r="AF753">
        <v>1574</v>
      </c>
      <c r="AG753">
        <v>1562</v>
      </c>
      <c r="AH753">
        <v>1550</v>
      </c>
    </row>
    <row r="754" spans="1:34" x14ac:dyDescent="0.25">
      <c r="A754" t="s">
        <v>493</v>
      </c>
      <c r="B754" t="s">
        <v>407</v>
      </c>
      <c r="C754" t="s">
        <v>529</v>
      </c>
      <c r="D754">
        <v>0</v>
      </c>
      <c r="E754">
        <v>8</v>
      </c>
      <c r="F754">
        <v>97</v>
      </c>
      <c r="G754">
        <v>1516</v>
      </c>
      <c r="H754">
        <v>1666</v>
      </c>
      <c r="I754">
        <v>1697</v>
      </c>
      <c r="J754">
        <v>1897</v>
      </c>
      <c r="K754">
        <v>2122</v>
      </c>
      <c r="L754">
        <v>2357</v>
      </c>
      <c r="M754">
        <v>2648</v>
      </c>
      <c r="N754">
        <v>2875</v>
      </c>
      <c r="O754">
        <v>2897</v>
      </c>
      <c r="P754">
        <v>2952</v>
      </c>
      <c r="Q754">
        <v>3151</v>
      </c>
      <c r="R754">
        <v>3386</v>
      </c>
      <c r="S754">
        <v>3515</v>
      </c>
      <c r="T754">
        <v>3531</v>
      </c>
      <c r="U754">
        <v>3086</v>
      </c>
      <c r="V754">
        <v>2707</v>
      </c>
      <c r="W754">
        <v>2377</v>
      </c>
      <c r="X754">
        <v>2070</v>
      </c>
      <c r="Y754">
        <v>1796</v>
      </c>
      <c r="Z754">
        <v>1509</v>
      </c>
      <c r="AA754">
        <v>1226</v>
      </c>
      <c r="AB754">
        <v>976</v>
      </c>
      <c r="AC754">
        <v>719</v>
      </c>
      <c r="AD754">
        <v>560</v>
      </c>
      <c r="AE754">
        <v>416</v>
      </c>
      <c r="AF754">
        <v>399</v>
      </c>
      <c r="AG754">
        <v>383</v>
      </c>
      <c r="AH754">
        <v>381</v>
      </c>
    </row>
    <row r="755" spans="1:34" x14ac:dyDescent="0.25">
      <c r="A755" t="s">
        <v>494</v>
      </c>
      <c r="B755" t="s">
        <v>407</v>
      </c>
      <c r="C755" t="s">
        <v>529</v>
      </c>
      <c r="D755">
        <v>0</v>
      </c>
      <c r="E755">
        <v>0</v>
      </c>
      <c r="F755">
        <v>0</v>
      </c>
      <c r="G755">
        <v>-696</v>
      </c>
      <c r="H755">
        <v>-1457</v>
      </c>
      <c r="I755">
        <v>-2404</v>
      </c>
      <c r="J755">
        <v>-3289</v>
      </c>
      <c r="K755">
        <v>-4276</v>
      </c>
      <c r="L755">
        <v>-5287</v>
      </c>
      <c r="M755">
        <v>-6277</v>
      </c>
      <c r="N755">
        <v>-7018</v>
      </c>
      <c r="O755">
        <v>-7042</v>
      </c>
      <c r="P755">
        <v>-6977</v>
      </c>
      <c r="Q755">
        <v>-6887</v>
      </c>
      <c r="R755">
        <v>-6770</v>
      </c>
      <c r="S755">
        <v>-6638</v>
      </c>
      <c r="T755">
        <v>-6509</v>
      </c>
      <c r="U755">
        <v>-6387</v>
      </c>
      <c r="V755">
        <v>-6288</v>
      </c>
      <c r="W755">
        <v>-6190</v>
      </c>
      <c r="X755">
        <v>-6094</v>
      </c>
      <c r="Y755">
        <v>-6003</v>
      </c>
      <c r="Z755">
        <v>-5911</v>
      </c>
      <c r="AA755">
        <v>-5843</v>
      </c>
      <c r="AB755">
        <v>-5785</v>
      </c>
      <c r="AC755">
        <v>-5723</v>
      </c>
      <c r="AD755">
        <v>-5581</v>
      </c>
      <c r="AE755">
        <v>-5439</v>
      </c>
      <c r="AF755">
        <v>-5296</v>
      </c>
      <c r="AG755">
        <v>-5153</v>
      </c>
      <c r="AH755">
        <v>-5012</v>
      </c>
    </row>
    <row r="756" spans="1:34" x14ac:dyDescent="0.25">
      <c r="A756" t="s">
        <v>495</v>
      </c>
      <c r="B756" t="s">
        <v>407</v>
      </c>
      <c r="C756" t="s">
        <v>529</v>
      </c>
      <c r="D756">
        <v>0</v>
      </c>
      <c r="E756">
        <v>0</v>
      </c>
      <c r="F756">
        <v>0</v>
      </c>
      <c r="G756">
        <v>696</v>
      </c>
      <c r="H756">
        <v>1498</v>
      </c>
      <c r="I756">
        <v>2277</v>
      </c>
      <c r="J756">
        <v>2983</v>
      </c>
      <c r="K756">
        <v>3815</v>
      </c>
      <c r="L756">
        <v>4506</v>
      </c>
      <c r="M756">
        <v>4938</v>
      </c>
      <c r="N756">
        <v>5453</v>
      </c>
      <c r="O756">
        <v>5573</v>
      </c>
      <c r="P756">
        <v>5778</v>
      </c>
      <c r="Q756">
        <v>5856</v>
      </c>
      <c r="R756">
        <v>5742</v>
      </c>
      <c r="S756">
        <v>5730</v>
      </c>
      <c r="T756">
        <v>5852</v>
      </c>
      <c r="U756">
        <v>5699</v>
      </c>
      <c r="V756">
        <v>5774</v>
      </c>
      <c r="W756">
        <v>5579</v>
      </c>
      <c r="X756">
        <v>5629</v>
      </c>
      <c r="Y756">
        <v>5481</v>
      </c>
      <c r="Z756">
        <v>5405</v>
      </c>
      <c r="AA756">
        <v>5563</v>
      </c>
      <c r="AB756">
        <v>5328</v>
      </c>
      <c r="AC756">
        <v>5241</v>
      </c>
      <c r="AD756">
        <v>5227</v>
      </c>
      <c r="AE756">
        <v>5013</v>
      </c>
      <c r="AF756">
        <v>4977</v>
      </c>
      <c r="AG756">
        <v>4755</v>
      </c>
      <c r="AH756">
        <v>4737</v>
      </c>
    </row>
    <row r="757" spans="1:34" x14ac:dyDescent="0.25">
      <c r="A757" t="s">
        <v>496</v>
      </c>
      <c r="B757" t="s">
        <v>407</v>
      </c>
      <c r="C757" t="s">
        <v>529</v>
      </c>
      <c r="D757">
        <v>0</v>
      </c>
      <c r="E757">
        <v>-34</v>
      </c>
      <c r="F757">
        <v>-55</v>
      </c>
      <c r="G757">
        <v>441</v>
      </c>
      <c r="H757">
        <v>1069</v>
      </c>
      <c r="I757">
        <v>1680</v>
      </c>
      <c r="J757">
        <v>2231</v>
      </c>
      <c r="K757">
        <v>2707</v>
      </c>
      <c r="L757">
        <v>3106</v>
      </c>
      <c r="M757">
        <v>3490</v>
      </c>
      <c r="N757">
        <v>3805</v>
      </c>
      <c r="O757">
        <v>4046</v>
      </c>
      <c r="P757">
        <v>4040</v>
      </c>
      <c r="Q757">
        <v>3907</v>
      </c>
      <c r="R757">
        <v>3834</v>
      </c>
      <c r="S757">
        <v>3896</v>
      </c>
      <c r="T757">
        <v>3952</v>
      </c>
      <c r="U757">
        <v>3894</v>
      </c>
      <c r="V757">
        <v>3690</v>
      </c>
      <c r="W757">
        <v>3454</v>
      </c>
      <c r="X757">
        <v>3229</v>
      </c>
      <c r="Y757">
        <v>3028</v>
      </c>
      <c r="Z757">
        <v>2855</v>
      </c>
      <c r="AA757">
        <v>2716</v>
      </c>
      <c r="AB757">
        <v>2581</v>
      </c>
      <c r="AC757">
        <v>2438</v>
      </c>
      <c r="AD757">
        <v>2322</v>
      </c>
      <c r="AE757">
        <v>2224</v>
      </c>
      <c r="AF757">
        <v>2154</v>
      </c>
      <c r="AG757">
        <v>2115</v>
      </c>
      <c r="AH757">
        <v>2085</v>
      </c>
    </row>
    <row r="758" spans="1:34" x14ac:dyDescent="0.25">
      <c r="A758" t="s">
        <v>497</v>
      </c>
      <c r="B758" t="s">
        <v>407</v>
      </c>
      <c r="C758" t="s">
        <v>529</v>
      </c>
      <c r="D758">
        <v>0</v>
      </c>
      <c r="E758">
        <v>151</v>
      </c>
      <c r="F758">
        <v>52</v>
      </c>
      <c r="G758">
        <v>505</v>
      </c>
      <c r="H758">
        <v>2048</v>
      </c>
      <c r="I758">
        <v>3208</v>
      </c>
      <c r="J758">
        <v>3943</v>
      </c>
      <c r="K758">
        <v>5379</v>
      </c>
      <c r="L758">
        <v>6735</v>
      </c>
      <c r="M758">
        <v>7701</v>
      </c>
      <c r="N758">
        <v>8906</v>
      </c>
      <c r="O758">
        <v>9838</v>
      </c>
      <c r="P758">
        <v>11004</v>
      </c>
      <c r="Q758">
        <v>11283</v>
      </c>
      <c r="R758">
        <v>11997</v>
      </c>
      <c r="S758">
        <v>12985</v>
      </c>
      <c r="T758">
        <v>13995</v>
      </c>
      <c r="U758">
        <v>14943</v>
      </c>
      <c r="V758">
        <v>14643</v>
      </c>
      <c r="W758">
        <v>14172</v>
      </c>
      <c r="X758">
        <v>13844</v>
      </c>
      <c r="Y758">
        <v>13438</v>
      </c>
      <c r="Z758">
        <v>13021</v>
      </c>
      <c r="AA758">
        <v>12691</v>
      </c>
      <c r="AB758">
        <v>12318</v>
      </c>
      <c r="AC758">
        <v>11913</v>
      </c>
      <c r="AD758">
        <v>11584</v>
      </c>
      <c r="AE758">
        <v>11286</v>
      </c>
      <c r="AF758">
        <v>11102</v>
      </c>
      <c r="AG758">
        <v>11159</v>
      </c>
      <c r="AH758">
        <v>11238</v>
      </c>
    </row>
    <row r="759" spans="1:34" x14ac:dyDescent="0.25">
      <c r="A759" t="s">
        <v>498</v>
      </c>
      <c r="B759" t="s">
        <v>407</v>
      </c>
      <c r="C759" t="s">
        <v>529</v>
      </c>
      <c r="D759">
        <v>0</v>
      </c>
      <c r="E759">
        <v>-111</v>
      </c>
      <c r="F759">
        <v>-233</v>
      </c>
      <c r="G759">
        <v>1011</v>
      </c>
      <c r="H759">
        <v>3543</v>
      </c>
      <c r="I759">
        <v>4031</v>
      </c>
      <c r="J759">
        <v>4483</v>
      </c>
      <c r="K759">
        <v>4627</v>
      </c>
      <c r="L759">
        <v>4387</v>
      </c>
      <c r="M759">
        <v>3959</v>
      </c>
      <c r="N759">
        <v>3349</v>
      </c>
      <c r="O759">
        <v>2921</v>
      </c>
      <c r="P759">
        <v>2020</v>
      </c>
      <c r="Q759">
        <v>1170</v>
      </c>
      <c r="R759">
        <v>531</v>
      </c>
      <c r="S759">
        <v>186</v>
      </c>
      <c r="T759">
        <v>130</v>
      </c>
      <c r="U759">
        <v>-204</v>
      </c>
      <c r="V759">
        <v>-585</v>
      </c>
      <c r="W759">
        <v>-989</v>
      </c>
      <c r="X759">
        <v>-1333</v>
      </c>
      <c r="Y759">
        <v>-1595</v>
      </c>
      <c r="Z759">
        <v>-1695</v>
      </c>
      <c r="AA759">
        <v>-1767</v>
      </c>
      <c r="AB759">
        <v>-1788</v>
      </c>
      <c r="AC759">
        <v>-2031</v>
      </c>
      <c r="AD759">
        <v>-2133</v>
      </c>
      <c r="AE759">
        <v>-2292</v>
      </c>
      <c r="AF759">
        <v>-2468</v>
      </c>
      <c r="AG759">
        <v>-2654</v>
      </c>
      <c r="AH759">
        <v>-2818</v>
      </c>
    </row>
    <row r="760" spans="1:34" x14ac:dyDescent="0.25">
      <c r="A760" t="s">
        <v>499</v>
      </c>
      <c r="B760" t="s">
        <v>407</v>
      </c>
      <c r="C760" t="s">
        <v>529</v>
      </c>
      <c r="D760">
        <v>0</v>
      </c>
      <c r="E760">
        <v>13</v>
      </c>
      <c r="F760">
        <v>14</v>
      </c>
      <c r="G760">
        <v>323</v>
      </c>
      <c r="H760">
        <v>692</v>
      </c>
      <c r="I760">
        <v>1117</v>
      </c>
      <c r="J760">
        <v>1435</v>
      </c>
      <c r="K760">
        <v>1761</v>
      </c>
      <c r="L760">
        <v>2114</v>
      </c>
      <c r="M760">
        <v>2405</v>
      </c>
      <c r="N760">
        <v>2649</v>
      </c>
      <c r="O760">
        <v>2850</v>
      </c>
      <c r="P760">
        <v>2995</v>
      </c>
      <c r="Q760">
        <v>3045</v>
      </c>
      <c r="R760">
        <v>3047</v>
      </c>
      <c r="S760">
        <v>3105</v>
      </c>
      <c r="T760">
        <v>3205</v>
      </c>
      <c r="U760">
        <v>3269</v>
      </c>
      <c r="V760">
        <v>3180</v>
      </c>
      <c r="W760">
        <v>2952</v>
      </c>
      <c r="X760">
        <v>2717</v>
      </c>
      <c r="Y760">
        <v>2499</v>
      </c>
      <c r="Z760">
        <v>2298</v>
      </c>
      <c r="AA760">
        <v>2121</v>
      </c>
      <c r="AB760">
        <v>1962</v>
      </c>
      <c r="AC760">
        <v>1817</v>
      </c>
      <c r="AD760">
        <v>1687</v>
      </c>
      <c r="AE760">
        <v>1564</v>
      </c>
      <c r="AF760">
        <v>1477</v>
      </c>
      <c r="AG760">
        <v>1430</v>
      </c>
      <c r="AH760">
        <v>1420</v>
      </c>
    </row>
    <row r="761" spans="1:34" x14ac:dyDescent="0.25">
      <c r="A761" t="s">
        <v>500</v>
      </c>
      <c r="B761" t="s">
        <v>407</v>
      </c>
      <c r="C761" t="s">
        <v>529</v>
      </c>
      <c r="D761">
        <v>0</v>
      </c>
      <c r="E761">
        <v>37</v>
      </c>
      <c r="F761">
        <v>252</v>
      </c>
      <c r="G761">
        <v>4889</v>
      </c>
      <c r="H761">
        <v>5422</v>
      </c>
      <c r="I761">
        <v>6115</v>
      </c>
      <c r="J761">
        <v>7217</v>
      </c>
      <c r="K761">
        <v>8261</v>
      </c>
      <c r="L761">
        <v>9482</v>
      </c>
      <c r="M761">
        <v>10974</v>
      </c>
      <c r="N761">
        <v>12134</v>
      </c>
      <c r="O761">
        <v>12882</v>
      </c>
      <c r="P761">
        <v>13463</v>
      </c>
      <c r="Q761">
        <v>15126</v>
      </c>
      <c r="R761">
        <v>16413</v>
      </c>
      <c r="S761">
        <v>17385</v>
      </c>
      <c r="T761">
        <v>18084</v>
      </c>
      <c r="U761">
        <v>17125</v>
      </c>
      <c r="V761">
        <v>16208</v>
      </c>
      <c r="W761">
        <v>15327</v>
      </c>
      <c r="X761">
        <v>14458</v>
      </c>
      <c r="Y761">
        <v>13666</v>
      </c>
      <c r="Z761">
        <v>12752</v>
      </c>
      <c r="AA761">
        <v>11773</v>
      </c>
      <c r="AB761">
        <v>10906</v>
      </c>
      <c r="AC761">
        <v>10048</v>
      </c>
      <c r="AD761">
        <v>9354</v>
      </c>
      <c r="AE761">
        <v>8941</v>
      </c>
      <c r="AF761">
        <v>9186</v>
      </c>
      <c r="AG761">
        <v>9506</v>
      </c>
      <c r="AH761">
        <v>9901</v>
      </c>
    </row>
    <row r="762" spans="1:34" x14ac:dyDescent="0.25">
      <c r="A762" t="s">
        <v>501</v>
      </c>
      <c r="B762" t="s">
        <v>407</v>
      </c>
      <c r="C762" t="s">
        <v>529</v>
      </c>
      <c r="D762">
        <v>0</v>
      </c>
      <c r="E762">
        <v>-6</v>
      </c>
      <c r="F762">
        <v>0</v>
      </c>
      <c r="G762">
        <v>740</v>
      </c>
      <c r="H762">
        <v>2347</v>
      </c>
      <c r="I762">
        <v>3875</v>
      </c>
      <c r="J762">
        <v>5001</v>
      </c>
      <c r="K762">
        <v>5813</v>
      </c>
      <c r="L762">
        <v>6513</v>
      </c>
      <c r="M762">
        <v>7206</v>
      </c>
      <c r="N762">
        <v>7494</v>
      </c>
      <c r="O762">
        <v>7337</v>
      </c>
      <c r="P762">
        <v>6739</v>
      </c>
      <c r="Q762">
        <v>6081</v>
      </c>
      <c r="R762">
        <v>5398</v>
      </c>
      <c r="S762">
        <v>4660</v>
      </c>
      <c r="T762">
        <v>4017</v>
      </c>
      <c r="U762">
        <v>3774</v>
      </c>
      <c r="V762">
        <v>3541</v>
      </c>
      <c r="W762">
        <v>3536</v>
      </c>
      <c r="X762">
        <v>3662</v>
      </c>
      <c r="Y762">
        <v>4091</v>
      </c>
      <c r="Z762">
        <v>4885</v>
      </c>
      <c r="AA762">
        <v>5905</v>
      </c>
      <c r="AB762">
        <v>6896</v>
      </c>
      <c r="AC762">
        <v>7924</v>
      </c>
      <c r="AD762">
        <v>8803</v>
      </c>
      <c r="AE762">
        <v>9647</v>
      </c>
      <c r="AF762">
        <v>10515</v>
      </c>
      <c r="AG762">
        <v>11433</v>
      </c>
      <c r="AH762">
        <v>12370</v>
      </c>
    </row>
    <row r="763" spans="1:34" x14ac:dyDescent="0.25">
      <c r="A763" t="s">
        <v>502</v>
      </c>
      <c r="B763" t="s">
        <v>407</v>
      </c>
      <c r="C763" t="s">
        <v>529</v>
      </c>
      <c r="D763">
        <v>0</v>
      </c>
      <c r="E763">
        <v>3</v>
      </c>
      <c r="F763">
        <v>43</v>
      </c>
      <c r="G763">
        <v>4549</v>
      </c>
      <c r="H763">
        <v>9361</v>
      </c>
      <c r="I763">
        <v>13949</v>
      </c>
      <c r="J763">
        <v>18406</v>
      </c>
      <c r="K763">
        <v>22720</v>
      </c>
      <c r="L763">
        <v>26821</v>
      </c>
      <c r="M763">
        <v>30814</v>
      </c>
      <c r="N763">
        <v>34422</v>
      </c>
      <c r="O763">
        <v>34475</v>
      </c>
      <c r="P763">
        <v>34353</v>
      </c>
      <c r="Q763">
        <v>34390</v>
      </c>
      <c r="R763">
        <v>34286</v>
      </c>
      <c r="S763">
        <v>33995</v>
      </c>
      <c r="T763">
        <v>33606</v>
      </c>
      <c r="U763">
        <v>33108</v>
      </c>
      <c r="V763">
        <v>32945</v>
      </c>
      <c r="W763">
        <v>32884</v>
      </c>
      <c r="X763">
        <v>32840</v>
      </c>
      <c r="Y763">
        <v>32929</v>
      </c>
      <c r="Z763">
        <v>33145</v>
      </c>
      <c r="AA763">
        <v>33489</v>
      </c>
      <c r="AB763">
        <v>33899</v>
      </c>
      <c r="AC763">
        <v>34253</v>
      </c>
      <c r="AD763">
        <v>33917</v>
      </c>
      <c r="AE763">
        <v>33650</v>
      </c>
      <c r="AF763">
        <v>33375</v>
      </c>
      <c r="AG763">
        <v>33047</v>
      </c>
      <c r="AH763">
        <v>32724</v>
      </c>
    </row>
    <row r="764" spans="1:34" x14ac:dyDescent="0.25">
      <c r="A764" t="s">
        <v>503</v>
      </c>
      <c r="B764" t="s">
        <v>407</v>
      </c>
      <c r="C764" t="s">
        <v>529</v>
      </c>
      <c r="D764">
        <v>0</v>
      </c>
      <c r="E764">
        <v>-8</v>
      </c>
      <c r="F764">
        <v>-1</v>
      </c>
      <c r="G764">
        <v>920</v>
      </c>
      <c r="H764">
        <v>2960</v>
      </c>
      <c r="I764">
        <v>5213</v>
      </c>
      <c r="J764">
        <v>7399</v>
      </c>
      <c r="K764">
        <v>9545</v>
      </c>
      <c r="L764">
        <v>11757</v>
      </c>
      <c r="M764">
        <v>14076</v>
      </c>
      <c r="N764">
        <v>15980</v>
      </c>
      <c r="O764">
        <v>17318</v>
      </c>
      <c r="P764">
        <v>18108</v>
      </c>
      <c r="Q764">
        <v>18711</v>
      </c>
      <c r="R764">
        <v>19195</v>
      </c>
      <c r="S764">
        <v>19542</v>
      </c>
      <c r="T764">
        <v>19723</v>
      </c>
      <c r="U764">
        <v>19658</v>
      </c>
      <c r="V764">
        <v>19112</v>
      </c>
      <c r="W764">
        <v>18383</v>
      </c>
      <c r="X764">
        <v>17424</v>
      </c>
      <c r="Y764">
        <v>16416</v>
      </c>
      <c r="Z764">
        <v>15477</v>
      </c>
      <c r="AA764">
        <v>14645</v>
      </c>
      <c r="AB764">
        <v>13877</v>
      </c>
      <c r="AC764">
        <v>13212</v>
      </c>
      <c r="AD764">
        <v>12494</v>
      </c>
      <c r="AE764">
        <v>11835</v>
      </c>
      <c r="AF764">
        <v>11292</v>
      </c>
      <c r="AG764">
        <v>10874</v>
      </c>
      <c r="AH764">
        <v>10530</v>
      </c>
    </row>
    <row r="765" spans="1:34" x14ac:dyDescent="0.25">
      <c r="A765" t="s">
        <v>504</v>
      </c>
      <c r="B765" t="s">
        <v>407</v>
      </c>
      <c r="C765" t="s">
        <v>529</v>
      </c>
      <c r="D765">
        <v>0</v>
      </c>
      <c r="E765">
        <v>-1</v>
      </c>
      <c r="F765">
        <v>0</v>
      </c>
      <c r="G765">
        <v>110</v>
      </c>
      <c r="H765">
        <v>407</v>
      </c>
      <c r="I765">
        <v>743</v>
      </c>
      <c r="J765">
        <v>1041</v>
      </c>
      <c r="K765">
        <v>1299</v>
      </c>
      <c r="L765">
        <v>1549</v>
      </c>
      <c r="M765">
        <v>1795</v>
      </c>
      <c r="N765">
        <v>1964</v>
      </c>
      <c r="O765">
        <v>2046</v>
      </c>
      <c r="P765">
        <v>2056</v>
      </c>
      <c r="Q765">
        <v>2042</v>
      </c>
      <c r="R765">
        <v>2006</v>
      </c>
      <c r="S765">
        <v>1949</v>
      </c>
      <c r="T765">
        <v>1871</v>
      </c>
      <c r="U765">
        <v>1783</v>
      </c>
      <c r="V765">
        <v>1663</v>
      </c>
      <c r="W765">
        <v>1533</v>
      </c>
      <c r="X765">
        <v>1391</v>
      </c>
      <c r="Y765">
        <v>1253</v>
      </c>
      <c r="Z765">
        <v>1127</v>
      </c>
      <c r="AA765">
        <v>1015</v>
      </c>
      <c r="AB765">
        <v>917</v>
      </c>
      <c r="AC765">
        <v>834</v>
      </c>
      <c r="AD765">
        <v>752</v>
      </c>
      <c r="AE765">
        <v>681</v>
      </c>
      <c r="AF765">
        <v>618</v>
      </c>
      <c r="AG765">
        <v>566</v>
      </c>
      <c r="AH765">
        <v>520</v>
      </c>
    </row>
    <row r="766" spans="1:34" x14ac:dyDescent="0.25">
      <c r="A766" t="s">
        <v>505</v>
      </c>
      <c r="B766" t="s">
        <v>407</v>
      </c>
      <c r="C766" t="s">
        <v>529</v>
      </c>
      <c r="D766">
        <v>0</v>
      </c>
      <c r="E766">
        <v>0</v>
      </c>
      <c r="F766">
        <v>0</v>
      </c>
      <c r="G766">
        <v>14</v>
      </c>
      <c r="H766">
        <v>38</v>
      </c>
      <c r="I766">
        <v>63</v>
      </c>
      <c r="J766">
        <v>84</v>
      </c>
      <c r="K766">
        <v>101</v>
      </c>
      <c r="L766">
        <v>117</v>
      </c>
      <c r="M766">
        <v>132</v>
      </c>
      <c r="N766">
        <v>142</v>
      </c>
      <c r="O766">
        <v>144</v>
      </c>
      <c r="P766">
        <v>142</v>
      </c>
      <c r="Q766">
        <v>138</v>
      </c>
      <c r="R766">
        <v>134</v>
      </c>
      <c r="S766">
        <v>129</v>
      </c>
      <c r="T766">
        <v>123</v>
      </c>
      <c r="U766">
        <v>115</v>
      </c>
      <c r="V766">
        <v>105</v>
      </c>
      <c r="W766">
        <v>94</v>
      </c>
      <c r="X766">
        <v>84</v>
      </c>
      <c r="Y766">
        <v>74</v>
      </c>
      <c r="Z766">
        <v>66</v>
      </c>
      <c r="AA766">
        <v>59</v>
      </c>
      <c r="AB766">
        <v>53</v>
      </c>
      <c r="AC766">
        <v>47</v>
      </c>
      <c r="AD766">
        <v>42</v>
      </c>
      <c r="AE766">
        <v>37</v>
      </c>
      <c r="AF766">
        <v>34</v>
      </c>
      <c r="AG766">
        <v>30</v>
      </c>
      <c r="AH766">
        <v>28</v>
      </c>
    </row>
    <row r="767" spans="1:34" x14ac:dyDescent="0.25">
      <c r="A767" t="s">
        <v>506</v>
      </c>
      <c r="B767" t="s">
        <v>407</v>
      </c>
      <c r="C767" t="s">
        <v>529</v>
      </c>
      <c r="D767">
        <v>0</v>
      </c>
      <c r="E767">
        <v>-1</v>
      </c>
      <c r="F767">
        <v>-2</v>
      </c>
      <c r="G767">
        <v>105</v>
      </c>
      <c r="H767">
        <v>288</v>
      </c>
      <c r="I767">
        <v>447</v>
      </c>
      <c r="J767">
        <v>581</v>
      </c>
      <c r="K767">
        <v>686</v>
      </c>
      <c r="L767">
        <v>773</v>
      </c>
      <c r="M767">
        <v>849</v>
      </c>
      <c r="N767">
        <v>881</v>
      </c>
      <c r="O767">
        <v>887</v>
      </c>
      <c r="P767">
        <v>854</v>
      </c>
      <c r="Q767">
        <v>814</v>
      </c>
      <c r="R767">
        <v>774</v>
      </c>
      <c r="S767">
        <v>734</v>
      </c>
      <c r="T767">
        <v>692</v>
      </c>
      <c r="U767">
        <v>634</v>
      </c>
      <c r="V767">
        <v>561</v>
      </c>
      <c r="W767">
        <v>490</v>
      </c>
      <c r="X767">
        <v>418</v>
      </c>
      <c r="Y767">
        <v>353</v>
      </c>
      <c r="Z767">
        <v>302</v>
      </c>
      <c r="AA767">
        <v>258</v>
      </c>
      <c r="AB767">
        <v>220</v>
      </c>
      <c r="AC767">
        <v>189</v>
      </c>
      <c r="AD767">
        <v>158</v>
      </c>
      <c r="AE767">
        <v>132</v>
      </c>
      <c r="AF767">
        <v>113</v>
      </c>
      <c r="AG767">
        <v>97</v>
      </c>
      <c r="AH767">
        <v>86</v>
      </c>
    </row>
    <row r="768" spans="1:34" x14ac:dyDescent="0.25">
      <c r="A768" t="s">
        <v>507</v>
      </c>
      <c r="B768" t="s">
        <v>407</v>
      </c>
      <c r="C768" t="s">
        <v>529</v>
      </c>
      <c r="D768">
        <v>0</v>
      </c>
      <c r="E768">
        <v>-4</v>
      </c>
      <c r="F768">
        <v>2</v>
      </c>
      <c r="G768">
        <v>474</v>
      </c>
      <c r="H768">
        <v>863</v>
      </c>
      <c r="I768">
        <v>1006</v>
      </c>
      <c r="J768">
        <v>1004</v>
      </c>
      <c r="K768">
        <v>834</v>
      </c>
      <c r="L768">
        <v>504</v>
      </c>
      <c r="M768">
        <v>51</v>
      </c>
      <c r="N768">
        <v>-620</v>
      </c>
      <c r="O768">
        <v>-1453</v>
      </c>
      <c r="P768">
        <v>-2409</v>
      </c>
      <c r="Q768">
        <v>-3370</v>
      </c>
      <c r="R768">
        <v>-4315</v>
      </c>
      <c r="S768">
        <v>-5258</v>
      </c>
      <c r="T768">
        <v>-6113</v>
      </c>
      <c r="U768">
        <v>-6972</v>
      </c>
      <c r="V768">
        <v>-7804</v>
      </c>
      <c r="W768">
        <v>-8544</v>
      </c>
      <c r="X768">
        <v>-9200</v>
      </c>
      <c r="Y768">
        <v>-9735</v>
      </c>
      <c r="Z768">
        <v>-10125</v>
      </c>
      <c r="AA768">
        <v>-10398</v>
      </c>
      <c r="AB768">
        <v>-10641</v>
      </c>
      <c r="AC768">
        <v>-10861</v>
      </c>
      <c r="AD768">
        <v>-11060</v>
      </c>
      <c r="AE768">
        <v>-11211</v>
      </c>
      <c r="AF768">
        <v>-11305</v>
      </c>
      <c r="AG768">
        <v>-11357</v>
      </c>
      <c r="AH768">
        <v>-11366</v>
      </c>
    </row>
    <row r="769" spans="1:34" x14ac:dyDescent="0.25">
      <c r="A769" t="s">
        <v>508</v>
      </c>
      <c r="B769" t="s">
        <v>407</v>
      </c>
      <c r="C769" t="s">
        <v>529</v>
      </c>
      <c r="D769">
        <v>0</v>
      </c>
      <c r="E769">
        <v>-1</v>
      </c>
      <c r="F769">
        <v>2</v>
      </c>
      <c r="G769">
        <v>196</v>
      </c>
      <c r="H769">
        <v>527</v>
      </c>
      <c r="I769">
        <v>895</v>
      </c>
      <c r="J769">
        <v>1264</v>
      </c>
      <c r="K769">
        <v>1626</v>
      </c>
      <c r="L769">
        <v>1996</v>
      </c>
      <c r="M769">
        <v>2379</v>
      </c>
      <c r="N769">
        <v>2690</v>
      </c>
      <c r="O769">
        <v>2881</v>
      </c>
      <c r="P769">
        <v>2985</v>
      </c>
      <c r="Q769">
        <v>3064</v>
      </c>
      <c r="R769">
        <v>3114</v>
      </c>
      <c r="S769">
        <v>3135</v>
      </c>
      <c r="T769">
        <v>3130</v>
      </c>
      <c r="U769">
        <v>3081</v>
      </c>
      <c r="V769">
        <v>2977</v>
      </c>
      <c r="W769">
        <v>2849</v>
      </c>
      <c r="X769">
        <v>2692</v>
      </c>
      <c r="Y769">
        <v>2530</v>
      </c>
      <c r="Z769">
        <v>2379</v>
      </c>
      <c r="AA769">
        <v>2245</v>
      </c>
      <c r="AB769">
        <v>2121</v>
      </c>
      <c r="AC769">
        <v>2017</v>
      </c>
      <c r="AD769">
        <v>1912</v>
      </c>
      <c r="AE769">
        <v>1815</v>
      </c>
      <c r="AF769">
        <v>1738</v>
      </c>
      <c r="AG769">
        <v>1674</v>
      </c>
      <c r="AH769">
        <v>1624</v>
      </c>
    </row>
    <row r="770" spans="1:34" x14ac:dyDescent="0.25">
      <c r="A770" t="s">
        <v>509</v>
      </c>
      <c r="B770" t="s">
        <v>407</v>
      </c>
      <c r="C770" t="s">
        <v>529</v>
      </c>
      <c r="D770">
        <v>0</v>
      </c>
      <c r="E770">
        <v>-3</v>
      </c>
      <c r="F770">
        <v>270</v>
      </c>
      <c r="G770">
        <v>4555</v>
      </c>
      <c r="H770">
        <v>9204</v>
      </c>
      <c r="I770">
        <v>13181</v>
      </c>
      <c r="J770">
        <v>17330</v>
      </c>
      <c r="K770">
        <v>21223</v>
      </c>
      <c r="L770">
        <v>24930</v>
      </c>
      <c r="M770">
        <v>28699</v>
      </c>
      <c r="N770">
        <v>31439</v>
      </c>
      <c r="O770">
        <v>32678</v>
      </c>
      <c r="P770">
        <v>32607</v>
      </c>
      <c r="Q770">
        <v>32699</v>
      </c>
      <c r="R770">
        <v>32847</v>
      </c>
      <c r="S770">
        <v>32682</v>
      </c>
      <c r="T770">
        <v>32334</v>
      </c>
      <c r="U770">
        <v>29766</v>
      </c>
      <c r="V770">
        <v>26694</v>
      </c>
      <c r="W770">
        <v>23726</v>
      </c>
      <c r="X770">
        <v>20729</v>
      </c>
      <c r="Y770">
        <v>17970</v>
      </c>
      <c r="Z770">
        <v>15638</v>
      </c>
      <c r="AA770">
        <v>13544</v>
      </c>
      <c r="AB770">
        <v>11609</v>
      </c>
      <c r="AC770">
        <v>9907</v>
      </c>
      <c r="AD770">
        <v>8296</v>
      </c>
      <c r="AE770">
        <v>6994</v>
      </c>
      <c r="AF770">
        <v>6358</v>
      </c>
      <c r="AG770">
        <v>5902</v>
      </c>
      <c r="AH770">
        <v>5662</v>
      </c>
    </row>
    <row r="771" spans="1:34" x14ac:dyDescent="0.25">
      <c r="A771" t="s">
        <v>510</v>
      </c>
      <c r="B771" t="s">
        <v>407</v>
      </c>
      <c r="C771" t="s">
        <v>529</v>
      </c>
      <c r="D771">
        <v>0</v>
      </c>
      <c r="E771">
        <v>6</v>
      </c>
      <c r="F771">
        <v>59</v>
      </c>
      <c r="G771">
        <v>259</v>
      </c>
      <c r="H771">
        <v>571</v>
      </c>
      <c r="I771">
        <v>848</v>
      </c>
      <c r="J771">
        <v>1210</v>
      </c>
      <c r="K771">
        <v>1568</v>
      </c>
      <c r="L771">
        <v>1931</v>
      </c>
      <c r="M771">
        <v>2338</v>
      </c>
      <c r="N771">
        <v>2714</v>
      </c>
      <c r="O771">
        <v>2962</v>
      </c>
      <c r="P771">
        <v>3096</v>
      </c>
      <c r="Q771">
        <v>3336</v>
      </c>
      <c r="R771">
        <v>3610</v>
      </c>
      <c r="S771">
        <v>3808</v>
      </c>
      <c r="T771">
        <v>3908</v>
      </c>
      <c r="U771">
        <v>3617</v>
      </c>
      <c r="V771">
        <v>3315</v>
      </c>
      <c r="W771">
        <v>3051</v>
      </c>
      <c r="X771">
        <v>2787</v>
      </c>
      <c r="Y771">
        <v>2525</v>
      </c>
      <c r="Z771">
        <v>2266</v>
      </c>
      <c r="AA771">
        <v>2002</v>
      </c>
      <c r="AB771">
        <v>1769</v>
      </c>
      <c r="AC771">
        <v>1560</v>
      </c>
      <c r="AD771">
        <v>1358</v>
      </c>
      <c r="AE771">
        <v>1219</v>
      </c>
      <c r="AF771">
        <v>1193</v>
      </c>
      <c r="AG771">
        <v>1190</v>
      </c>
      <c r="AH771">
        <v>1198</v>
      </c>
    </row>
    <row r="772" spans="1:34" x14ac:dyDescent="0.25">
      <c r="A772" t="s">
        <v>511</v>
      </c>
      <c r="B772" t="s">
        <v>407</v>
      </c>
      <c r="C772" t="s">
        <v>529</v>
      </c>
      <c r="D772">
        <v>0</v>
      </c>
      <c r="E772">
        <v>-3</v>
      </c>
      <c r="F772">
        <v>2</v>
      </c>
      <c r="G772">
        <v>237</v>
      </c>
      <c r="H772">
        <v>945</v>
      </c>
      <c r="I772">
        <v>1807</v>
      </c>
      <c r="J772">
        <v>2656</v>
      </c>
      <c r="K772">
        <v>3501</v>
      </c>
      <c r="L772">
        <v>4410</v>
      </c>
      <c r="M772">
        <v>5400</v>
      </c>
      <c r="N772">
        <v>6242</v>
      </c>
      <c r="O772">
        <v>6861</v>
      </c>
      <c r="P772">
        <v>7280</v>
      </c>
      <c r="Q772">
        <v>7633</v>
      </c>
      <c r="R772">
        <v>7907</v>
      </c>
      <c r="S772">
        <v>8099</v>
      </c>
      <c r="T772">
        <v>8203</v>
      </c>
      <c r="U772">
        <v>8250</v>
      </c>
      <c r="V772">
        <v>8125</v>
      </c>
      <c r="W772">
        <v>7913</v>
      </c>
      <c r="X772">
        <v>7587</v>
      </c>
      <c r="Y772">
        <v>7226</v>
      </c>
      <c r="Z772">
        <v>6867</v>
      </c>
      <c r="AA772">
        <v>6539</v>
      </c>
      <c r="AB772">
        <v>6238</v>
      </c>
      <c r="AC772">
        <v>5982</v>
      </c>
      <c r="AD772">
        <v>5711</v>
      </c>
      <c r="AE772">
        <v>5458</v>
      </c>
      <c r="AF772">
        <v>5235</v>
      </c>
      <c r="AG772">
        <v>5058</v>
      </c>
      <c r="AH772">
        <v>4905</v>
      </c>
    </row>
    <row r="773" spans="1:34" x14ac:dyDescent="0.25">
      <c r="A773" t="s">
        <v>512</v>
      </c>
      <c r="B773" t="s">
        <v>407</v>
      </c>
      <c r="C773" t="s">
        <v>529</v>
      </c>
      <c r="D773">
        <v>0</v>
      </c>
      <c r="E773">
        <v>-18</v>
      </c>
      <c r="F773">
        <v>-11</v>
      </c>
      <c r="G773">
        <v>718</v>
      </c>
      <c r="H773">
        <v>2947</v>
      </c>
      <c r="I773">
        <v>5766</v>
      </c>
      <c r="J773">
        <v>8571</v>
      </c>
      <c r="K773">
        <v>11336</v>
      </c>
      <c r="L773">
        <v>14318</v>
      </c>
      <c r="M773">
        <v>17577</v>
      </c>
      <c r="N773">
        <v>20319</v>
      </c>
      <c r="O773">
        <v>22485</v>
      </c>
      <c r="P773">
        <v>23940</v>
      </c>
      <c r="Q773">
        <v>25197</v>
      </c>
      <c r="R773">
        <v>26231</v>
      </c>
      <c r="S773">
        <v>27032</v>
      </c>
      <c r="T773">
        <v>27544</v>
      </c>
      <c r="U773">
        <v>27873</v>
      </c>
      <c r="V773">
        <v>27563</v>
      </c>
      <c r="W773">
        <v>26954</v>
      </c>
      <c r="X773">
        <v>25910</v>
      </c>
      <c r="Y773">
        <v>24726</v>
      </c>
      <c r="Z773">
        <v>23570</v>
      </c>
      <c r="AA773">
        <v>22532</v>
      </c>
      <c r="AB773">
        <v>21575</v>
      </c>
      <c r="AC773">
        <v>20795</v>
      </c>
      <c r="AD773">
        <v>19901</v>
      </c>
      <c r="AE773">
        <v>19064</v>
      </c>
      <c r="AF773">
        <v>18342</v>
      </c>
      <c r="AG773">
        <v>17794</v>
      </c>
      <c r="AH773">
        <v>17336</v>
      </c>
    </row>
    <row r="774" spans="1:34" x14ac:dyDescent="0.25">
      <c r="A774" t="s">
        <v>513</v>
      </c>
      <c r="B774" t="s">
        <v>407</v>
      </c>
      <c r="C774" t="s">
        <v>529</v>
      </c>
      <c r="D774">
        <v>0</v>
      </c>
      <c r="E774">
        <v>-3</v>
      </c>
      <c r="F774">
        <v>0</v>
      </c>
      <c r="G774">
        <v>232</v>
      </c>
      <c r="H774">
        <v>891</v>
      </c>
      <c r="I774">
        <v>1714</v>
      </c>
      <c r="J774">
        <v>2530</v>
      </c>
      <c r="K774">
        <v>3336</v>
      </c>
      <c r="L774">
        <v>4204</v>
      </c>
      <c r="M774">
        <v>5149</v>
      </c>
      <c r="N774">
        <v>5948</v>
      </c>
      <c r="O774">
        <v>6551</v>
      </c>
      <c r="P774">
        <v>6957</v>
      </c>
      <c r="Q774">
        <v>7303</v>
      </c>
      <c r="R774">
        <v>7579</v>
      </c>
      <c r="S774">
        <v>7782</v>
      </c>
      <c r="T774">
        <v>7898</v>
      </c>
      <c r="U774">
        <v>7955</v>
      </c>
      <c r="V774">
        <v>7837</v>
      </c>
      <c r="W774">
        <v>7638</v>
      </c>
      <c r="X774">
        <v>7323</v>
      </c>
      <c r="Y774">
        <v>6971</v>
      </c>
      <c r="Z774">
        <v>6627</v>
      </c>
      <c r="AA774">
        <v>6314</v>
      </c>
      <c r="AB774">
        <v>6026</v>
      </c>
      <c r="AC774">
        <v>5786</v>
      </c>
      <c r="AD774">
        <v>5523</v>
      </c>
      <c r="AE774">
        <v>5280</v>
      </c>
      <c r="AF774">
        <v>5070</v>
      </c>
      <c r="AG774">
        <v>4906</v>
      </c>
      <c r="AH774">
        <v>4768</v>
      </c>
    </row>
    <row r="775" spans="1:34" x14ac:dyDescent="0.25">
      <c r="A775" t="s">
        <v>514</v>
      </c>
      <c r="B775" t="s">
        <v>407</v>
      </c>
      <c r="C775" t="s">
        <v>529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t="s">
        <v>383</v>
      </c>
      <c r="B776" t="s">
        <v>409</v>
      </c>
      <c r="C776" t="s">
        <v>410</v>
      </c>
      <c r="D776">
        <v>0</v>
      </c>
      <c r="E776">
        <v>59</v>
      </c>
      <c r="F776">
        <v>948</v>
      </c>
      <c r="G776">
        <v>20710</v>
      </c>
      <c r="H776">
        <v>39672</v>
      </c>
      <c r="I776">
        <v>55809</v>
      </c>
      <c r="J776">
        <v>71605</v>
      </c>
      <c r="K776">
        <v>86474</v>
      </c>
      <c r="L776">
        <v>100093</v>
      </c>
      <c r="M776">
        <v>114127</v>
      </c>
      <c r="N776">
        <v>123092</v>
      </c>
      <c r="O776">
        <v>126962</v>
      </c>
      <c r="P776">
        <v>125402</v>
      </c>
      <c r="Q776">
        <v>124013</v>
      </c>
      <c r="R776">
        <v>122104</v>
      </c>
      <c r="S776">
        <v>119323</v>
      </c>
      <c r="T776">
        <v>115113</v>
      </c>
      <c r="U776">
        <v>102948</v>
      </c>
      <c r="V776">
        <v>87625</v>
      </c>
      <c r="W776">
        <v>71970</v>
      </c>
      <c r="X776">
        <v>55888</v>
      </c>
      <c r="Y776">
        <v>40665</v>
      </c>
      <c r="Z776">
        <v>27198</v>
      </c>
      <c r="AA776">
        <v>14982</v>
      </c>
      <c r="AB776">
        <v>4002</v>
      </c>
      <c r="AC776">
        <v>-5602</v>
      </c>
      <c r="AD776">
        <v>-14072</v>
      </c>
      <c r="AE776">
        <v>-20936</v>
      </c>
      <c r="AF776">
        <v>-24801</v>
      </c>
      <c r="AG776">
        <v>-27222</v>
      </c>
      <c r="AH776">
        <v>-28172</v>
      </c>
    </row>
    <row r="777" spans="1:34" x14ac:dyDescent="0.25">
      <c r="A777" t="s">
        <v>473</v>
      </c>
      <c r="B777" t="s">
        <v>409</v>
      </c>
      <c r="C777" t="s">
        <v>410</v>
      </c>
      <c r="D777">
        <v>0</v>
      </c>
      <c r="E777">
        <v>8</v>
      </c>
      <c r="F777">
        <v>19</v>
      </c>
      <c r="G777">
        <v>636</v>
      </c>
      <c r="H777">
        <v>1442</v>
      </c>
      <c r="I777">
        <v>2783</v>
      </c>
      <c r="J777">
        <v>4912</v>
      </c>
      <c r="K777">
        <v>7535</v>
      </c>
      <c r="L777">
        <v>10012</v>
      </c>
      <c r="M777">
        <v>12097</v>
      </c>
      <c r="N777">
        <v>13715</v>
      </c>
      <c r="O777">
        <v>14156</v>
      </c>
      <c r="P777">
        <v>13999</v>
      </c>
      <c r="Q777">
        <v>13611</v>
      </c>
      <c r="R777">
        <v>13089</v>
      </c>
      <c r="S777">
        <v>12360</v>
      </c>
      <c r="T777">
        <v>11844</v>
      </c>
      <c r="U777">
        <v>11217</v>
      </c>
      <c r="V777">
        <v>10560</v>
      </c>
      <c r="W777">
        <v>9806</v>
      </c>
      <c r="X777">
        <v>9020</v>
      </c>
      <c r="Y777">
        <v>8226</v>
      </c>
      <c r="Z777">
        <v>7450</v>
      </c>
      <c r="AA777">
        <v>6731</v>
      </c>
      <c r="AB777">
        <v>6137</v>
      </c>
      <c r="AC777">
        <v>5723</v>
      </c>
      <c r="AD777">
        <v>5489</v>
      </c>
      <c r="AE777">
        <v>5207</v>
      </c>
      <c r="AF777">
        <v>5006</v>
      </c>
      <c r="AG777">
        <v>4836</v>
      </c>
      <c r="AH777">
        <v>4731</v>
      </c>
    </row>
    <row r="778" spans="1:34" x14ac:dyDescent="0.25">
      <c r="A778" t="s">
        <v>474</v>
      </c>
      <c r="B778" t="s">
        <v>409</v>
      </c>
      <c r="C778" t="s">
        <v>410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t="s">
        <v>475</v>
      </c>
      <c r="B779" t="s">
        <v>409</v>
      </c>
      <c r="C779" t="s">
        <v>410</v>
      </c>
      <c r="D779">
        <v>0</v>
      </c>
      <c r="E779">
        <v>-2</v>
      </c>
      <c r="F779">
        <v>-9</v>
      </c>
      <c r="G779">
        <v>-24</v>
      </c>
      <c r="H779">
        <v>-26</v>
      </c>
      <c r="I779">
        <v>-137</v>
      </c>
      <c r="J779">
        <v>-300</v>
      </c>
      <c r="K779">
        <v>-573</v>
      </c>
      <c r="L779">
        <v>-935</v>
      </c>
      <c r="M779">
        <v>-1371</v>
      </c>
      <c r="N779">
        <v>-1862</v>
      </c>
      <c r="O779">
        <v>-2387</v>
      </c>
      <c r="P779">
        <v>-2916</v>
      </c>
      <c r="Q779">
        <v>-3443</v>
      </c>
      <c r="R779">
        <v>-3920</v>
      </c>
      <c r="S779">
        <v>-4419</v>
      </c>
      <c r="T779">
        <v>-4915</v>
      </c>
      <c r="U779">
        <v>-5400</v>
      </c>
      <c r="V779">
        <v>-5819</v>
      </c>
      <c r="W779">
        <v>-6132</v>
      </c>
      <c r="X779">
        <v>-6442</v>
      </c>
      <c r="Y779">
        <v>-6650</v>
      </c>
      <c r="Z779">
        <v>-6747</v>
      </c>
      <c r="AA779">
        <v>-6857</v>
      </c>
      <c r="AB779">
        <v>-6943</v>
      </c>
      <c r="AC779">
        <v>-6955</v>
      </c>
      <c r="AD779">
        <v>-6992</v>
      </c>
      <c r="AE779">
        <v>-6962</v>
      </c>
      <c r="AF779">
        <v>-6918</v>
      </c>
      <c r="AG779">
        <v>-6885</v>
      </c>
      <c r="AH779">
        <v>-6807</v>
      </c>
    </row>
    <row r="780" spans="1:34" x14ac:dyDescent="0.25">
      <c r="A780" t="s">
        <v>476</v>
      </c>
      <c r="B780" t="s">
        <v>409</v>
      </c>
      <c r="C780" t="s">
        <v>410</v>
      </c>
      <c r="D780">
        <v>0</v>
      </c>
      <c r="E780">
        <v>0</v>
      </c>
      <c r="F780">
        <v>0</v>
      </c>
      <c r="G780">
        <v>19</v>
      </c>
      <c r="H780">
        <v>25</v>
      </c>
      <c r="I780">
        <v>26</v>
      </c>
      <c r="J780">
        <v>23</v>
      </c>
      <c r="K780">
        <v>20</v>
      </c>
      <c r="L780">
        <v>18</v>
      </c>
      <c r="M780">
        <v>16</v>
      </c>
      <c r="N780">
        <v>12</v>
      </c>
      <c r="O780">
        <v>9</v>
      </c>
      <c r="P780">
        <v>5</v>
      </c>
      <c r="Q780">
        <v>3</v>
      </c>
      <c r="R780">
        <v>0</v>
      </c>
      <c r="S780">
        <v>-1</v>
      </c>
      <c r="T780">
        <v>-3</v>
      </c>
      <c r="U780">
        <v>-9</v>
      </c>
      <c r="V780">
        <v>-17</v>
      </c>
      <c r="W780">
        <v>-26</v>
      </c>
      <c r="X780">
        <v>-32</v>
      </c>
      <c r="Y780">
        <v>-38</v>
      </c>
      <c r="Z780">
        <v>-42</v>
      </c>
      <c r="AA780">
        <v>-44</v>
      </c>
      <c r="AB780">
        <v>-48</v>
      </c>
      <c r="AC780">
        <v>-51</v>
      </c>
      <c r="AD780">
        <v>-53</v>
      </c>
      <c r="AE780">
        <v>-54</v>
      </c>
      <c r="AF780">
        <v>-54</v>
      </c>
      <c r="AG780">
        <v>-53</v>
      </c>
      <c r="AH780">
        <v>-51</v>
      </c>
    </row>
    <row r="781" spans="1:34" x14ac:dyDescent="0.25">
      <c r="A781" t="s">
        <v>477</v>
      </c>
      <c r="B781" t="s">
        <v>409</v>
      </c>
      <c r="C781" t="s">
        <v>410</v>
      </c>
      <c r="D781">
        <v>0</v>
      </c>
      <c r="E781">
        <v>0</v>
      </c>
      <c r="F781">
        <v>0</v>
      </c>
      <c r="G781">
        <v>-1</v>
      </c>
      <c r="H781">
        <v>-2</v>
      </c>
      <c r="I781">
        <v>-11</v>
      </c>
      <c r="J781">
        <v>-25</v>
      </c>
      <c r="K781">
        <v>-48</v>
      </c>
      <c r="L781">
        <v>-78</v>
      </c>
      <c r="M781">
        <v>-114</v>
      </c>
      <c r="N781">
        <v>-156</v>
      </c>
      <c r="O781">
        <v>-201</v>
      </c>
      <c r="P781">
        <v>-245</v>
      </c>
      <c r="Q781">
        <v>-289</v>
      </c>
      <c r="R781">
        <v>-329</v>
      </c>
      <c r="S781">
        <v>-371</v>
      </c>
      <c r="T781">
        <v>-414</v>
      </c>
      <c r="U781">
        <v>-454</v>
      </c>
      <c r="V781">
        <v>-489</v>
      </c>
      <c r="W781">
        <v>-516</v>
      </c>
      <c r="X781">
        <v>-541</v>
      </c>
      <c r="Y781">
        <v>-560</v>
      </c>
      <c r="Z781">
        <v>-568</v>
      </c>
      <c r="AA781">
        <v>-577</v>
      </c>
      <c r="AB781">
        <v>-584</v>
      </c>
      <c r="AC781">
        <v>-585</v>
      </c>
      <c r="AD781">
        <v>-588</v>
      </c>
      <c r="AE781">
        <v>-585</v>
      </c>
      <c r="AF781">
        <v>-582</v>
      </c>
      <c r="AG781">
        <v>-579</v>
      </c>
      <c r="AH781">
        <v>-572</v>
      </c>
    </row>
    <row r="782" spans="1:34" x14ac:dyDescent="0.25">
      <c r="A782" t="s">
        <v>478</v>
      </c>
      <c r="B782" t="s">
        <v>409</v>
      </c>
      <c r="C782" t="s">
        <v>410</v>
      </c>
      <c r="D782">
        <v>0</v>
      </c>
      <c r="E782">
        <v>-1</v>
      </c>
      <c r="F782">
        <v>1</v>
      </c>
      <c r="G782">
        <v>226</v>
      </c>
      <c r="H782">
        <v>556</v>
      </c>
      <c r="I782">
        <v>1068</v>
      </c>
      <c r="J782">
        <v>1670</v>
      </c>
      <c r="K782">
        <v>2350</v>
      </c>
      <c r="L782">
        <v>3057</v>
      </c>
      <c r="M782">
        <v>3760</v>
      </c>
      <c r="N782">
        <v>4356</v>
      </c>
      <c r="O782">
        <v>4724</v>
      </c>
      <c r="P782">
        <v>4848</v>
      </c>
      <c r="Q782">
        <v>4818</v>
      </c>
      <c r="R782">
        <v>4696</v>
      </c>
      <c r="S782">
        <v>4507</v>
      </c>
      <c r="T782">
        <v>4275</v>
      </c>
      <c r="U782">
        <v>4012</v>
      </c>
      <c r="V782">
        <v>3689</v>
      </c>
      <c r="W782">
        <v>3309</v>
      </c>
      <c r="X782">
        <v>2891</v>
      </c>
      <c r="Y782">
        <v>2458</v>
      </c>
      <c r="Z782">
        <v>2036</v>
      </c>
      <c r="AA782">
        <v>1651</v>
      </c>
      <c r="AB782">
        <v>1309</v>
      </c>
      <c r="AC782">
        <v>1025</v>
      </c>
      <c r="AD782">
        <v>799</v>
      </c>
      <c r="AE782">
        <v>614</v>
      </c>
      <c r="AF782">
        <v>460</v>
      </c>
      <c r="AG782">
        <v>346</v>
      </c>
      <c r="AH782">
        <v>266</v>
      </c>
    </row>
    <row r="783" spans="1:34" x14ac:dyDescent="0.25">
      <c r="A783" t="s">
        <v>479</v>
      </c>
      <c r="B783" t="s">
        <v>409</v>
      </c>
      <c r="C783" t="s">
        <v>410</v>
      </c>
      <c r="D783">
        <v>0</v>
      </c>
      <c r="E783">
        <v>-2</v>
      </c>
      <c r="F783">
        <v>-1</v>
      </c>
      <c r="G783">
        <v>92</v>
      </c>
      <c r="H783">
        <v>430</v>
      </c>
      <c r="I783">
        <v>1052</v>
      </c>
      <c r="J783">
        <v>1701</v>
      </c>
      <c r="K783">
        <v>2242</v>
      </c>
      <c r="L783">
        <v>2710</v>
      </c>
      <c r="M783">
        <v>3179</v>
      </c>
      <c r="N783">
        <v>3574</v>
      </c>
      <c r="O783">
        <v>3800</v>
      </c>
      <c r="P783">
        <v>3876</v>
      </c>
      <c r="Q783">
        <v>3847</v>
      </c>
      <c r="R783">
        <v>3743</v>
      </c>
      <c r="S783">
        <v>3586</v>
      </c>
      <c r="T783">
        <v>3382</v>
      </c>
      <c r="U783">
        <v>3127</v>
      </c>
      <c r="V783">
        <v>2814</v>
      </c>
      <c r="W783">
        <v>2446</v>
      </c>
      <c r="X783">
        <v>2047</v>
      </c>
      <c r="Y783">
        <v>1636</v>
      </c>
      <c r="Z783">
        <v>1250</v>
      </c>
      <c r="AA783">
        <v>910</v>
      </c>
      <c r="AB783">
        <v>615</v>
      </c>
      <c r="AC783">
        <v>369</v>
      </c>
      <c r="AD783">
        <v>163</v>
      </c>
      <c r="AE783">
        <v>-7</v>
      </c>
      <c r="AF783">
        <v>-142</v>
      </c>
      <c r="AG783">
        <v>-239</v>
      </c>
      <c r="AH783">
        <v>-303</v>
      </c>
    </row>
    <row r="784" spans="1:34" x14ac:dyDescent="0.25">
      <c r="A784" t="s">
        <v>480</v>
      </c>
      <c r="B784" t="s">
        <v>409</v>
      </c>
      <c r="C784" t="s">
        <v>410</v>
      </c>
      <c r="D784">
        <v>0</v>
      </c>
      <c r="E784">
        <v>0</v>
      </c>
      <c r="F784">
        <v>3</v>
      </c>
      <c r="G784">
        <v>88</v>
      </c>
      <c r="H784">
        <v>142</v>
      </c>
      <c r="I784">
        <v>164</v>
      </c>
      <c r="J784">
        <v>185</v>
      </c>
      <c r="K784">
        <v>202</v>
      </c>
      <c r="L784">
        <v>218</v>
      </c>
      <c r="M784">
        <v>233</v>
      </c>
      <c r="N784">
        <v>245</v>
      </c>
      <c r="O784">
        <v>249</v>
      </c>
      <c r="P784">
        <v>246</v>
      </c>
      <c r="Q784">
        <v>247</v>
      </c>
      <c r="R784">
        <v>249</v>
      </c>
      <c r="S784">
        <v>248</v>
      </c>
      <c r="T784">
        <v>243</v>
      </c>
      <c r="U784">
        <v>219</v>
      </c>
      <c r="V784">
        <v>186</v>
      </c>
      <c r="W784">
        <v>154</v>
      </c>
      <c r="X784">
        <v>122</v>
      </c>
      <c r="Y784">
        <v>94</v>
      </c>
      <c r="Z784">
        <v>70</v>
      </c>
      <c r="AA784">
        <v>47</v>
      </c>
      <c r="AB784">
        <v>28</v>
      </c>
      <c r="AC784">
        <v>11</v>
      </c>
      <c r="AD784">
        <v>-2</v>
      </c>
      <c r="AE784">
        <v>-13</v>
      </c>
      <c r="AF784">
        <v>-17</v>
      </c>
      <c r="AG784">
        <v>-17</v>
      </c>
      <c r="AH784">
        <v>-15</v>
      </c>
    </row>
    <row r="785" spans="1:34" x14ac:dyDescent="0.25">
      <c r="A785" t="s">
        <v>481</v>
      </c>
      <c r="B785" t="s">
        <v>409</v>
      </c>
      <c r="C785" t="s">
        <v>410</v>
      </c>
      <c r="D785">
        <v>0</v>
      </c>
      <c r="E785">
        <v>0</v>
      </c>
      <c r="F785">
        <v>2</v>
      </c>
      <c r="G785">
        <v>88</v>
      </c>
      <c r="H785">
        <v>182</v>
      </c>
      <c r="I785">
        <v>270</v>
      </c>
      <c r="J785">
        <v>345</v>
      </c>
      <c r="K785">
        <v>413</v>
      </c>
      <c r="L785">
        <v>477</v>
      </c>
      <c r="M785">
        <v>542</v>
      </c>
      <c r="N785">
        <v>592</v>
      </c>
      <c r="O785">
        <v>615</v>
      </c>
      <c r="P785">
        <v>611</v>
      </c>
      <c r="Q785">
        <v>595</v>
      </c>
      <c r="R785">
        <v>572</v>
      </c>
      <c r="S785">
        <v>545</v>
      </c>
      <c r="T785">
        <v>509</v>
      </c>
      <c r="U785">
        <v>452</v>
      </c>
      <c r="V785">
        <v>377</v>
      </c>
      <c r="W785">
        <v>297</v>
      </c>
      <c r="X785">
        <v>215</v>
      </c>
      <c r="Y785">
        <v>139</v>
      </c>
      <c r="Z785">
        <v>69</v>
      </c>
      <c r="AA785">
        <v>10</v>
      </c>
      <c r="AB785">
        <v>-42</v>
      </c>
      <c r="AC785">
        <v>-87</v>
      </c>
      <c r="AD785">
        <v>-124</v>
      </c>
      <c r="AE785">
        <v>-153</v>
      </c>
      <c r="AF785">
        <v>-173</v>
      </c>
      <c r="AG785">
        <v>-183</v>
      </c>
      <c r="AH785">
        <v>-188</v>
      </c>
    </row>
    <row r="786" spans="1:34" x14ac:dyDescent="0.25">
      <c r="A786" t="s">
        <v>482</v>
      </c>
      <c r="B786" t="s">
        <v>409</v>
      </c>
      <c r="C786" t="s">
        <v>410</v>
      </c>
      <c r="D786">
        <v>0</v>
      </c>
      <c r="E786">
        <v>1</v>
      </c>
      <c r="F786">
        <v>1</v>
      </c>
      <c r="G786">
        <v>-41</v>
      </c>
      <c r="H786">
        <v>-155</v>
      </c>
      <c r="I786">
        <v>-300</v>
      </c>
      <c r="J786">
        <v>-540</v>
      </c>
      <c r="K786">
        <v>-846</v>
      </c>
      <c r="L786">
        <v>-1199</v>
      </c>
      <c r="M786">
        <v>-1585</v>
      </c>
      <c r="N786">
        <v>-1980</v>
      </c>
      <c r="O786">
        <v>-2352</v>
      </c>
      <c r="P786">
        <v>-2678</v>
      </c>
      <c r="Q786">
        <v>-2951</v>
      </c>
      <c r="R786">
        <v>-3202</v>
      </c>
      <c r="S786">
        <v>-3438</v>
      </c>
      <c r="T786">
        <v>-3646</v>
      </c>
      <c r="U786">
        <v>-3794</v>
      </c>
      <c r="V786">
        <v>-3820</v>
      </c>
      <c r="W786">
        <v>-3813</v>
      </c>
      <c r="X786">
        <v>-3738</v>
      </c>
      <c r="Y786">
        <v>-3610</v>
      </c>
      <c r="Z786">
        <v>-3502</v>
      </c>
      <c r="AA786">
        <v>-3380</v>
      </c>
      <c r="AB786">
        <v>-3256</v>
      </c>
      <c r="AC786">
        <v>-3138</v>
      </c>
      <c r="AD786">
        <v>-3025</v>
      </c>
      <c r="AE786">
        <v>-2903</v>
      </c>
      <c r="AF786">
        <v>-2797</v>
      </c>
      <c r="AG786">
        <v>-2715</v>
      </c>
      <c r="AH786">
        <v>-2640</v>
      </c>
    </row>
    <row r="787" spans="1:34" x14ac:dyDescent="0.25">
      <c r="A787" t="s">
        <v>483</v>
      </c>
      <c r="B787" t="s">
        <v>409</v>
      </c>
      <c r="C787" t="s">
        <v>410</v>
      </c>
      <c r="D787">
        <v>0</v>
      </c>
      <c r="E787">
        <v>0</v>
      </c>
      <c r="F787">
        <v>2</v>
      </c>
      <c r="G787">
        <v>105</v>
      </c>
      <c r="H787">
        <v>161</v>
      </c>
      <c r="I787">
        <v>168</v>
      </c>
      <c r="J787">
        <v>95</v>
      </c>
      <c r="K787">
        <v>21</v>
      </c>
      <c r="L787">
        <v>-52</v>
      </c>
      <c r="M787">
        <v>-127</v>
      </c>
      <c r="N787">
        <v>-206</v>
      </c>
      <c r="O787">
        <v>-290</v>
      </c>
      <c r="P787">
        <v>-385</v>
      </c>
      <c r="Q787">
        <v>-478</v>
      </c>
      <c r="R787">
        <v>-563</v>
      </c>
      <c r="S787">
        <v>-646</v>
      </c>
      <c r="T787">
        <v>-718</v>
      </c>
      <c r="U787">
        <v>-799</v>
      </c>
      <c r="V787">
        <v>-879</v>
      </c>
      <c r="W787">
        <v>-950</v>
      </c>
      <c r="X787">
        <v>-1011</v>
      </c>
      <c r="Y787">
        <v>-1050</v>
      </c>
      <c r="Z787">
        <v>-1075</v>
      </c>
      <c r="AA787">
        <v>-1092</v>
      </c>
      <c r="AB787">
        <v>-1101</v>
      </c>
      <c r="AC787">
        <v>-1101</v>
      </c>
      <c r="AD787">
        <v>-1093</v>
      </c>
      <c r="AE787">
        <v>-1080</v>
      </c>
      <c r="AF787">
        <v>-1057</v>
      </c>
      <c r="AG787">
        <v>-1031</v>
      </c>
      <c r="AH787">
        <v>-998</v>
      </c>
    </row>
    <row r="788" spans="1:34" x14ac:dyDescent="0.25">
      <c r="A788" t="s">
        <v>484</v>
      </c>
      <c r="B788" t="s">
        <v>409</v>
      </c>
      <c r="C788" t="s">
        <v>410</v>
      </c>
      <c r="D788">
        <v>0</v>
      </c>
      <c r="E788">
        <v>0</v>
      </c>
      <c r="F788">
        <v>0</v>
      </c>
      <c r="G788">
        <v>9</v>
      </c>
      <c r="H788">
        <v>39</v>
      </c>
      <c r="I788">
        <v>69</v>
      </c>
      <c r="J788">
        <v>90</v>
      </c>
      <c r="K788">
        <v>113</v>
      </c>
      <c r="L788">
        <v>136</v>
      </c>
      <c r="M788">
        <v>164</v>
      </c>
      <c r="N788">
        <v>179</v>
      </c>
      <c r="O788">
        <v>188</v>
      </c>
      <c r="P788">
        <v>192</v>
      </c>
      <c r="Q788">
        <v>192</v>
      </c>
      <c r="R788">
        <v>188</v>
      </c>
      <c r="S788">
        <v>182</v>
      </c>
      <c r="T788">
        <v>174</v>
      </c>
      <c r="U788">
        <v>163</v>
      </c>
      <c r="V788">
        <v>148</v>
      </c>
      <c r="W788">
        <v>131</v>
      </c>
      <c r="X788">
        <v>110</v>
      </c>
      <c r="Y788">
        <v>89</v>
      </c>
      <c r="Z788">
        <v>69</v>
      </c>
      <c r="AA788">
        <v>51</v>
      </c>
      <c r="AB788">
        <v>37</v>
      </c>
      <c r="AC788">
        <v>24</v>
      </c>
      <c r="AD788">
        <v>12</v>
      </c>
      <c r="AE788">
        <v>3</v>
      </c>
      <c r="AF788">
        <v>-5</v>
      </c>
      <c r="AG788">
        <v>-12</v>
      </c>
      <c r="AH788">
        <v>-15</v>
      </c>
    </row>
    <row r="789" spans="1:34" x14ac:dyDescent="0.25">
      <c r="A789" t="s">
        <v>485</v>
      </c>
      <c r="B789" t="s">
        <v>409</v>
      </c>
      <c r="C789" t="s">
        <v>410</v>
      </c>
      <c r="D789">
        <v>0</v>
      </c>
      <c r="E789">
        <v>0</v>
      </c>
      <c r="F789">
        <v>4</v>
      </c>
      <c r="G789">
        <v>122</v>
      </c>
      <c r="H789">
        <v>215</v>
      </c>
      <c r="I789">
        <v>267</v>
      </c>
      <c r="J789">
        <v>306</v>
      </c>
      <c r="K789">
        <v>337</v>
      </c>
      <c r="L789">
        <v>360</v>
      </c>
      <c r="M789">
        <v>382</v>
      </c>
      <c r="N789">
        <v>400</v>
      </c>
      <c r="O789">
        <v>409</v>
      </c>
      <c r="P789">
        <v>403</v>
      </c>
      <c r="Q789">
        <v>397</v>
      </c>
      <c r="R789">
        <v>394</v>
      </c>
      <c r="S789">
        <v>387</v>
      </c>
      <c r="T789">
        <v>373</v>
      </c>
      <c r="U789">
        <v>327</v>
      </c>
      <c r="V789">
        <v>266</v>
      </c>
      <c r="W789">
        <v>202</v>
      </c>
      <c r="X789">
        <v>142</v>
      </c>
      <c r="Y789">
        <v>86</v>
      </c>
      <c r="Z789">
        <v>37</v>
      </c>
      <c r="AA789">
        <v>-8</v>
      </c>
      <c r="AB789">
        <v>-49</v>
      </c>
      <c r="AC789">
        <v>-84</v>
      </c>
      <c r="AD789">
        <v>-112</v>
      </c>
      <c r="AE789">
        <v>-133</v>
      </c>
      <c r="AF789">
        <v>-143</v>
      </c>
      <c r="AG789">
        <v>-146</v>
      </c>
      <c r="AH789">
        <v>-143</v>
      </c>
    </row>
    <row r="790" spans="1:34" x14ac:dyDescent="0.25">
      <c r="A790" t="s">
        <v>486</v>
      </c>
      <c r="B790" t="s">
        <v>409</v>
      </c>
      <c r="C790" t="s">
        <v>410</v>
      </c>
      <c r="D790">
        <v>0</v>
      </c>
      <c r="E790">
        <v>0</v>
      </c>
      <c r="F790">
        <v>4</v>
      </c>
      <c r="G790">
        <v>78</v>
      </c>
      <c r="H790">
        <v>110</v>
      </c>
      <c r="I790">
        <v>118</v>
      </c>
      <c r="J790">
        <v>114</v>
      </c>
      <c r="K790">
        <v>107</v>
      </c>
      <c r="L790">
        <v>100</v>
      </c>
      <c r="M790">
        <v>96</v>
      </c>
      <c r="N790">
        <v>91</v>
      </c>
      <c r="O790">
        <v>89</v>
      </c>
      <c r="P790">
        <v>81</v>
      </c>
      <c r="Q790">
        <v>80</v>
      </c>
      <c r="R790">
        <v>84</v>
      </c>
      <c r="S790">
        <v>89</v>
      </c>
      <c r="T790">
        <v>90</v>
      </c>
      <c r="U790">
        <v>66</v>
      </c>
      <c r="V790">
        <v>34</v>
      </c>
      <c r="W790">
        <v>6</v>
      </c>
      <c r="X790">
        <v>-17</v>
      </c>
      <c r="Y790">
        <v>-35</v>
      </c>
      <c r="Z790">
        <v>-48</v>
      </c>
      <c r="AA790">
        <v>-62</v>
      </c>
      <c r="AB790">
        <v>-73</v>
      </c>
      <c r="AC790">
        <v>-81</v>
      </c>
      <c r="AD790">
        <v>-88</v>
      </c>
      <c r="AE790">
        <v>-90</v>
      </c>
      <c r="AF790">
        <v>-87</v>
      </c>
      <c r="AG790">
        <v>-81</v>
      </c>
      <c r="AH790">
        <v>-75</v>
      </c>
    </row>
    <row r="791" spans="1:34" x14ac:dyDescent="0.25">
      <c r="A791" t="s">
        <v>487</v>
      </c>
      <c r="B791" t="s">
        <v>409</v>
      </c>
      <c r="C791" t="s">
        <v>410</v>
      </c>
      <c r="D791">
        <v>0</v>
      </c>
      <c r="E791">
        <v>0</v>
      </c>
      <c r="F791">
        <v>6</v>
      </c>
      <c r="G791">
        <v>142</v>
      </c>
      <c r="H791">
        <v>173</v>
      </c>
      <c r="I791">
        <v>46</v>
      </c>
      <c r="J791">
        <v>-156</v>
      </c>
      <c r="K791">
        <v>-325</v>
      </c>
      <c r="L791">
        <v>-472</v>
      </c>
      <c r="M791">
        <v>-595</v>
      </c>
      <c r="N791">
        <v>-699</v>
      </c>
      <c r="O791">
        <v>-796</v>
      </c>
      <c r="P791">
        <v>-887</v>
      </c>
      <c r="Q791">
        <v>-965</v>
      </c>
      <c r="R791">
        <v>-1026</v>
      </c>
      <c r="S791">
        <v>-1080</v>
      </c>
      <c r="T791">
        <v>-1130</v>
      </c>
      <c r="U791">
        <v>-1204</v>
      </c>
      <c r="V791">
        <v>-1300</v>
      </c>
      <c r="W791">
        <v>-1388</v>
      </c>
      <c r="X791">
        <v>-1465</v>
      </c>
      <c r="Y791">
        <v>-1524</v>
      </c>
      <c r="Z791">
        <v>-1574</v>
      </c>
      <c r="AA791">
        <v>-1617</v>
      </c>
      <c r="AB791">
        <v>-1653</v>
      </c>
      <c r="AC791">
        <v>-1683</v>
      </c>
      <c r="AD791">
        <v>-1707</v>
      </c>
      <c r="AE791">
        <v>-1721</v>
      </c>
      <c r="AF791">
        <v>-1726</v>
      </c>
      <c r="AG791">
        <v>-1724</v>
      </c>
      <c r="AH791">
        <v>-1718</v>
      </c>
    </row>
    <row r="792" spans="1:34" x14ac:dyDescent="0.25">
      <c r="A792" t="s">
        <v>488</v>
      </c>
      <c r="B792" t="s">
        <v>409</v>
      </c>
      <c r="C792" t="s">
        <v>410</v>
      </c>
      <c r="D792">
        <v>0</v>
      </c>
      <c r="E792">
        <v>0</v>
      </c>
      <c r="F792">
        <v>3</v>
      </c>
      <c r="G792">
        <v>49</v>
      </c>
      <c r="H792">
        <v>69</v>
      </c>
      <c r="I792">
        <v>66</v>
      </c>
      <c r="J792">
        <v>61</v>
      </c>
      <c r="K792">
        <v>53</v>
      </c>
      <c r="L792">
        <v>41</v>
      </c>
      <c r="M792">
        <v>28</v>
      </c>
      <c r="N792">
        <v>18</v>
      </c>
      <c r="O792">
        <v>8</v>
      </c>
      <c r="P792">
        <v>-4</v>
      </c>
      <c r="Q792">
        <v>-11</v>
      </c>
      <c r="R792">
        <v>-14</v>
      </c>
      <c r="S792">
        <v>-18</v>
      </c>
      <c r="T792">
        <v>-26</v>
      </c>
      <c r="U792">
        <v>-51</v>
      </c>
      <c r="V792">
        <v>-80</v>
      </c>
      <c r="W792">
        <v>-106</v>
      </c>
      <c r="X792">
        <v>-129</v>
      </c>
      <c r="Y792">
        <v>-152</v>
      </c>
      <c r="Z792">
        <v>-170</v>
      </c>
      <c r="AA792">
        <v>-188</v>
      </c>
      <c r="AB792">
        <v>-204</v>
      </c>
      <c r="AC792">
        <v>-219</v>
      </c>
      <c r="AD792">
        <v>-231</v>
      </c>
      <c r="AE792">
        <v>-239</v>
      </c>
      <c r="AF792">
        <v>-242</v>
      </c>
      <c r="AG792">
        <v>-243</v>
      </c>
      <c r="AH792">
        <v>-243</v>
      </c>
    </row>
    <row r="793" spans="1:34" x14ac:dyDescent="0.25">
      <c r="A793" t="s">
        <v>489</v>
      </c>
      <c r="B793" t="s">
        <v>409</v>
      </c>
      <c r="C793" t="s">
        <v>410</v>
      </c>
      <c r="D793">
        <v>0</v>
      </c>
      <c r="E793">
        <v>0</v>
      </c>
      <c r="F793">
        <v>5</v>
      </c>
      <c r="G793">
        <v>98</v>
      </c>
      <c r="H793">
        <v>155</v>
      </c>
      <c r="I793">
        <v>171</v>
      </c>
      <c r="J793">
        <v>185</v>
      </c>
      <c r="K793">
        <v>197</v>
      </c>
      <c r="L793">
        <v>206</v>
      </c>
      <c r="M793">
        <v>216</v>
      </c>
      <c r="N793">
        <v>228</v>
      </c>
      <c r="O793">
        <v>239</v>
      </c>
      <c r="P793">
        <v>241</v>
      </c>
      <c r="Q793">
        <v>248</v>
      </c>
      <c r="R793">
        <v>261</v>
      </c>
      <c r="S793">
        <v>272</v>
      </c>
      <c r="T793">
        <v>276</v>
      </c>
      <c r="U793">
        <v>252</v>
      </c>
      <c r="V793">
        <v>218</v>
      </c>
      <c r="W793">
        <v>186</v>
      </c>
      <c r="X793">
        <v>156</v>
      </c>
      <c r="Y793">
        <v>130</v>
      </c>
      <c r="Z793">
        <v>106</v>
      </c>
      <c r="AA793">
        <v>82</v>
      </c>
      <c r="AB793">
        <v>62</v>
      </c>
      <c r="AC793">
        <v>43</v>
      </c>
      <c r="AD793">
        <v>27</v>
      </c>
      <c r="AE793">
        <v>15</v>
      </c>
      <c r="AF793">
        <v>11</v>
      </c>
      <c r="AG793">
        <v>10</v>
      </c>
      <c r="AH793">
        <v>11</v>
      </c>
    </row>
    <row r="794" spans="1:34" x14ac:dyDescent="0.25">
      <c r="A794" t="s">
        <v>490</v>
      </c>
      <c r="B794" t="s">
        <v>409</v>
      </c>
      <c r="C794" t="s">
        <v>410</v>
      </c>
      <c r="D794">
        <v>0</v>
      </c>
      <c r="E794">
        <v>2</v>
      </c>
      <c r="F794">
        <v>83</v>
      </c>
      <c r="G794">
        <v>1359</v>
      </c>
      <c r="H794">
        <v>2047</v>
      </c>
      <c r="I794">
        <v>2270</v>
      </c>
      <c r="J794">
        <v>2514</v>
      </c>
      <c r="K794">
        <v>2718</v>
      </c>
      <c r="L794">
        <v>2843</v>
      </c>
      <c r="M794">
        <v>2988</v>
      </c>
      <c r="N794">
        <v>3107</v>
      </c>
      <c r="O794">
        <v>3150</v>
      </c>
      <c r="P794">
        <v>3070</v>
      </c>
      <c r="Q794">
        <v>3105</v>
      </c>
      <c r="R794">
        <v>3208</v>
      </c>
      <c r="S794">
        <v>3261</v>
      </c>
      <c r="T794">
        <v>3190</v>
      </c>
      <c r="U794">
        <v>2705</v>
      </c>
      <c r="V794">
        <v>2128</v>
      </c>
      <c r="W794">
        <v>1603</v>
      </c>
      <c r="X794">
        <v>1116</v>
      </c>
      <c r="Y794">
        <v>674</v>
      </c>
      <c r="Z794">
        <v>286</v>
      </c>
      <c r="AA794">
        <v>-82</v>
      </c>
      <c r="AB794">
        <v>-406</v>
      </c>
      <c r="AC794">
        <v>-680</v>
      </c>
      <c r="AD794">
        <v>-908</v>
      </c>
      <c r="AE794">
        <v>-1067</v>
      </c>
      <c r="AF794">
        <v>-1116</v>
      </c>
      <c r="AG794">
        <v>-1114</v>
      </c>
      <c r="AH794">
        <v>-1084</v>
      </c>
    </row>
    <row r="795" spans="1:34" x14ac:dyDescent="0.25">
      <c r="A795" t="s">
        <v>491</v>
      </c>
      <c r="B795" t="s">
        <v>409</v>
      </c>
      <c r="C795" t="s">
        <v>410</v>
      </c>
      <c r="D795">
        <v>0</v>
      </c>
      <c r="E795">
        <v>28</v>
      </c>
      <c r="F795">
        <v>219</v>
      </c>
      <c r="G795">
        <v>582</v>
      </c>
      <c r="H795">
        <v>1028</v>
      </c>
      <c r="I795">
        <v>1453</v>
      </c>
      <c r="J795">
        <v>2103</v>
      </c>
      <c r="K795">
        <v>2725</v>
      </c>
      <c r="L795">
        <v>3350</v>
      </c>
      <c r="M795">
        <v>4161</v>
      </c>
      <c r="N795">
        <v>4937</v>
      </c>
      <c r="O795">
        <v>5535</v>
      </c>
      <c r="P795">
        <v>5861</v>
      </c>
      <c r="Q795">
        <v>6477</v>
      </c>
      <c r="R795">
        <v>7086</v>
      </c>
      <c r="S795">
        <v>7513</v>
      </c>
      <c r="T795">
        <v>7635</v>
      </c>
      <c r="U795">
        <v>6871</v>
      </c>
      <c r="V795">
        <v>6120</v>
      </c>
      <c r="W795">
        <v>5440</v>
      </c>
      <c r="X795">
        <v>4769</v>
      </c>
      <c r="Y795">
        <v>4099</v>
      </c>
      <c r="Z795">
        <v>3447</v>
      </c>
      <c r="AA795">
        <v>2793</v>
      </c>
      <c r="AB795">
        <v>2223</v>
      </c>
      <c r="AC795">
        <v>1727</v>
      </c>
      <c r="AD795">
        <v>1290</v>
      </c>
      <c r="AE795">
        <v>990</v>
      </c>
      <c r="AF795">
        <v>892</v>
      </c>
      <c r="AG795">
        <v>847</v>
      </c>
      <c r="AH795">
        <v>832</v>
      </c>
    </row>
    <row r="796" spans="1:34" x14ac:dyDescent="0.25">
      <c r="A796" t="s">
        <v>492</v>
      </c>
      <c r="B796" t="s">
        <v>409</v>
      </c>
      <c r="C796" t="s">
        <v>410</v>
      </c>
      <c r="D796">
        <v>0</v>
      </c>
      <c r="E796">
        <v>0</v>
      </c>
      <c r="F796">
        <v>115</v>
      </c>
      <c r="G796">
        <v>2547</v>
      </c>
      <c r="H796">
        <v>2775</v>
      </c>
      <c r="I796">
        <v>2814</v>
      </c>
      <c r="J796">
        <v>3088</v>
      </c>
      <c r="K796">
        <v>3332</v>
      </c>
      <c r="L796">
        <v>3550</v>
      </c>
      <c r="M796">
        <v>3890</v>
      </c>
      <c r="N796">
        <v>4148</v>
      </c>
      <c r="O796">
        <v>4319</v>
      </c>
      <c r="P796">
        <v>4295</v>
      </c>
      <c r="Q796">
        <v>4465</v>
      </c>
      <c r="R796">
        <v>4661</v>
      </c>
      <c r="S796">
        <v>4747</v>
      </c>
      <c r="T796">
        <v>4758</v>
      </c>
      <c r="U796">
        <v>4256</v>
      </c>
      <c r="V796">
        <v>3812</v>
      </c>
      <c r="W796">
        <v>3446</v>
      </c>
      <c r="X796">
        <v>3111</v>
      </c>
      <c r="Y796">
        <v>2790</v>
      </c>
      <c r="Z796">
        <v>2514</v>
      </c>
      <c r="AA796">
        <v>2233</v>
      </c>
      <c r="AB796">
        <v>1995</v>
      </c>
      <c r="AC796">
        <v>1780</v>
      </c>
      <c r="AD796">
        <v>1601</v>
      </c>
      <c r="AE796">
        <v>1460</v>
      </c>
      <c r="AF796">
        <v>1432</v>
      </c>
      <c r="AG796">
        <v>1417</v>
      </c>
      <c r="AH796">
        <v>1411</v>
      </c>
    </row>
    <row r="797" spans="1:34" x14ac:dyDescent="0.25">
      <c r="A797" t="s">
        <v>493</v>
      </c>
      <c r="B797" t="s">
        <v>409</v>
      </c>
      <c r="C797" t="s">
        <v>410</v>
      </c>
      <c r="D797">
        <v>0</v>
      </c>
      <c r="E797">
        <v>8</v>
      </c>
      <c r="F797">
        <v>97</v>
      </c>
      <c r="G797">
        <v>1619</v>
      </c>
      <c r="H797">
        <v>1815</v>
      </c>
      <c r="I797">
        <v>1884</v>
      </c>
      <c r="J797">
        <v>2132</v>
      </c>
      <c r="K797">
        <v>2401</v>
      </c>
      <c r="L797">
        <v>2664</v>
      </c>
      <c r="M797">
        <v>2982</v>
      </c>
      <c r="N797">
        <v>3250</v>
      </c>
      <c r="O797">
        <v>3304</v>
      </c>
      <c r="P797">
        <v>3337</v>
      </c>
      <c r="Q797">
        <v>3529</v>
      </c>
      <c r="R797">
        <v>3749</v>
      </c>
      <c r="S797">
        <v>3863</v>
      </c>
      <c r="T797">
        <v>3860</v>
      </c>
      <c r="U797">
        <v>3384</v>
      </c>
      <c r="V797">
        <v>2964</v>
      </c>
      <c r="W797">
        <v>2601</v>
      </c>
      <c r="X797">
        <v>2259</v>
      </c>
      <c r="Y797">
        <v>1955</v>
      </c>
      <c r="Z797">
        <v>1644</v>
      </c>
      <c r="AA797">
        <v>1341</v>
      </c>
      <c r="AB797">
        <v>1078</v>
      </c>
      <c r="AC797">
        <v>816</v>
      </c>
      <c r="AD797">
        <v>649</v>
      </c>
      <c r="AE797">
        <v>491</v>
      </c>
      <c r="AF797">
        <v>462</v>
      </c>
      <c r="AG797">
        <v>445</v>
      </c>
      <c r="AH797">
        <v>453</v>
      </c>
    </row>
    <row r="798" spans="1:34" x14ac:dyDescent="0.25">
      <c r="A798" t="s">
        <v>494</v>
      </c>
      <c r="B798" t="s">
        <v>409</v>
      </c>
      <c r="C798" t="s">
        <v>410</v>
      </c>
      <c r="D798">
        <v>0</v>
      </c>
      <c r="E798">
        <v>0</v>
      </c>
      <c r="F798">
        <v>0</v>
      </c>
      <c r="G798">
        <v>83</v>
      </c>
      <c r="H798">
        <v>137</v>
      </c>
      <c r="I798">
        <v>-46</v>
      </c>
      <c r="J798">
        <v>-228</v>
      </c>
      <c r="K798">
        <v>-572</v>
      </c>
      <c r="L798">
        <v>-1006</v>
      </c>
      <c r="M798">
        <v>-1495</v>
      </c>
      <c r="N798">
        <v>-1757</v>
      </c>
      <c r="O798">
        <v>-1794</v>
      </c>
      <c r="P798">
        <v>-1766</v>
      </c>
      <c r="Q798">
        <v>-1715</v>
      </c>
      <c r="R798">
        <v>-1633</v>
      </c>
      <c r="S798">
        <v>-1534</v>
      </c>
      <c r="T798">
        <v>-1440</v>
      </c>
      <c r="U798">
        <v>-1351</v>
      </c>
      <c r="V798">
        <v>-1288</v>
      </c>
      <c r="W798">
        <v>-1229</v>
      </c>
      <c r="X798">
        <v>-1173</v>
      </c>
      <c r="Y798">
        <v>-1122</v>
      </c>
      <c r="Z798">
        <v>-1069</v>
      </c>
      <c r="AA798">
        <v>-1044</v>
      </c>
      <c r="AB798">
        <v>-1028</v>
      </c>
      <c r="AC798">
        <v>-1008</v>
      </c>
      <c r="AD798">
        <v>-990</v>
      </c>
      <c r="AE798">
        <v>-971</v>
      </c>
      <c r="AF798">
        <v>-948</v>
      </c>
      <c r="AG798">
        <v>-921</v>
      </c>
      <c r="AH798">
        <v>-892</v>
      </c>
    </row>
    <row r="799" spans="1:34" x14ac:dyDescent="0.25">
      <c r="A799" t="s">
        <v>495</v>
      </c>
      <c r="B799" t="s">
        <v>409</v>
      </c>
      <c r="C799" t="s">
        <v>410</v>
      </c>
      <c r="D799">
        <v>0</v>
      </c>
      <c r="E799">
        <v>0</v>
      </c>
      <c r="F799">
        <v>0</v>
      </c>
      <c r="G799">
        <v>74</v>
      </c>
      <c r="H799">
        <v>161</v>
      </c>
      <c r="I799">
        <v>244</v>
      </c>
      <c r="J799">
        <v>305</v>
      </c>
      <c r="K799">
        <v>364</v>
      </c>
      <c r="L799">
        <v>425</v>
      </c>
      <c r="M799">
        <v>516</v>
      </c>
      <c r="N799">
        <v>552</v>
      </c>
      <c r="O799">
        <v>585</v>
      </c>
      <c r="P799">
        <v>614</v>
      </c>
      <c r="Q799">
        <v>650</v>
      </c>
      <c r="R799">
        <v>685</v>
      </c>
      <c r="S799">
        <v>704</v>
      </c>
      <c r="T799">
        <v>720</v>
      </c>
      <c r="U799">
        <v>687</v>
      </c>
      <c r="V799">
        <v>656</v>
      </c>
      <c r="W799">
        <v>631</v>
      </c>
      <c r="X799">
        <v>601</v>
      </c>
      <c r="Y799">
        <v>574</v>
      </c>
      <c r="Z799">
        <v>559</v>
      </c>
      <c r="AA799">
        <v>513</v>
      </c>
      <c r="AB799">
        <v>497</v>
      </c>
      <c r="AC799">
        <v>474</v>
      </c>
      <c r="AD799">
        <v>454</v>
      </c>
      <c r="AE799">
        <v>443</v>
      </c>
      <c r="AF799">
        <v>428</v>
      </c>
      <c r="AG799">
        <v>420</v>
      </c>
      <c r="AH799">
        <v>416</v>
      </c>
    </row>
    <row r="800" spans="1:34" x14ac:dyDescent="0.25">
      <c r="A800" t="s">
        <v>496</v>
      </c>
      <c r="B800" t="s">
        <v>409</v>
      </c>
      <c r="C800" t="s">
        <v>410</v>
      </c>
      <c r="D800">
        <v>0</v>
      </c>
      <c r="E800">
        <v>-34</v>
      </c>
      <c r="F800">
        <v>-55</v>
      </c>
      <c r="G800">
        <v>372</v>
      </c>
      <c r="H800">
        <v>859</v>
      </c>
      <c r="I800">
        <v>1305</v>
      </c>
      <c r="J800">
        <v>1675</v>
      </c>
      <c r="K800">
        <v>1961</v>
      </c>
      <c r="L800">
        <v>2155</v>
      </c>
      <c r="M800">
        <v>2346</v>
      </c>
      <c r="N800">
        <v>2471</v>
      </c>
      <c r="O800">
        <v>2539</v>
      </c>
      <c r="P800">
        <v>2410</v>
      </c>
      <c r="Q800">
        <v>2175</v>
      </c>
      <c r="R800">
        <v>1992</v>
      </c>
      <c r="S800">
        <v>1970</v>
      </c>
      <c r="T800">
        <v>1961</v>
      </c>
      <c r="U800">
        <v>1848</v>
      </c>
      <c r="V800">
        <v>1604</v>
      </c>
      <c r="W800">
        <v>1338</v>
      </c>
      <c r="X800">
        <v>1093</v>
      </c>
      <c r="Y800">
        <v>877</v>
      </c>
      <c r="Z800">
        <v>697</v>
      </c>
      <c r="AA800">
        <v>557</v>
      </c>
      <c r="AB800">
        <v>425</v>
      </c>
      <c r="AC800">
        <v>291</v>
      </c>
      <c r="AD800">
        <v>191</v>
      </c>
      <c r="AE800">
        <v>118</v>
      </c>
      <c r="AF800">
        <v>78</v>
      </c>
      <c r="AG800">
        <v>74</v>
      </c>
      <c r="AH800">
        <v>84</v>
      </c>
    </row>
    <row r="801" spans="1:34" x14ac:dyDescent="0.25">
      <c r="A801" t="s">
        <v>497</v>
      </c>
      <c r="B801" t="s">
        <v>409</v>
      </c>
      <c r="C801" t="s">
        <v>410</v>
      </c>
      <c r="D801">
        <v>0</v>
      </c>
      <c r="E801">
        <v>151</v>
      </c>
      <c r="F801">
        <v>52</v>
      </c>
      <c r="G801">
        <v>473</v>
      </c>
      <c r="H801">
        <v>1979</v>
      </c>
      <c r="I801">
        <v>3180</v>
      </c>
      <c r="J801">
        <v>3951</v>
      </c>
      <c r="K801">
        <v>5477</v>
      </c>
      <c r="L801">
        <v>7066</v>
      </c>
      <c r="M801">
        <v>8215</v>
      </c>
      <c r="N801">
        <v>9675</v>
      </c>
      <c r="O801">
        <v>10838</v>
      </c>
      <c r="P801">
        <v>12196</v>
      </c>
      <c r="Q801">
        <v>12591</v>
      </c>
      <c r="R801">
        <v>13405</v>
      </c>
      <c r="S801">
        <v>14387</v>
      </c>
      <c r="T801">
        <v>15465</v>
      </c>
      <c r="U801">
        <v>16455</v>
      </c>
      <c r="V801">
        <v>16158</v>
      </c>
      <c r="W801">
        <v>15679</v>
      </c>
      <c r="X801">
        <v>15332</v>
      </c>
      <c r="Y801">
        <v>14900</v>
      </c>
      <c r="Z801">
        <v>14448</v>
      </c>
      <c r="AA801">
        <v>14098</v>
      </c>
      <c r="AB801">
        <v>13716</v>
      </c>
      <c r="AC801">
        <v>13314</v>
      </c>
      <c r="AD801">
        <v>12965</v>
      </c>
      <c r="AE801">
        <v>12658</v>
      </c>
      <c r="AF801">
        <v>12444</v>
      </c>
      <c r="AG801">
        <v>12490</v>
      </c>
      <c r="AH801">
        <v>12571</v>
      </c>
    </row>
    <row r="802" spans="1:34" x14ac:dyDescent="0.25">
      <c r="A802" t="s">
        <v>498</v>
      </c>
      <c r="B802" t="s">
        <v>409</v>
      </c>
      <c r="C802" t="s">
        <v>410</v>
      </c>
      <c r="D802">
        <v>0</v>
      </c>
      <c r="E802">
        <v>-111</v>
      </c>
      <c r="F802">
        <v>-233</v>
      </c>
      <c r="G802">
        <v>991</v>
      </c>
      <c r="H802">
        <v>3576</v>
      </c>
      <c r="I802">
        <v>4127</v>
      </c>
      <c r="J802">
        <v>4642</v>
      </c>
      <c r="K802">
        <v>4896</v>
      </c>
      <c r="L802">
        <v>4728</v>
      </c>
      <c r="M802">
        <v>4358</v>
      </c>
      <c r="N802">
        <v>3777</v>
      </c>
      <c r="O802">
        <v>3351</v>
      </c>
      <c r="P802">
        <v>2374</v>
      </c>
      <c r="Q802">
        <v>1436</v>
      </c>
      <c r="R802">
        <v>695</v>
      </c>
      <c r="S802">
        <v>309</v>
      </c>
      <c r="T802">
        <v>213</v>
      </c>
      <c r="U802">
        <v>-155</v>
      </c>
      <c r="V802">
        <v>-571</v>
      </c>
      <c r="W802">
        <v>-1011</v>
      </c>
      <c r="X802">
        <v>-1386</v>
      </c>
      <c r="Y802">
        <v>-1679</v>
      </c>
      <c r="Z802">
        <v>-1804</v>
      </c>
      <c r="AA802">
        <v>-1886</v>
      </c>
      <c r="AB802">
        <v>-1908</v>
      </c>
      <c r="AC802">
        <v>-2153</v>
      </c>
      <c r="AD802">
        <v>-2257</v>
      </c>
      <c r="AE802">
        <v>-2417</v>
      </c>
      <c r="AF802">
        <v>-2591</v>
      </c>
      <c r="AG802">
        <v>-2760</v>
      </c>
      <c r="AH802">
        <v>-2881</v>
      </c>
    </row>
    <row r="803" spans="1:34" x14ac:dyDescent="0.25">
      <c r="A803" t="s">
        <v>499</v>
      </c>
      <c r="B803" t="s">
        <v>409</v>
      </c>
      <c r="C803" t="s">
        <v>410</v>
      </c>
      <c r="D803">
        <v>0</v>
      </c>
      <c r="E803">
        <v>13</v>
      </c>
      <c r="F803">
        <v>14</v>
      </c>
      <c r="G803">
        <v>308</v>
      </c>
      <c r="H803">
        <v>645</v>
      </c>
      <c r="I803">
        <v>1040</v>
      </c>
      <c r="J803">
        <v>1321</v>
      </c>
      <c r="K803">
        <v>1608</v>
      </c>
      <c r="L803">
        <v>1936</v>
      </c>
      <c r="M803">
        <v>2202</v>
      </c>
      <c r="N803">
        <v>2419</v>
      </c>
      <c r="O803">
        <v>2599</v>
      </c>
      <c r="P803">
        <v>2723</v>
      </c>
      <c r="Q803">
        <v>2739</v>
      </c>
      <c r="R803">
        <v>2705</v>
      </c>
      <c r="S803">
        <v>2718</v>
      </c>
      <c r="T803">
        <v>2777</v>
      </c>
      <c r="U803">
        <v>2808</v>
      </c>
      <c r="V803">
        <v>2683</v>
      </c>
      <c r="W803">
        <v>2418</v>
      </c>
      <c r="X803">
        <v>2147</v>
      </c>
      <c r="Y803">
        <v>1894</v>
      </c>
      <c r="Z803">
        <v>1661</v>
      </c>
      <c r="AA803">
        <v>1456</v>
      </c>
      <c r="AB803">
        <v>1274</v>
      </c>
      <c r="AC803">
        <v>1111</v>
      </c>
      <c r="AD803">
        <v>968</v>
      </c>
      <c r="AE803">
        <v>833</v>
      </c>
      <c r="AF803">
        <v>738</v>
      </c>
      <c r="AG803">
        <v>687</v>
      </c>
      <c r="AH803">
        <v>680</v>
      </c>
    </row>
    <row r="804" spans="1:34" x14ac:dyDescent="0.25">
      <c r="A804" t="s">
        <v>500</v>
      </c>
      <c r="B804" t="s">
        <v>409</v>
      </c>
      <c r="C804" t="s">
        <v>410</v>
      </c>
      <c r="D804">
        <v>0</v>
      </c>
      <c r="E804">
        <v>37</v>
      </c>
      <c r="F804">
        <v>252</v>
      </c>
      <c r="G804">
        <v>4941</v>
      </c>
      <c r="H804">
        <v>5416</v>
      </c>
      <c r="I804">
        <v>6004</v>
      </c>
      <c r="J804">
        <v>7043</v>
      </c>
      <c r="K804">
        <v>8022</v>
      </c>
      <c r="L804">
        <v>9093</v>
      </c>
      <c r="M804">
        <v>10514</v>
      </c>
      <c r="N804">
        <v>11605</v>
      </c>
      <c r="O804">
        <v>12310</v>
      </c>
      <c r="P804">
        <v>12813</v>
      </c>
      <c r="Q804">
        <v>14398</v>
      </c>
      <c r="R804">
        <v>15585</v>
      </c>
      <c r="S804">
        <v>16495</v>
      </c>
      <c r="T804">
        <v>17048</v>
      </c>
      <c r="U804">
        <v>15903</v>
      </c>
      <c r="V804">
        <v>14785</v>
      </c>
      <c r="W804">
        <v>13672</v>
      </c>
      <c r="X804">
        <v>12575</v>
      </c>
      <c r="Y804">
        <v>11553</v>
      </c>
      <c r="Z804">
        <v>10422</v>
      </c>
      <c r="AA804">
        <v>9241</v>
      </c>
      <c r="AB804">
        <v>8198</v>
      </c>
      <c r="AC804">
        <v>7192</v>
      </c>
      <c r="AD804">
        <v>6369</v>
      </c>
      <c r="AE804">
        <v>5805</v>
      </c>
      <c r="AF804">
        <v>5916</v>
      </c>
      <c r="AG804">
        <v>6124</v>
      </c>
      <c r="AH804">
        <v>6470</v>
      </c>
    </row>
    <row r="805" spans="1:34" x14ac:dyDescent="0.25">
      <c r="A805" t="s">
        <v>501</v>
      </c>
      <c r="B805" t="s">
        <v>409</v>
      </c>
      <c r="C805" t="s">
        <v>410</v>
      </c>
      <c r="D805">
        <v>0</v>
      </c>
      <c r="E805">
        <v>-6</v>
      </c>
      <c r="F805">
        <v>0</v>
      </c>
      <c r="G805">
        <v>224</v>
      </c>
      <c r="H805">
        <v>1169</v>
      </c>
      <c r="I805">
        <v>2008</v>
      </c>
      <c r="J805">
        <v>2237</v>
      </c>
      <c r="K805">
        <v>2023</v>
      </c>
      <c r="L805">
        <v>1591</v>
      </c>
      <c r="M805">
        <v>1134</v>
      </c>
      <c r="N805">
        <v>105</v>
      </c>
      <c r="O805">
        <v>-1124</v>
      </c>
      <c r="P805">
        <v>-2580</v>
      </c>
      <c r="Q805">
        <v>-4086</v>
      </c>
      <c r="R805">
        <v>-5659</v>
      </c>
      <c r="S805">
        <v>-7195</v>
      </c>
      <c r="T805">
        <v>-8743</v>
      </c>
      <c r="U805">
        <v>-9963</v>
      </c>
      <c r="V805">
        <v>-11139</v>
      </c>
      <c r="W805">
        <v>-12118</v>
      </c>
      <c r="X805">
        <v>-12991</v>
      </c>
      <c r="Y805">
        <v>-13582</v>
      </c>
      <c r="Z805">
        <v>-13777</v>
      </c>
      <c r="AA805">
        <v>-13769</v>
      </c>
      <c r="AB805">
        <v>-13813</v>
      </c>
      <c r="AC805">
        <v>-13769</v>
      </c>
      <c r="AD805">
        <v>-13821</v>
      </c>
      <c r="AE805">
        <v>-13852</v>
      </c>
      <c r="AF805">
        <v>-13823</v>
      </c>
      <c r="AG805">
        <v>-13742</v>
      </c>
      <c r="AH805">
        <v>-13590</v>
      </c>
    </row>
    <row r="806" spans="1:34" x14ac:dyDescent="0.25">
      <c r="A806" t="s">
        <v>502</v>
      </c>
      <c r="B806" t="s">
        <v>409</v>
      </c>
      <c r="C806" t="s">
        <v>410</v>
      </c>
      <c r="D806">
        <v>0</v>
      </c>
      <c r="E806">
        <v>3</v>
      </c>
      <c r="F806">
        <v>43</v>
      </c>
      <c r="G806">
        <v>292</v>
      </c>
      <c r="H806">
        <v>935</v>
      </c>
      <c r="I806">
        <v>1482</v>
      </c>
      <c r="J806">
        <v>2038</v>
      </c>
      <c r="K806">
        <v>2558</v>
      </c>
      <c r="L806">
        <v>3009</v>
      </c>
      <c r="M806">
        <v>3514</v>
      </c>
      <c r="N806">
        <v>3763</v>
      </c>
      <c r="O806">
        <v>3913</v>
      </c>
      <c r="P806">
        <v>3898</v>
      </c>
      <c r="Q806">
        <v>3962</v>
      </c>
      <c r="R806">
        <v>3975</v>
      </c>
      <c r="S806">
        <v>3921</v>
      </c>
      <c r="T806">
        <v>3727</v>
      </c>
      <c r="U806">
        <v>3308</v>
      </c>
      <c r="V806">
        <v>2977</v>
      </c>
      <c r="W806">
        <v>2649</v>
      </c>
      <c r="X806">
        <v>2304</v>
      </c>
      <c r="Y806">
        <v>1995</v>
      </c>
      <c r="Z806">
        <v>1763</v>
      </c>
      <c r="AA806">
        <v>1586</v>
      </c>
      <c r="AB806">
        <v>1456</v>
      </c>
      <c r="AC806">
        <v>1321</v>
      </c>
      <c r="AD806">
        <v>1234</v>
      </c>
      <c r="AE806">
        <v>1195</v>
      </c>
      <c r="AF806">
        <v>1184</v>
      </c>
      <c r="AG806">
        <v>1144</v>
      </c>
      <c r="AH806">
        <v>1125</v>
      </c>
    </row>
    <row r="807" spans="1:34" x14ac:dyDescent="0.25">
      <c r="A807" t="s">
        <v>503</v>
      </c>
      <c r="B807" t="s">
        <v>409</v>
      </c>
      <c r="C807" t="s">
        <v>410</v>
      </c>
      <c r="D807">
        <v>0</v>
      </c>
      <c r="E807">
        <v>-8</v>
      </c>
      <c r="F807">
        <v>-1</v>
      </c>
      <c r="G807">
        <v>365</v>
      </c>
      <c r="H807">
        <v>1708</v>
      </c>
      <c r="I807">
        <v>3238</v>
      </c>
      <c r="J807">
        <v>4546</v>
      </c>
      <c r="K807">
        <v>5738</v>
      </c>
      <c r="L807">
        <v>6963</v>
      </c>
      <c r="M807">
        <v>8322</v>
      </c>
      <c r="N807">
        <v>9169</v>
      </c>
      <c r="O807">
        <v>9718</v>
      </c>
      <c r="P807">
        <v>9898</v>
      </c>
      <c r="Q807">
        <v>9911</v>
      </c>
      <c r="R807">
        <v>9773</v>
      </c>
      <c r="S807">
        <v>9585</v>
      </c>
      <c r="T807">
        <v>9251</v>
      </c>
      <c r="U807">
        <v>8705</v>
      </c>
      <c r="V807">
        <v>7779</v>
      </c>
      <c r="W807">
        <v>6694</v>
      </c>
      <c r="X807">
        <v>5415</v>
      </c>
      <c r="Y807">
        <v>4097</v>
      </c>
      <c r="Z807">
        <v>2887</v>
      </c>
      <c r="AA807">
        <v>1810</v>
      </c>
      <c r="AB807">
        <v>791</v>
      </c>
      <c r="AC807">
        <v>-73</v>
      </c>
      <c r="AD807">
        <v>-922</v>
      </c>
      <c r="AE807">
        <v>-1663</v>
      </c>
      <c r="AF807">
        <v>-2254</v>
      </c>
      <c r="AG807">
        <v>-2714</v>
      </c>
      <c r="AH807">
        <v>-3045</v>
      </c>
    </row>
    <row r="808" spans="1:34" x14ac:dyDescent="0.25">
      <c r="A808" t="s">
        <v>504</v>
      </c>
      <c r="B808" t="s">
        <v>409</v>
      </c>
      <c r="C808" t="s">
        <v>410</v>
      </c>
      <c r="D808">
        <v>0</v>
      </c>
      <c r="E808">
        <v>-1</v>
      </c>
      <c r="F808">
        <v>0</v>
      </c>
      <c r="G808">
        <v>20</v>
      </c>
      <c r="H808">
        <v>210</v>
      </c>
      <c r="I808">
        <v>445</v>
      </c>
      <c r="J808">
        <v>622</v>
      </c>
      <c r="K808">
        <v>760</v>
      </c>
      <c r="L808">
        <v>896</v>
      </c>
      <c r="M808">
        <v>1047</v>
      </c>
      <c r="N808">
        <v>1115</v>
      </c>
      <c r="O808">
        <v>1135</v>
      </c>
      <c r="P808">
        <v>1116</v>
      </c>
      <c r="Q808">
        <v>1081</v>
      </c>
      <c r="R808">
        <v>1022</v>
      </c>
      <c r="S808">
        <v>957</v>
      </c>
      <c r="T808">
        <v>878</v>
      </c>
      <c r="U808">
        <v>795</v>
      </c>
      <c r="V808">
        <v>693</v>
      </c>
      <c r="W808">
        <v>584</v>
      </c>
      <c r="X808">
        <v>466</v>
      </c>
      <c r="Y808">
        <v>354</v>
      </c>
      <c r="Z808">
        <v>257</v>
      </c>
      <c r="AA808">
        <v>176</v>
      </c>
      <c r="AB808">
        <v>107</v>
      </c>
      <c r="AC808">
        <v>53</v>
      </c>
      <c r="AD808">
        <v>6</v>
      </c>
      <c r="AE808">
        <v>-34</v>
      </c>
      <c r="AF808">
        <v>-61</v>
      </c>
      <c r="AG808">
        <v>-81</v>
      </c>
      <c r="AH808">
        <v>-92</v>
      </c>
    </row>
    <row r="809" spans="1:34" x14ac:dyDescent="0.25">
      <c r="A809" t="s">
        <v>505</v>
      </c>
      <c r="B809" t="s">
        <v>409</v>
      </c>
      <c r="C809" t="s">
        <v>410</v>
      </c>
      <c r="D809">
        <v>0</v>
      </c>
      <c r="E809">
        <v>0</v>
      </c>
      <c r="F809">
        <v>0</v>
      </c>
      <c r="G809">
        <v>7</v>
      </c>
      <c r="H809">
        <v>23</v>
      </c>
      <c r="I809">
        <v>40</v>
      </c>
      <c r="J809">
        <v>53</v>
      </c>
      <c r="K809">
        <v>63</v>
      </c>
      <c r="L809">
        <v>72</v>
      </c>
      <c r="M809">
        <v>80</v>
      </c>
      <c r="N809">
        <v>85</v>
      </c>
      <c r="O809">
        <v>85</v>
      </c>
      <c r="P809">
        <v>80</v>
      </c>
      <c r="Q809">
        <v>76</v>
      </c>
      <c r="R809">
        <v>71</v>
      </c>
      <c r="S809">
        <v>66</v>
      </c>
      <c r="T809">
        <v>61</v>
      </c>
      <c r="U809">
        <v>54</v>
      </c>
      <c r="V809">
        <v>45</v>
      </c>
      <c r="W809">
        <v>36</v>
      </c>
      <c r="X809">
        <v>28</v>
      </c>
      <c r="Y809">
        <v>19</v>
      </c>
      <c r="Z809">
        <v>14</v>
      </c>
      <c r="AA809">
        <v>8</v>
      </c>
      <c r="AB809">
        <v>4</v>
      </c>
      <c r="AC809">
        <v>0</v>
      </c>
      <c r="AD809">
        <v>-3</v>
      </c>
      <c r="AE809">
        <v>-6</v>
      </c>
      <c r="AF809">
        <v>-7</v>
      </c>
      <c r="AG809">
        <v>-8</v>
      </c>
      <c r="AH809">
        <v>-7</v>
      </c>
    </row>
    <row r="810" spans="1:34" x14ac:dyDescent="0.25">
      <c r="A810" t="s">
        <v>506</v>
      </c>
      <c r="B810" t="s">
        <v>409</v>
      </c>
      <c r="C810" t="s">
        <v>410</v>
      </c>
      <c r="D810">
        <v>0</v>
      </c>
      <c r="E810">
        <v>-1</v>
      </c>
      <c r="F810">
        <v>-2</v>
      </c>
      <c r="G810">
        <v>64</v>
      </c>
      <c r="H810">
        <v>200</v>
      </c>
      <c r="I810">
        <v>313</v>
      </c>
      <c r="J810">
        <v>394</v>
      </c>
      <c r="K810">
        <v>447</v>
      </c>
      <c r="L810">
        <v>483</v>
      </c>
      <c r="M810">
        <v>514</v>
      </c>
      <c r="N810">
        <v>499</v>
      </c>
      <c r="O810">
        <v>473</v>
      </c>
      <c r="P810">
        <v>417</v>
      </c>
      <c r="Q810">
        <v>357</v>
      </c>
      <c r="R810">
        <v>304</v>
      </c>
      <c r="S810">
        <v>254</v>
      </c>
      <c r="T810">
        <v>206</v>
      </c>
      <c r="U810">
        <v>145</v>
      </c>
      <c r="V810">
        <v>74</v>
      </c>
      <c r="W810">
        <v>7</v>
      </c>
      <c r="X810">
        <v>-59</v>
      </c>
      <c r="Y810">
        <v>-117</v>
      </c>
      <c r="Z810">
        <v>-160</v>
      </c>
      <c r="AA810">
        <v>-194</v>
      </c>
      <c r="AB810">
        <v>-220</v>
      </c>
      <c r="AC810">
        <v>-240</v>
      </c>
      <c r="AD810">
        <v>-256</v>
      </c>
      <c r="AE810">
        <v>-268</v>
      </c>
      <c r="AF810">
        <v>-273</v>
      </c>
      <c r="AG810">
        <v>-272</v>
      </c>
      <c r="AH810">
        <v>-266</v>
      </c>
    </row>
    <row r="811" spans="1:34" x14ac:dyDescent="0.25">
      <c r="A811" t="s">
        <v>507</v>
      </c>
      <c r="B811" t="s">
        <v>409</v>
      </c>
      <c r="C811" t="s">
        <v>410</v>
      </c>
      <c r="D811">
        <v>0</v>
      </c>
      <c r="E811">
        <v>-4</v>
      </c>
      <c r="F811">
        <v>2</v>
      </c>
      <c r="G811">
        <v>432</v>
      </c>
      <c r="H811">
        <v>905</v>
      </c>
      <c r="I811">
        <v>1258</v>
      </c>
      <c r="J811">
        <v>1559</v>
      </c>
      <c r="K811">
        <v>1800</v>
      </c>
      <c r="L811">
        <v>1978</v>
      </c>
      <c r="M811">
        <v>2143</v>
      </c>
      <c r="N811">
        <v>2168</v>
      </c>
      <c r="O811">
        <v>2121</v>
      </c>
      <c r="P811">
        <v>1962</v>
      </c>
      <c r="Q811">
        <v>1798</v>
      </c>
      <c r="R811">
        <v>1647</v>
      </c>
      <c r="S811">
        <v>1513</v>
      </c>
      <c r="T811">
        <v>1373</v>
      </c>
      <c r="U811">
        <v>1129</v>
      </c>
      <c r="V811">
        <v>825</v>
      </c>
      <c r="W811">
        <v>523</v>
      </c>
      <c r="X811">
        <v>215</v>
      </c>
      <c r="Y811">
        <v>-59</v>
      </c>
      <c r="Z811">
        <v>-268</v>
      </c>
      <c r="AA811">
        <v>-443</v>
      </c>
      <c r="AB811">
        <v>-590</v>
      </c>
      <c r="AC811">
        <v>-714</v>
      </c>
      <c r="AD811">
        <v>-819</v>
      </c>
      <c r="AE811">
        <v>-889</v>
      </c>
      <c r="AF811">
        <v>-919</v>
      </c>
      <c r="AG811">
        <v>-922</v>
      </c>
      <c r="AH811">
        <v>-891</v>
      </c>
    </row>
    <row r="812" spans="1:34" x14ac:dyDescent="0.25">
      <c r="A812" t="s">
        <v>508</v>
      </c>
      <c r="B812" t="s">
        <v>409</v>
      </c>
      <c r="C812" t="s">
        <v>410</v>
      </c>
      <c r="D812">
        <v>0</v>
      </c>
      <c r="E812">
        <v>-1</v>
      </c>
      <c r="F812">
        <v>2</v>
      </c>
      <c r="G812">
        <v>99</v>
      </c>
      <c r="H812">
        <v>311</v>
      </c>
      <c r="I812">
        <v>555</v>
      </c>
      <c r="J812">
        <v>775</v>
      </c>
      <c r="K812">
        <v>976</v>
      </c>
      <c r="L812">
        <v>1182</v>
      </c>
      <c r="M812">
        <v>1405</v>
      </c>
      <c r="N812">
        <v>1547</v>
      </c>
      <c r="O812">
        <v>1619</v>
      </c>
      <c r="P812">
        <v>1632</v>
      </c>
      <c r="Q812">
        <v>1625</v>
      </c>
      <c r="R812">
        <v>1591</v>
      </c>
      <c r="S812">
        <v>1537</v>
      </c>
      <c r="T812">
        <v>1463</v>
      </c>
      <c r="U812">
        <v>1352</v>
      </c>
      <c r="V812">
        <v>1199</v>
      </c>
      <c r="W812">
        <v>1028</v>
      </c>
      <c r="X812">
        <v>829</v>
      </c>
      <c r="Y812">
        <v>632</v>
      </c>
      <c r="Z812">
        <v>450</v>
      </c>
      <c r="AA812">
        <v>288</v>
      </c>
      <c r="AB812">
        <v>140</v>
      </c>
      <c r="AC812">
        <v>18</v>
      </c>
      <c r="AD812">
        <v>-96</v>
      </c>
      <c r="AE812">
        <v>-193</v>
      </c>
      <c r="AF812">
        <v>-266</v>
      </c>
      <c r="AG812">
        <v>-323</v>
      </c>
      <c r="AH812">
        <v>-359</v>
      </c>
    </row>
    <row r="813" spans="1:34" x14ac:dyDescent="0.25">
      <c r="A813" t="s">
        <v>509</v>
      </c>
      <c r="B813" t="s">
        <v>409</v>
      </c>
      <c r="C813" t="s">
        <v>410</v>
      </c>
      <c r="D813">
        <v>0</v>
      </c>
      <c r="E813">
        <v>-3</v>
      </c>
      <c r="F813">
        <v>270</v>
      </c>
      <c r="G813">
        <v>3797</v>
      </c>
      <c r="H813">
        <v>7390</v>
      </c>
      <c r="I813">
        <v>10227</v>
      </c>
      <c r="J813">
        <v>13071</v>
      </c>
      <c r="K813">
        <v>15592</v>
      </c>
      <c r="L813">
        <v>17819</v>
      </c>
      <c r="M813">
        <v>20238</v>
      </c>
      <c r="N813">
        <v>21475</v>
      </c>
      <c r="O813">
        <v>21685</v>
      </c>
      <c r="P813">
        <v>20644</v>
      </c>
      <c r="Q813">
        <v>19823</v>
      </c>
      <c r="R813">
        <v>19055</v>
      </c>
      <c r="S813">
        <v>18121</v>
      </c>
      <c r="T813">
        <v>17019</v>
      </c>
      <c r="U813">
        <v>13697</v>
      </c>
      <c r="V813">
        <v>9942</v>
      </c>
      <c r="W813">
        <v>6367</v>
      </c>
      <c r="X813">
        <v>2764</v>
      </c>
      <c r="Y813">
        <v>-537</v>
      </c>
      <c r="Z813">
        <v>-3345</v>
      </c>
      <c r="AA813">
        <v>-5924</v>
      </c>
      <c r="AB813">
        <v>-8216</v>
      </c>
      <c r="AC813">
        <v>-10208</v>
      </c>
      <c r="AD813">
        <v>-12015</v>
      </c>
      <c r="AE813">
        <v>-13418</v>
      </c>
      <c r="AF813">
        <v>-14133</v>
      </c>
      <c r="AG813">
        <v>-14583</v>
      </c>
      <c r="AH813">
        <v>-14730</v>
      </c>
    </row>
    <row r="814" spans="1:34" x14ac:dyDescent="0.25">
      <c r="A814" t="s">
        <v>510</v>
      </c>
      <c r="B814" t="s">
        <v>409</v>
      </c>
      <c r="C814" t="s">
        <v>410</v>
      </c>
      <c r="D814">
        <v>0</v>
      </c>
      <c r="E814">
        <v>6</v>
      </c>
      <c r="F814">
        <v>59</v>
      </c>
      <c r="G814">
        <v>188</v>
      </c>
      <c r="H814">
        <v>419</v>
      </c>
      <c r="I814">
        <v>618</v>
      </c>
      <c r="J814">
        <v>907</v>
      </c>
      <c r="K814">
        <v>1198</v>
      </c>
      <c r="L814">
        <v>1488</v>
      </c>
      <c r="M814">
        <v>1841</v>
      </c>
      <c r="N814">
        <v>2174</v>
      </c>
      <c r="O814">
        <v>2431</v>
      </c>
      <c r="P814">
        <v>2573</v>
      </c>
      <c r="Q814">
        <v>2815</v>
      </c>
      <c r="R814">
        <v>3080</v>
      </c>
      <c r="S814">
        <v>3274</v>
      </c>
      <c r="T814">
        <v>3366</v>
      </c>
      <c r="U814">
        <v>3045</v>
      </c>
      <c r="V814">
        <v>2713</v>
      </c>
      <c r="W814">
        <v>2411</v>
      </c>
      <c r="X814">
        <v>2109</v>
      </c>
      <c r="Y814">
        <v>1808</v>
      </c>
      <c r="Z814">
        <v>1512</v>
      </c>
      <c r="AA814">
        <v>1212</v>
      </c>
      <c r="AB814">
        <v>950</v>
      </c>
      <c r="AC814">
        <v>719</v>
      </c>
      <c r="AD814">
        <v>506</v>
      </c>
      <c r="AE814">
        <v>351</v>
      </c>
      <c r="AF814">
        <v>315</v>
      </c>
      <c r="AG814">
        <v>304</v>
      </c>
      <c r="AH814">
        <v>312</v>
      </c>
    </row>
    <row r="815" spans="1:34" x14ac:dyDescent="0.25">
      <c r="A815" t="s">
        <v>511</v>
      </c>
      <c r="B815" t="s">
        <v>409</v>
      </c>
      <c r="C815" t="s">
        <v>410</v>
      </c>
      <c r="D815">
        <v>0</v>
      </c>
      <c r="E815">
        <v>-3</v>
      </c>
      <c r="F815">
        <v>2</v>
      </c>
      <c r="G815">
        <v>43</v>
      </c>
      <c r="H815">
        <v>494</v>
      </c>
      <c r="I815">
        <v>1086</v>
      </c>
      <c r="J815">
        <v>1598</v>
      </c>
      <c r="K815">
        <v>2070</v>
      </c>
      <c r="L815">
        <v>2592</v>
      </c>
      <c r="M815">
        <v>3204</v>
      </c>
      <c r="N815">
        <v>3630</v>
      </c>
      <c r="O815">
        <v>3918</v>
      </c>
      <c r="P815">
        <v>4093</v>
      </c>
      <c r="Q815">
        <v>4211</v>
      </c>
      <c r="R815">
        <v>4238</v>
      </c>
      <c r="S815">
        <v>4213</v>
      </c>
      <c r="T815">
        <v>4112</v>
      </c>
      <c r="U815">
        <v>3970</v>
      </c>
      <c r="V815">
        <v>3707</v>
      </c>
      <c r="W815">
        <v>3368</v>
      </c>
      <c r="X815">
        <v>2932</v>
      </c>
      <c r="Y815">
        <v>2467</v>
      </c>
      <c r="Z815">
        <v>2023</v>
      </c>
      <c r="AA815">
        <v>1623</v>
      </c>
      <c r="AB815">
        <v>1243</v>
      </c>
      <c r="AC815">
        <v>928</v>
      </c>
      <c r="AD815">
        <v>619</v>
      </c>
      <c r="AE815">
        <v>346</v>
      </c>
      <c r="AF815">
        <v>120</v>
      </c>
      <c r="AG815">
        <v>-64</v>
      </c>
      <c r="AH815">
        <v>-203</v>
      </c>
    </row>
    <row r="816" spans="1:34" x14ac:dyDescent="0.25">
      <c r="A816" t="s">
        <v>512</v>
      </c>
      <c r="B816" t="s">
        <v>409</v>
      </c>
      <c r="C816" t="s">
        <v>410</v>
      </c>
      <c r="D816">
        <v>0</v>
      </c>
      <c r="E816">
        <v>-18</v>
      </c>
      <c r="F816">
        <v>-11</v>
      </c>
      <c r="G816">
        <v>95</v>
      </c>
      <c r="H816">
        <v>1489</v>
      </c>
      <c r="I816">
        <v>3416</v>
      </c>
      <c r="J816">
        <v>5077</v>
      </c>
      <c r="K816">
        <v>6560</v>
      </c>
      <c r="L816">
        <v>8172</v>
      </c>
      <c r="M816">
        <v>10072</v>
      </c>
      <c r="N816">
        <v>11274</v>
      </c>
      <c r="O816">
        <v>12133</v>
      </c>
      <c r="P816">
        <v>12551</v>
      </c>
      <c r="Q816">
        <v>12793</v>
      </c>
      <c r="R816">
        <v>12743</v>
      </c>
      <c r="S816">
        <v>12571</v>
      </c>
      <c r="T816">
        <v>12139</v>
      </c>
      <c r="U816">
        <v>11573</v>
      </c>
      <c r="V816">
        <v>10548</v>
      </c>
      <c r="W816">
        <v>9257</v>
      </c>
      <c r="X816">
        <v>7587</v>
      </c>
      <c r="Y816">
        <v>5798</v>
      </c>
      <c r="Z816">
        <v>4097</v>
      </c>
      <c r="AA816">
        <v>2566</v>
      </c>
      <c r="AB816">
        <v>1080</v>
      </c>
      <c r="AC816">
        <v>-157</v>
      </c>
      <c r="AD816">
        <v>-1429</v>
      </c>
      <c r="AE816">
        <v>-2573</v>
      </c>
      <c r="AF816">
        <v>-3538</v>
      </c>
      <c r="AG816">
        <v>-4344</v>
      </c>
      <c r="AH816">
        <v>-4969</v>
      </c>
    </row>
    <row r="817" spans="1:34" x14ac:dyDescent="0.25">
      <c r="A817" t="s">
        <v>513</v>
      </c>
      <c r="B817" t="s">
        <v>409</v>
      </c>
      <c r="C817" t="s">
        <v>410</v>
      </c>
      <c r="D817">
        <v>0</v>
      </c>
      <c r="E817">
        <v>-3</v>
      </c>
      <c r="F817">
        <v>0</v>
      </c>
      <c r="G817">
        <v>49</v>
      </c>
      <c r="H817">
        <v>465</v>
      </c>
      <c r="I817">
        <v>1028</v>
      </c>
      <c r="J817">
        <v>1516</v>
      </c>
      <c r="K817">
        <v>1959</v>
      </c>
      <c r="L817">
        <v>2445</v>
      </c>
      <c r="M817">
        <v>3015</v>
      </c>
      <c r="N817">
        <v>3397</v>
      </c>
      <c r="O817">
        <v>3659</v>
      </c>
      <c r="P817">
        <v>3804</v>
      </c>
      <c r="Q817">
        <v>3896</v>
      </c>
      <c r="R817">
        <v>3904</v>
      </c>
      <c r="S817">
        <v>3870</v>
      </c>
      <c r="T817">
        <v>3760</v>
      </c>
      <c r="U817">
        <v>3603</v>
      </c>
      <c r="V817">
        <v>3323</v>
      </c>
      <c r="W817">
        <v>2970</v>
      </c>
      <c r="X817">
        <v>2517</v>
      </c>
      <c r="Y817">
        <v>2036</v>
      </c>
      <c r="Z817">
        <v>1579</v>
      </c>
      <c r="AA817">
        <v>1166</v>
      </c>
      <c r="AB817">
        <v>771</v>
      </c>
      <c r="AC817">
        <v>445</v>
      </c>
      <c r="AD817">
        <v>117</v>
      </c>
      <c r="AE817">
        <v>-174</v>
      </c>
      <c r="AF817">
        <v>-415</v>
      </c>
      <c r="AG817">
        <v>-610</v>
      </c>
      <c r="AH817">
        <v>-757</v>
      </c>
    </row>
    <row r="818" spans="1:34" x14ac:dyDescent="0.25">
      <c r="A818" t="s">
        <v>514</v>
      </c>
      <c r="B818" t="s">
        <v>409</v>
      </c>
      <c r="C818" t="s">
        <v>410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 t="s">
        <v>383</v>
      </c>
      <c r="B819" t="s">
        <v>530</v>
      </c>
      <c r="C819" t="s">
        <v>531</v>
      </c>
      <c r="D819">
        <v>0</v>
      </c>
      <c r="E819">
        <v>59</v>
      </c>
      <c r="F819">
        <v>948</v>
      </c>
      <c r="G819">
        <v>28387</v>
      </c>
      <c r="H819">
        <v>56419</v>
      </c>
      <c r="I819">
        <v>82222</v>
      </c>
      <c r="J819">
        <v>108897</v>
      </c>
      <c r="K819">
        <v>135713</v>
      </c>
      <c r="L819">
        <v>162216</v>
      </c>
      <c r="M819">
        <v>189090</v>
      </c>
      <c r="N819">
        <v>212062</v>
      </c>
      <c r="O819">
        <v>225726</v>
      </c>
      <c r="P819">
        <v>233422</v>
      </c>
      <c r="Q819">
        <v>241031</v>
      </c>
      <c r="R819">
        <v>248028</v>
      </c>
      <c r="S819">
        <v>253874</v>
      </c>
      <c r="T819">
        <v>258732</v>
      </c>
      <c r="U819">
        <v>255743</v>
      </c>
      <c r="V819">
        <v>249462</v>
      </c>
      <c r="W819">
        <v>242101</v>
      </c>
      <c r="X819">
        <v>234161</v>
      </c>
      <c r="Y819">
        <v>226525</v>
      </c>
      <c r="Z819">
        <v>220107</v>
      </c>
      <c r="AA819">
        <v>214980</v>
      </c>
      <c r="AB819">
        <v>210149</v>
      </c>
      <c r="AC819">
        <v>205334</v>
      </c>
      <c r="AD819">
        <v>200246</v>
      </c>
      <c r="AE819">
        <v>196061</v>
      </c>
      <c r="AF819">
        <v>193713</v>
      </c>
      <c r="AG819">
        <v>192100</v>
      </c>
      <c r="AH819">
        <v>191345</v>
      </c>
    </row>
    <row r="820" spans="1:34" x14ac:dyDescent="0.25">
      <c r="A820" t="s">
        <v>473</v>
      </c>
      <c r="B820" t="s">
        <v>530</v>
      </c>
      <c r="C820" t="s">
        <v>531</v>
      </c>
      <c r="D820">
        <v>0</v>
      </c>
      <c r="E820">
        <v>8</v>
      </c>
      <c r="F820">
        <v>19</v>
      </c>
      <c r="G820">
        <v>720</v>
      </c>
      <c r="H820">
        <v>1814</v>
      </c>
      <c r="I820">
        <v>3625</v>
      </c>
      <c r="J820">
        <v>6384</v>
      </c>
      <c r="K820">
        <v>9773</v>
      </c>
      <c r="L820">
        <v>13108</v>
      </c>
      <c r="M820">
        <v>16130</v>
      </c>
      <c r="N820">
        <v>18696</v>
      </c>
      <c r="O820">
        <v>20108</v>
      </c>
      <c r="P820">
        <v>20885</v>
      </c>
      <c r="Q820">
        <v>21337</v>
      </c>
      <c r="R820">
        <v>21573</v>
      </c>
      <c r="S820">
        <v>21561</v>
      </c>
      <c r="T820">
        <v>21694</v>
      </c>
      <c r="U820">
        <v>21647</v>
      </c>
      <c r="V820">
        <v>21512</v>
      </c>
      <c r="W820">
        <v>21181</v>
      </c>
      <c r="X820">
        <v>20739</v>
      </c>
      <c r="Y820">
        <v>20218</v>
      </c>
      <c r="Z820">
        <v>19659</v>
      </c>
      <c r="AA820">
        <v>19100</v>
      </c>
      <c r="AB820">
        <v>18620</v>
      </c>
      <c r="AC820">
        <v>18281</v>
      </c>
      <c r="AD820">
        <v>18061</v>
      </c>
      <c r="AE820">
        <v>17772</v>
      </c>
      <c r="AF820">
        <v>17476</v>
      </c>
      <c r="AG820">
        <v>17189</v>
      </c>
      <c r="AH820">
        <v>16902</v>
      </c>
    </row>
    <row r="821" spans="1:34" x14ac:dyDescent="0.25">
      <c r="A821" t="s">
        <v>474</v>
      </c>
      <c r="B821" t="s">
        <v>530</v>
      </c>
      <c r="C821" t="s">
        <v>531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t="s">
        <v>475</v>
      </c>
      <c r="B822" t="s">
        <v>530</v>
      </c>
      <c r="C822" t="s">
        <v>531</v>
      </c>
      <c r="D822">
        <v>0</v>
      </c>
      <c r="E822">
        <v>-2</v>
      </c>
      <c r="F822">
        <v>-9</v>
      </c>
      <c r="G822">
        <v>-55</v>
      </c>
      <c r="H822">
        <v>-144</v>
      </c>
      <c r="I822">
        <v>-302</v>
      </c>
      <c r="J822">
        <v>-491</v>
      </c>
      <c r="K822">
        <v>-767</v>
      </c>
      <c r="L822">
        <v>-1087</v>
      </c>
      <c r="M822">
        <v>-1446</v>
      </c>
      <c r="N822">
        <v>-1823</v>
      </c>
      <c r="O822">
        <v>-2194</v>
      </c>
      <c r="P822">
        <v>-2525</v>
      </c>
      <c r="Q822">
        <v>-2855</v>
      </c>
      <c r="R822">
        <v>-3147</v>
      </c>
      <c r="S822">
        <v>-3457</v>
      </c>
      <c r="T822">
        <v>-3768</v>
      </c>
      <c r="U822">
        <v>-4072</v>
      </c>
      <c r="V822">
        <v>-4325</v>
      </c>
      <c r="W822">
        <v>-4501</v>
      </c>
      <c r="X822">
        <v>-4669</v>
      </c>
      <c r="Y822">
        <v>-4756</v>
      </c>
      <c r="Z822">
        <v>-4757</v>
      </c>
      <c r="AA822">
        <v>-4767</v>
      </c>
      <c r="AB822">
        <v>-4768</v>
      </c>
      <c r="AC822">
        <v>-4734</v>
      </c>
      <c r="AD822">
        <v>-4723</v>
      </c>
      <c r="AE822">
        <v>-4678</v>
      </c>
      <c r="AF822">
        <v>-4637</v>
      </c>
      <c r="AG822">
        <v>-4614</v>
      </c>
      <c r="AH822">
        <v>-4568</v>
      </c>
    </row>
    <row r="823" spans="1:34" x14ac:dyDescent="0.25">
      <c r="A823" t="s">
        <v>476</v>
      </c>
      <c r="B823" t="s">
        <v>530</v>
      </c>
      <c r="C823" t="s">
        <v>531</v>
      </c>
      <c r="D823">
        <v>0</v>
      </c>
      <c r="E823">
        <v>0</v>
      </c>
      <c r="F823">
        <v>0</v>
      </c>
      <c r="G823">
        <v>18</v>
      </c>
      <c r="H823">
        <v>25</v>
      </c>
      <c r="I823">
        <v>25</v>
      </c>
      <c r="J823">
        <v>22</v>
      </c>
      <c r="K823">
        <v>21</v>
      </c>
      <c r="L823">
        <v>21</v>
      </c>
      <c r="M823">
        <v>20</v>
      </c>
      <c r="N823">
        <v>19</v>
      </c>
      <c r="O823">
        <v>19</v>
      </c>
      <c r="P823">
        <v>18</v>
      </c>
      <c r="Q823">
        <v>18</v>
      </c>
      <c r="R823">
        <v>18</v>
      </c>
      <c r="S823">
        <v>20</v>
      </c>
      <c r="T823">
        <v>21</v>
      </c>
      <c r="U823">
        <v>17</v>
      </c>
      <c r="V823">
        <v>13</v>
      </c>
      <c r="W823">
        <v>9</v>
      </c>
      <c r="X823">
        <v>4</v>
      </c>
      <c r="Y823">
        <v>0</v>
      </c>
      <c r="Z823">
        <v>-1</v>
      </c>
      <c r="AA823">
        <v>-3</v>
      </c>
      <c r="AB823">
        <v>-6</v>
      </c>
      <c r="AC823">
        <v>-7</v>
      </c>
      <c r="AD823">
        <v>-8</v>
      </c>
      <c r="AE823">
        <v>-9</v>
      </c>
      <c r="AF823">
        <v>-9</v>
      </c>
      <c r="AG823">
        <v>-9</v>
      </c>
      <c r="AH823">
        <v>-8</v>
      </c>
    </row>
    <row r="824" spans="1:34" x14ac:dyDescent="0.25">
      <c r="A824" t="s">
        <v>477</v>
      </c>
      <c r="B824" t="s">
        <v>530</v>
      </c>
      <c r="C824" t="s">
        <v>531</v>
      </c>
      <c r="D824">
        <v>0</v>
      </c>
      <c r="E824">
        <v>0</v>
      </c>
      <c r="F824">
        <v>0</v>
      </c>
      <c r="G824">
        <v>-4</v>
      </c>
      <c r="H824">
        <v>-12</v>
      </c>
      <c r="I824">
        <v>-25</v>
      </c>
      <c r="J824">
        <v>-40</v>
      </c>
      <c r="K824">
        <v>-64</v>
      </c>
      <c r="L824">
        <v>-91</v>
      </c>
      <c r="M824">
        <v>-120</v>
      </c>
      <c r="N824">
        <v>-153</v>
      </c>
      <c r="O824">
        <v>-185</v>
      </c>
      <c r="P824">
        <v>-212</v>
      </c>
      <c r="Q824">
        <v>-239</v>
      </c>
      <c r="R824">
        <v>-264</v>
      </c>
      <c r="S824">
        <v>-290</v>
      </c>
      <c r="T824">
        <v>-316</v>
      </c>
      <c r="U824">
        <v>-342</v>
      </c>
      <c r="V824">
        <v>-363</v>
      </c>
      <c r="W824">
        <v>-378</v>
      </c>
      <c r="X824">
        <v>-393</v>
      </c>
      <c r="Y824">
        <v>-400</v>
      </c>
      <c r="Z824">
        <v>-401</v>
      </c>
      <c r="AA824">
        <v>-402</v>
      </c>
      <c r="AB824">
        <v>-401</v>
      </c>
      <c r="AC824">
        <v>-398</v>
      </c>
      <c r="AD824">
        <v>-397</v>
      </c>
      <c r="AE824">
        <v>-393</v>
      </c>
      <c r="AF824">
        <v>-389</v>
      </c>
      <c r="AG824">
        <v>-387</v>
      </c>
      <c r="AH824">
        <v>-383</v>
      </c>
    </row>
    <row r="825" spans="1:34" x14ac:dyDescent="0.25">
      <c r="A825" t="s">
        <v>478</v>
      </c>
      <c r="B825" t="s">
        <v>530</v>
      </c>
      <c r="C825" t="s">
        <v>531</v>
      </c>
      <c r="D825">
        <v>0</v>
      </c>
      <c r="E825">
        <v>-1</v>
      </c>
      <c r="F825">
        <v>1</v>
      </c>
      <c r="G825">
        <v>298</v>
      </c>
      <c r="H825">
        <v>817</v>
      </c>
      <c r="I825">
        <v>1597</v>
      </c>
      <c r="J825">
        <v>2527</v>
      </c>
      <c r="K825">
        <v>3594</v>
      </c>
      <c r="L825">
        <v>4729</v>
      </c>
      <c r="M825">
        <v>5883</v>
      </c>
      <c r="N825">
        <v>6951</v>
      </c>
      <c r="O825">
        <v>7780</v>
      </c>
      <c r="P825">
        <v>8319</v>
      </c>
      <c r="Q825">
        <v>8657</v>
      </c>
      <c r="R825">
        <v>8873</v>
      </c>
      <c r="S825">
        <v>8997</v>
      </c>
      <c r="T825">
        <v>9055</v>
      </c>
      <c r="U825">
        <v>9052</v>
      </c>
      <c r="V825">
        <v>8957</v>
      </c>
      <c r="W825">
        <v>8764</v>
      </c>
      <c r="X825">
        <v>8499</v>
      </c>
      <c r="Y825">
        <v>8186</v>
      </c>
      <c r="Z825">
        <v>7860</v>
      </c>
      <c r="AA825">
        <v>7544</v>
      </c>
      <c r="AB825">
        <v>7250</v>
      </c>
      <c r="AC825">
        <v>6998</v>
      </c>
      <c r="AD825">
        <v>6774</v>
      </c>
      <c r="AE825">
        <v>6563</v>
      </c>
      <c r="AF825">
        <v>6362</v>
      </c>
      <c r="AG825">
        <v>6178</v>
      </c>
      <c r="AH825">
        <v>6010</v>
      </c>
    </row>
    <row r="826" spans="1:34" x14ac:dyDescent="0.25">
      <c r="A826" t="s">
        <v>479</v>
      </c>
      <c r="B826" t="s">
        <v>530</v>
      </c>
      <c r="C826" t="s">
        <v>531</v>
      </c>
      <c r="D826">
        <v>0</v>
      </c>
      <c r="E826">
        <v>-2</v>
      </c>
      <c r="F826">
        <v>-1</v>
      </c>
      <c r="G826">
        <v>174</v>
      </c>
      <c r="H826">
        <v>730</v>
      </c>
      <c r="I826">
        <v>1630</v>
      </c>
      <c r="J826">
        <v>2600</v>
      </c>
      <c r="K826">
        <v>3503</v>
      </c>
      <c r="L826">
        <v>4352</v>
      </c>
      <c r="M826">
        <v>5192</v>
      </c>
      <c r="N826">
        <v>5954</v>
      </c>
      <c r="O826">
        <v>6529</v>
      </c>
      <c r="P826">
        <v>6887</v>
      </c>
      <c r="Q826">
        <v>7077</v>
      </c>
      <c r="R826">
        <v>7157</v>
      </c>
      <c r="S826">
        <v>7154</v>
      </c>
      <c r="T826">
        <v>7076</v>
      </c>
      <c r="U826">
        <v>6924</v>
      </c>
      <c r="V826">
        <v>6678</v>
      </c>
      <c r="W826">
        <v>6343</v>
      </c>
      <c r="X826">
        <v>5946</v>
      </c>
      <c r="Y826">
        <v>5522</v>
      </c>
      <c r="Z826">
        <v>5100</v>
      </c>
      <c r="AA826">
        <v>4710</v>
      </c>
      <c r="AB826">
        <v>4354</v>
      </c>
      <c r="AC826">
        <v>4032</v>
      </c>
      <c r="AD826">
        <v>3738</v>
      </c>
      <c r="AE826">
        <v>3466</v>
      </c>
      <c r="AF826">
        <v>3222</v>
      </c>
      <c r="AG826">
        <v>3002</v>
      </c>
      <c r="AH826">
        <v>2809</v>
      </c>
    </row>
    <row r="827" spans="1:34" x14ac:dyDescent="0.25">
      <c r="A827" t="s">
        <v>480</v>
      </c>
      <c r="B827" t="s">
        <v>530</v>
      </c>
      <c r="C827" t="s">
        <v>531</v>
      </c>
      <c r="D827">
        <v>0</v>
      </c>
      <c r="E827">
        <v>0</v>
      </c>
      <c r="F827">
        <v>3</v>
      </c>
      <c r="G827">
        <v>89</v>
      </c>
      <c r="H827">
        <v>147</v>
      </c>
      <c r="I827">
        <v>175</v>
      </c>
      <c r="J827">
        <v>201</v>
      </c>
      <c r="K827">
        <v>228</v>
      </c>
      <c r="L827">
        <v>253</v>
      </c>
      <c r="M827">
        <v>281</v>
      </c>
      <c r="N827">
        <v>306</v>
      </c>
      <c r="O827">
        <v>324</v>
      </c>
      <c r="P827">
        <v>333</v>
      </c>
      <c r="Q827">
        <v>347</v>
      </c>
      <c r="R827">
        <v>361</v>
      </c>
      <c r="S827">
        <v>372</v>
      </c>
      <c r="T827">
        <v>377</v>
      </c>
      <c r="U827">
        <v>367</v>
      </c>
      <c r="V827">
        <v>344</v>
      </c>
      <c r="W827">
        <v>320</v>
      </c>
      <c r="X827">
        <v>299</v>
      </c>
      <c r="Y827">
        <v>279</v>
      </c>
      <c r="Z827">
        <v>260</v>
      </c>
      <c r="AA827">
        <v>244</v>
      </c>
      <c r="AB827">
        <v>228</v>
      </c>
      <c r="AC827">
        <v>212</v>
      </c>
      <c r="AD827">
        <v>200</v>
      </c>
      <c r="AE827">
        <v>190</v>
      </c>
      <c r="AF827">
        <v>185</v>
      </c>
      <c r="AG827">
        <v>182</v>
      </c>
      <c r="AH827">
        <v>180</v>
      </c>
    </row>
    <row r="828" spans="1:34" x14ac:dyDescent="0.25">
      <c r="A828" t="s">
        <v>481</v>
      </c>
      <c r="B828" t="s">
        <v>530</v>
      </c>
      <c r="C828" t="s">
        <v>531</v>
      </c>
      <c r="D828">
        <v>0</v>
      </c>
      <c r="E828">
        <v>0</v>
      </c>
      <c r="F828">
        <v>2</v>
      </c>
      <c r="G828">
        <v>110</v>
      </c>
      <c r="H828">
        <v>244</v>
      </c>
      <c r="I828">
        <v>381</v>
      </c>
      <c r="J828">
        <v>511</v>
      </c>
      <c r="K828">
        <v>641</v>
      </c>
      <c r="L828">
        <v>772</v>
      </c>
      <c r="M828">
        <v>907</v>
      </c>
      <c r="N828">
        <v>1028</v>
      </c>
      <c r="O828">
        <v>1116</v>
      </c>
      <c r="P828">
        <v>1166</v>
      </c>
      <c r="Q828">
        <v>1199</v>
      </c>
      <c r="R828">
        <v>1222</v>
      </c>
      <c r="S828">
        <v>1237</v>
      </c>
      <c r="T828">
        <v>1240</v>
      </c>
      <c r="U828">
        <v>1221</v>
      </c>
      <c r="V828">
        <v>1179</v>
      </c>
      <c r="W828">
        <v>1126</v>
      </c>
      <c r="X828">
        <v>1070</v>
      </c>
      <c r="Y828">
        <v>1013</v>
      </c>
      <c r="Z828">
        <v>959</v>
      </c>
      <c r="AA828">
        <v>913</v>
      </c>
      <c r="AB828">
        <v>869</v>
      </c>
      <c r="AC828">
        <v>831</v>
      </c>
      <c r="AD828">
        <v>793</v>
      </c>
      <c r="AE828">
        <v>758</v>
      </c>
      <c r="AF828">
        <v>731</v>
      </c>
      <c r="AG828">
        <v>707</v>
      </c>
      <c r="AH828">
        <v>688</v>
      </c>
    </row>
    <row r="829" spans="1:34" x14ac:dyDescent="0.25">
      <c r="A829" t="s">
        <v>482</v>
      </c>
      <c r="B829" t="s">
        <v>530</v>
      </c>
      <c r="C829" t="s">
        <v>531</v>
      </c>
      <c r="D829">
        <v>0</v>
      </c>
      <c r="E829">
        <v>1</v>
      </c>
      <c r="F829">
        <v>1</v>
      </c>
      <c r="G829">
        <v>-153</v>
      </c>
      <c r="H829">
        <v>-318</v>
      </c>
      <c r="I829">
        <v>-454</v>
      </c>
      <c r="J829">
        <v>-674</v>
      </c>
      <c r="K829">
        <v>-913</v>
      </c>
      <c r="L829">
        <v>-1152</v>
      </c>
      <c r="M829">
        <v>-1405</v>
      </c>
      <c r="N829">
        <v>-1645</v>
      </c>
      <c r="O829">
        <v>-1830</v>
      </c>
      <c r="P829">
        <v>-1984</v>
      </c>
      <c r="Q829">
        <v>-2110</v>
      </c>
      <c r="R829">
        <v>-2224</v>
      </c>
      <c r="S829">
        <v>-2342</v>
      </c>
      <c r="T829">
        <v>-2443</v>
      </c>
      <c r="U829">
        <v>-2510</v>
      </c>
      <c r="V829">
        <v>-2495</v>
      </c>
      <c r="W829">
        <v>-2465</v>
      </c>
      <c r="X829">
        <v>-2399</v>
      </c>
      <c r="Y829">
        <v>-2295</v>
      </c>
      <c r="Z829">
        <v>-2199</v>
      </c>
      <c r="AA829">
        <v>-2100</v>
      </c>
      <c r="AB829">
        <v>-2005</v>
      </c>
      <c r="AC829">
        <v>-1926</v>
      </c>
      <c r="AD829">
        <v>-1852</v>
      </c>
      <c r="AE829">
        <v>-1777</v>
      </c>
      <c r="AF829">
        <v>-1714</v>
      </c>
      <c r="AG829">
        <v>-1660</v>
      </c>
      <c r="AH829">
        <v>-1609</v>
      </c>
    </row>
    <row r="830" spans="1:34" x14ac:dyDescent="0.25">
      <c r="A830" t="s">
        <v>483</v>
      </c>
      <c r="B830" t="s">
        <v>530</v>
      </c>
      <c r="C830" t="s">
        <v>531</v>
      </c>
      <c r="D830">
        <v>0</v>
      </c>
      <c r="E830">
        <v>0</v>
      </c>
      <c r="F830">
        <v>2</v>
      </c>
      <c r="G830">
        <v>101</v>
      </c>
      <c r="H830">
        <v>157</v>
      </c>
      <c r="I830">
        <v>181</v>
      </c>
      <c r="J830">
        <v>132</v>
      </c>
      <c r="K830">
        <v>94</v>
      </c>
      <c r="L830">
        <v>64</v>
      </c>
      <c r="M830">
        <v>39</v>
      </c>
      <c r="N830">
        <v>13</v>
      </c>
      <c r="O830">
        <v>-16</v>
      </c>
      <c r="P830">
        <v>-54</v>
      </c>
      <c r="Q830">
        <v>-98</v>
      </c>
      <c r="R830">
        <v>-136</v>
      </c>
      <c r="S830">
        <v>-175</v>
      </c>
      <c r="T830">
        <v>-208</v>
      </c>
      <c r="U830">
        <v>-252</v>
      </c>
      <c r="V830">
        <v>-301</v>
      </c>
      <c r="W830">
        <v>-348</v>
      </c>
      <c r="X830">
        <v>-389</v>
      </c>
      <c r="Y830">
        <v>-416</v>
      </c>
      <c r="Z830">
        <v>-432</v>
      </c>
      <c r="AA830">
        <v>-442</v>
      </c>
      <c r="AB830">
        <v>-449</v>
      </c>
      <c r="AC830">
        <v>-448</v>
      </c>
      <c r="AD830">
        <v>-444</v>
      </c>
      <c r="AE830">
        <v>-436</v>
      </c>
      <c r="AF830">
        <v>-422</v>
      </c>
      <c r="AG830">
        <v>-407</v>
      </c>
      <c r="AH830">
        <v>-387</v>
      </c>
    </row>
    <row r="831" spans="1:34" x14ac:dyDescent="0.25">
      <c r="A831" t="s">
        <v>484</v>
      </c>
      <c r="B831" t="s">
        <v>530</v>
      </c>
      <c r="C831" t="s">
        <v>531</v>
      </c>
      <c r="D831">
        <v>0</v>
      </c>
      <c r="E831">
        <v>0</v>
      </c>
      <c r="F831">
        <v>0</v>
      </c>
      <c r="G831">
        <v>20</v>
      </c>
      <c r="H831">
        <v>64</v>
      </c>
      <c r="I831">
        <v>111</v>
      </c>
      <c r="J831">
        <v>151</v>
      </c>
      <c r="K831">
        <v>193</v>
      </c>
      <c r="L831">
        <v>236</v>
      </c>
      <c r="M831">
        <v>284</v>
      </c>
      <c r="N831">
        <v>321</v>
      </c>
      <c r="O831">
        <v>347</v>
      </c>
      <c r="P831">
        <v>366</v>
      </c>
      <c r="Q831">
        <v>379</v>
      </c>
      <c r="R831">
        <v>388</v>
      </c>
      <c r="S831">
        <v>394</v>
      </c>
      <c r="T831">
        <v>396</v>
      </c>
      <c r="U831">
        <v>395</v>
      </c>
      <c r="V831">
        <v>387</v>
      </c>
      <c r="W831">
        <v>375</v>
      </c>
      <c r="X831">
        <v>358</v>
      </c>
      <c r="Y831">
        <v>341</v>
      </c>
      <c r="Z831">
        <v>324</v>
      </c>
      <c r="AA831">
        <v>308</v>
      </c>
      <c r="AB831">
        <v>293</v>
      </c>
      <c r="AC831">
        <v>281</v>
      </c>
      <c r="AD831">
        <v>268</v>
      </c>
      <c r="AE831">
        <v>255</v>
      </c>
      <c r="AF831">
        <v>243</v>
      </c>
      <c r="AG831">
        <v>233</v>
      </c>
      <c r="AH831">
        <v>223</v>
      </c>
    </row>
    <row r="832" spans="1:34" x14ac:dyDescent="0.25">
      <c r="A832" t="s">
        <v>485</v>
      </c>
      <c r="B832" t="s">
        <v>530</v>
      </c>
      <c r="C832" t="s">
        <v>531</v>
      </c>
      <c r="D832">
        <v>0</v>
      </c>
      <c r="E832">
        <v>0</v>
      </c>
      <c r="F832">
        <v>4</v>
      </c>
      <c r="G832">
        <v>110</v>
      </c>
      <c r="H832">
        <v>191</v>
      </c>
      <c r="I832">
        <v>238</v>
      </c>
      <c r="J832">
        <v>280</v>
      </c>
      <c r="K832">
        <v>323</v>
      </c>
      <c r="L832">
        <v>363</v>
      </c>
      <c r="M832">
        <v>406</v>
      </c>
      <c r="N832">
        <v>449</v>
      </c>
      <c r="O832">
        <v>496</v>
      </c>
      <c r="P832">
        <v>532</v>
      </c>
      <c r="Q832">
        <v>564</v>
      </c>
      <c r="R832">
        <v>596</v>
      </c>
      <c r="S832">
        <v>621</v>
      </c>
      <c r="T832">
        <v>640</v>
      </c>
      <c r="U832">
        <v>625</v>
      </c>
      <c r="V832">
        <v>592</v>
      </c>
      <c r="W832">
        <v>554</v>
      </c>
      <c r="X832">
        <v>515</v>
      </c>
      <c r="Y832">
        <v>478</v>
      </c>
      <c r="Z832">
        <v>443</v>
      </c>
      <c r="AA832">
        <v>412</v>
      </c>
      <c r="AB832">
        <v>381</v>
      </c>
      <c r="AC832">
        <v>352</v>
      </c>
      <c r="AD832">
        <v>329</v>
      </c>
      <c r="AE832">
        <v>313</v>
      </c>
      <c r="AF832">
        <v>302</v>
      </c>
      <c r="AG832">
        <v>294</v>
      </c>
      <c r="AH832">
        <v>291</v>
      </c>
    </row>
    <row r="833" spans="1:34" x14ac:dyDescent="0.25">
      <c r="A833" t="s">
        <v>486</v>
      </c>
      <c r="B833" t="s">
        <v>530</v>
      </c>
      <c r="C833" t="s">
        <v>531</v>
      </c>
      <c r="D833">
        <v>0</v>
      </c>
      <c r="E833">
        <v>0</v>
      </c>
      <c r="F833">
        <v>4</v>
      </c>
      <c r="G833">
        <v>68</v>
      </c>
      <c r="H833">
        <v>87</v>
      </c>
      <c r="I833">
        <v>81</v>
      </c>
      <c r="J833">
        <v>68</v>
      </c>
      <c r="K833">
        <v>54</v>
      </c>
      <c r="L833">
        <v>44</v>
      </c>
      <c r="M833">
        <v>35</v>
      </c>
      <c r="N833">
        <v>32</v>
      </c>
      <c r="O833">
        <v>36</v>
      </c>
      <c r="P833">
        <v>37</v>
      </c>
      <c r="Q833">
        <v>49</v>
      </c>
      <c r="R833">
        <v>61</v>
      </c>
      <c r="S833">
        <v>76</v>
      </c>
      <c r="T833">
        <v>88</v>
      </c>
      <c r="U833">
        <v>71</v>
      </c>
      <c r="V833">
        <v>47</v>
      </c>
      <c r="W833">
        <v>27</v>
      </c>
      <c r="X833">
        <v>9</v>
      </c>
      <c r="Y833">
        <v>-2</v>
      </c>
      <c r="Z833">
        <v>-14</v>
      </c>
      <c r="AA833">
        <v>-24</v>
      </c>
      <c r="AB833">
        <v>-32</v>
      </c>
      <c r="AC833">
        <v>-40</v>
      </c>
      <c r="AD833">
        <v>-46</v>
      </c>
      <c r="AE833">
        <v>-47</v>
      </c>
      <c r="AF833">
        <v>-43</v>
      </c>
      <c r="AG833">
        <v>-38</v>
      </c>
      <c r="AH833">
        <v>-32</v>
      </c>
    </row>
    <row r="834" spans="1:34" x14ac:dyDescent="0.25">
      <c r="A834" t="s">
        <v>487</v>
      </c>
      <c r="B834" t="s">
        <v>530</v>
      </c>
      <c r="C834" t="s">
        <v>531</v>
      </c>
      <c r="D834">
        <v>0</v>
      </c>
      <c r="E834">
        <v>0</v>
      </c>
      <c r="F834">
        <v>6</v>
      </c>
      <c r="G834">
        <v>138</v>
      </c>
      <c r="H834">
        <v>165</v>
      </c>
      <c r="I834">
        <v>36</v>
      </c>
      <c r="J834">
        <v>-164</v>
      </c>
      <c r="K834">
        <v>-331</v>
      </c>
      <c r="L834">
        <v>-470</v>
      </c>
      <c r="M834">
        <v>-581</v>
      </c>
      <c r="N834">
        <v>-672</v>
      </c>
      <c r="O834">
        <v>-752</v>
      </c>
      <c r="P834">
        <v>-823</v>
      </c>
      <c r="Q834">
        <v>-883</v>
      </c>
      <c r="R834">
        <v>-925</v>
      </c>
      <c r="S834">
        <v>-961</v>
      </c>
      <c r="T834">
        <v>-995</v>
      </c>
      <c r="U834">
        <v>-1052</v>
      </c>
      <c r="V834">
        <v>-1132</v>
      </c>
      <c r="W834">
        <v>-1206</v>
      </c>
      <c r="X834">
        <v>-1271</v>
      </c>
      <c r="Y834">
        <v>-1321</v>
      </c>
      <c r="Z834">
        <v>-1364</v>
      </c>
      <c r="AA834">
        <v>-1401</v>
      </c>
      <c r="AB834">
        <v>-1433</v>
      </c>
      <c r="AC834">
        <v>-1461</v>
      </c>
      <c r="AD834">
        <v>-1485</v>
      </c>
      <c r="AE834">
        <v>-1500</v>
      </c>
      <c r="AF834">
        <v>-1508</v>
      </c>
      <c r="AG834">
        <v>-1510</v>
      </c>
      <c r="AH834">
        <v>-1509</v>
      </c>
    </row>
    <row r="835" spans="1:34" x14ac:dyDescent="0.25">
      <c r="A835" t="s">
        <v>488</v>
      </c>
      <c r="B835" t="s">
        <v>530</v>
      </c>
      <c r="C835" t="s">
        <v>531</v>
      </c>
      <c r="D835">
        <v>0</v>
      </c>
      <c r="E835">
        <v>0</v>
      </c>
      <c r="F835">
        <v>3</v>
      </c>
      <c r="G835">
        <v>37</v>
      </c>
      <c r="H835">
        <v>43</v>
      </c>
      <c r="I835">
        <v>25</v>
      </c>
      <c r="J835">
        <v>8</v>
      </c>
      <c r="K835">
        <v>-10</v>
      </c>
      <c r="L835">
        <v>-29</v>
      </c>
      <c r="M835">
        <v>-47</v>
      </c>
      <c r="N835">
        <v>-61</v>
      </c>
      <c r="O835">
        <v>-67</v>
      </c>
      <c r="P835">
        <v>-71</v>
      </c>
      <c r="Q835">
        <v>-71</v>
      </c>
      <c r="R835">
        <v>-67</v>
      </c>
      <c r="S835">
        <v>-63</v>
      </c>
      <c r="T835">
        <v>-62</v>
      </c>
      <c r="U835">
        <v>-80</v>
      </c>
      <c r="V835">
        <v>-100</v>
      </c>
      <c r="W835">
        <v>-120</v>
      </c>
      <c r="X835">
        <v>-137</v>
      </c>
      <c r="Y835">
        <v>-153</v>
      </c>
      <c r="Z835">
        <v>-167</v>
      </c>
      <c r="AA835">
        <v>-180</v>
      </c>
      <c r="AB835">
        <v>-194</v>
      </c>
      <c r="AC835">
        <v>-207</v>
      </c>
      <c r="AD835">
        <v>-215</v>
      </c>
      <c r="AE835">
        <v>-222</v>
      </c>
      <c r="AF835">
        <v>-224</v>
      </c>
      <c r="AG835">
        <v>-225</v>
      </c>
      <c r="AH835">
        <v>-225</v>
      </c>
    </row>
    <row r="836" spans="1:34" x14ac:dyDescent="0.25">
      <c r="A836" t="s">
        <v>489</v>
      </c>
      <c r="B836" t="s">
        <v>530</v>
      </c>
      <c r="C836" t="s">
        <v>531</v>
      </c>
      <c r="D836">
        <v>0</v>
      </c>
      <c r="E836">
        <v>0</v>
      </c>
      <c r="F836">
        <v>5</v>
      </c>
      <c r="G836">
        <v>88</v>
      </c>
      <c r="H836">
        <v>130</v>
      </c>
      <c r="I836">
        <v>132</v>
      </c>
      <c r="J836">
        <v>135</v>
      </c>
      <c r="K836">
        <v>138</v>
      </c>
      <c r="L836">
        <v>140</v>
      </c>
      <c r="M836">
        <v>145</v>
      </c>
      <c r="N836">
        <v>153</v>
      </c>
      <c r="O836">
        <v>167</v>
      </c>
      <c r="P836">
        <v>179</v>
      </c>
      <c r="Q836">
        <v>195</v>
      </c>
      <c r="R836">
        <v>216</v>
      </c>
      <c r="S836">
        <v>234</v>
      </c>
      <c r="T836">
        <v>248</v>
      </c>
      <c r="U836">
        <v>234</v>
      </c>
      <c r="V836">
        <v>208</v>
      </c>
      <c r="W836">
        <v>185</v>
      </c>
      <c r="X836">
        <v>164</v>
      </c>
      <c r="Y836">
        <v>145</v>
      </c>
      <c r="Z836">
        <v>126</v>
      </c>
      <c r="AA836">
        <v>109</v>
      </c>
      <c r="AB836">
        <v>92</v>
      </c>
      <c r="AC836">
        <v>76</v>
      </c>
      <c r="AD836">
        <v>62</v>
      </c>
      <c r="AE836">
        <v>53</v>
      </c>
      <c r="AF836">
        <v>51</v>
      </c>
      <c r="AG836">
        <v>50</v>
      </c>
      <c r="AH836">
        <v>51</v>
      </c>
    </row>
    <row r="837" spans="1:34" x14ac:dyDescent="0.25">
      <c r="A837" t="s">
        <v>490</v>
      </c>
      <c r="B837" t="s">
        <v>530</v>
      </c>
      <c r="C837" t="s">
        <v>531</v>
      </c>
      <c r="D837">
        <v>0</v>
      </c>
      <c r="E837">
        <v>2</v>
      </c>
      <c r="F837">
        <v>83</v>
      </c>
      <c r="G837">
        <v>1295</v>
      </c>
      <c r="H837">
        <v>1877</v>
      </c>
      <c r="I837">
        <v>2016</v>
      </c>
      <c r="J837">
        <v>2198</v>
      </c>
      <c r="K837">
        <v>2372</v>
      </c>
      <c r="L837">
        <v>2516</v>
      </c>
      <c r="M837">
        <v>2692</v>
      </c>
      <c r="N837">
        <v>2853</v>
      </c>
      <c r="O837">
        <v>3009</v>
      </c>
      <c r="P837">
        <v>3101</v>
      </c>
      <c r="Q837">
        <v>3312</v>
      </c>
      <c r="R837">
        <v>3577</v>
      </c>
      <c r="S837">
        <v>3789</v>
      </c>
      <c r="T837">
        <v>3896</v>
      </c>
      <c r="U837">
        <v>3587</v>
      </c>
      <c r="V837">
        <v>3188</v>
      </c>
      <c r="W837">
        <v>2818</v>
      </c>
      <c r="X837">
        <v>2473</v>
      </c>
      <c r="Y837">
        <v>2150</v>
      </c>
      <c r="Z837">
        <v>1858</v>
      </c>
      <c r="AA837">
        <v>1588</v>
      </c>
      <c r="AB837">
        <v>1330</v>
      </c>
      <c r="AC837">
        <v>1082</v>
      </c>
      <c r="AD837">
        <v>874</v>
      </c>
      <c r="AE837">
        <v>742</v>
      </c>
      <c r="AF837">
        <v>688</v>
      </c>
      <c r="AG837">
        <v>664</v>
      </c>
      <c r="AH837">
        <v>658</v>
      </c>
    </row>
    <row r="838" spans="1:34" x14ac:dyDescent="0.25">
      <c r="A838" t="s">
        <v>491</v>
      </c>
      <c r="B838" t="s">
        <v>530</v>
      </c>
      <c r="C838" t="s">
        <v>531</v>
      </c>
      <c r="D838">
        <v>0</v>
      </c>
      <c r="E838">
        <v>28</v>
      </c>
      <c r="F838">
        <v>219</v>
      </c>
      <c r="G838">
        <v>628</v>
      </c>
      <c r="H838">
        <v>1188</v>
      </c>
      <c r="I838">
        <v>1760</v>
      </c>
      <c r="J838">
        <v>2543</v>
      </c>
      <c r="K838">
        <v>3304</v>
      </c>
      <c r="L838">
        <v>4111</v>
      </c>
      <c r="M838">
        <v>5069</v>
      </c>
      <c r="N838">
        <v>5969</v>
      </c>
      <c r="O838">
        <v>6696</v>
      </c>
      <c r="P838">
        <v>7161</v>
      </c>
      <c r="Q838">
        <v>7920</v>
      </c>
      <c r="R838">
        <v>8681</v>
      </c>
      <c r="S838">
        <v>9260</v>
      </c>
      <c r="T838">
        <v>9558</v>
      </c>
      <c r="U838">
        <v>8996</v>
      </c>
      <c r="V838">
        <v>8440</v>
      </c>
      <c r="W838">
        <v>7939</v>
      </c>
      <c r="X838">
        <v>7425</v>
      </c>
      <c r="Y838">
        <v>6897</v>
      </c>
      <c r="Z838">
        <v>6362</v>
      </c>
      <c r="AA838">
        <v>5817</v>
      </c>
      <c r="AB838">
        <v>5332</v>
      </c>
      <c r="AC838">
        <v>4878</v>
      </c>
      <c r="AD838">
        <v>4453</v>
      </c>
      <c r="AE838">
        <v>4177</v>
      </c>
      <c r="AF838">
        <v>4065</v>
      </c>
      <c r="AG838">
        <v>3986</v>
      </c>
      <c r="AH838">
        <v>3918</v>
      </c>
    </row>
    <row r="839" spans="1:34" x14ac:dyDescent="0.25">
      <c r="A839" t="s">
        <v>492</v>
      </c>
      <c r="B839" t="s">
        <v>530</v>
      </c>
      <c r="C839" t="s">
        <v>531</v>
      </c>
      <c r="D839">
        <v>0</v>
      </c>
      <c r="E839">
        <v>0</v>
      </c>
      <c r="F839">
        <v>115</v>
      </c>
      <c r="G839">
        <v>2548</v>
      </c>
      <c r="H839">
        <v>2779</v>
      </c>
      <c r="I839">
        <v>2829</v>
      </c>
      <c r="J839">
        <v>3098</v>
      </c>
      <c r="K839">
        <v>3325</v>
      </c>
      <c r="L839">
        <v>3553</v>
      </c>
      <c r="M839">
        <v>3885</v>
      </c>
      <c r="N839">
        <v>4132</v>
      </c>
      <c r="O839">
        <v>4302</v>
      </c>
      <c r="P839">
        <v>4296</v>
      </c>
      <c r="Q839">
        <v>4492</v>
      </c>
      <c r="R839">
        <v>4724</v>
      </c>
      <c r="S839">
        <v>4849</v>
      </c>
      <c r="T839">
        <v>4909</v>
      </c>
      <c r="U839">
        <v>4471</v>
      </c>
      <c r="V839">
        <v>4091</v>
      </c>
      <c r="W839">
        <v>3785</v>
      </c>
      <c r="X839">
        <v>3504</v>
      </c>
      <c r="Y839">
        <v>3231</v>
      </c>
      <c r="Z839">
        <v>2993</v>
      </c>
      <c r="AA839">
        <v>2747</v>
      </c>
      <c r="AB839">
        <v>2533</v>
      </c>
      <c r="AC839">
        <v>2324</v>
      </c>
      <c r="AD839">
        <v>2147</v>
      </c>
      <c r="AE839">
        <v>2013</v>
      </c>
      <c r="AF839">
        <v>1976</v>
      </c>
      <c r="AG839">
        <v>1950</v>
      </c>
      <c r="AH839">
        <v>1923</v>
      </c>
    </row>
    <row r="840" spans="1:34" x14ac:dyDescent="0.25">
      <c r="A840" t="s">
        <v>493</v>
      </c>
      <c r="B840" t="s">
        <v>530</v>
      </c>
      <c r="C840" t="s">
        <v>531</v>
      </c>
      <c r="D840">
        <v>0</v>
      </c>
      <c r="E840">
        <v>8</v>
      </c>
      <c r="F840">
        <v>97</v>
      </c>
      <c r="G840">
        <v>1594</v>
      </c>
      <c r="H840">
        <v>1737</v>
      </c>
      <c r="I840">
        <v>1762</v>
      </c>
      <c r="J840">
        <v>1968</v>
      </c>
      <c r="K840">
        <v>2202</v>
      </c>
      <c r="L840">
        <v>2458</v>
      </c>
      <c r="M840">
        <v>2777</v>
      </c>
      <c r="N840">
        <v>3042</v>
      </c>
      <c r="O840">
        <v>3135</v>
      </c>
      <c r="P840">
        <v>3234</v>
      </c>
      <c r="Q840">
        <v>3469</v>
      </c>
      <c r="R840">
        <v>3752</v>
      </c>
      <c r="S840">
        <v>3946</v>
      </c>
      <c r="T840">
        <v>4012</v>
      </c>
      <c r="U840">
        <v>3627</v>
      </c>
      <c r="V840">
        <v>3306</v>
      </c>
      <c r="W840">
        <v>3029</v>
      </c>
      <c r="X840">
        <v>2769</v>
      </c>
      <c r="Y840">
        <v>2535</v>
      </c>
      <c r="Z840">
        <v>2281</v>
      </c>
      <c r="AA840">
        <v>2023</v>
      </c>
      <c r="AB840">
        <v>1787</v>
      </c>
      <c r="AC840">
        <v>1513</v>
      </c>
      <c r="AD840">
        <v>1373</v>
      </c>
      <c r="AE840">
        <v>1218</v>
      </c>
      <c r="AF840">
        <v>1171</v>
      </c>
      <c r="AG840">
        <v>1141</v>
      </c>
      <c r="AH840">
        <v>1116</v>
      </c>
    </row>
    <row r="841" spans="1:34" x14ac:dyDescent="0.25">
      <c r="A841" t="s">
        <v>494</v>
      </c>
      <c r="B841" t="s">
        <v>530</v>
      </c>
      <c r="C841" t="s">
        <v>531</v>
      </c>
      <c r="D841">
        <v>0</v>
      </c>
      <c r="E841">
        <v>0</v>
      </c>
      <c r="F841">
        <v>0</v>
      </c>
      <c r="G841">
        <v>-695</v>
      </c>
      <c r="H841">
        <v>-1455</v>
      </c>
      <c r="I841">
        <v>-2403</v>
      </c>
      <c r="J841">
        <v>-3286</v>
      </c>
      <c r="K841">
        <v>-4273</v>
      </c>
      <c r="L841">
        <v>-5282</v>
      </c>
      <c r="M841">
        <v>-6268</v>
      </c>
      <c r="N841">
        <v>-7007</v>
      </c>
      <c r="O841">
        <v>-7026</v>
      </c>
      <c r="P841">
        <v>-6955</v>
      </c>
      <c r="Q841">
        <v>-6863</v>
      </c>
      <c r="R841">
        <v>-6742</v>
      </c>
      <c r="S841">
        <v>-6605</v>
      </c>
      <c r="T841">
        <v>-6472</v>
      </c>
      <c r="U841">
        <v>-6345</v>
      </c>
      <c r="V841">
        <v>-6241</v>
      </c>
      <c r="W841">
        <v>-6139</v>
      </c>
      <c r="X841">
        <v>-6039</v>
      </c>
      <c r="Y841">
        <v>-5945</v>
      </c>
      <c r="Z841">
        <v>-5849</v>
      </c>
      <c r="AA841">
        <v>-5780</v>
      </c>
      <c r="AB841">
        <v>-5719</v>
      </c>
      <c r="AC841">
        <v>-5656</v>
      </c>
      <c r="AD841">
        <v>-5514</v>
      </c>
      <c r="AE841">
        <v>-5371</v>
      </c>
      <c r="AF841">
        <v>-5231</v>
      </c>
      <c r="AG841">
        <v>-5088</v>
      </c>
      <c r="AH841">
        <v>-4949</v>
      </c>
    </row>
    <row r="842" spans="1:34" x14ac:dyDescent="0.25">
      <c r="A842" t="s">
        <v>495</v>
      </c>
      <c r="B842" t="s">
        <v>530</v>
      </c>
      <c r="C842" t="s">
        <v>531</v>
      </c>
      <c r="D842">
        <v>0</v>
      </c>
      <c r="E842">
        <v>0</v>
      </c>
      <c r="F842">
        <v>0</v>
      </c>
      <c r="G842">
        <v>696</v>
      </c>
      <c r="H842">
        <v>1498</v>
      </c>
      <c r="I842">
        <v>2279</v>
      </c>
      <c r="J842">
        <v>2986</v>
      </c>
      <c r="K842">
        <v>3820</v>
      </c>
      <c r="L842">
        <v>4512</v>
      </c>
      <c r="M842">
        <v>4948</v>
      </c>
      <c r="N842">
        <v>5468</v>
      </c>
      <c r="O842">
        <v>5601</v>
      </c>
      <c r="P842">
        <v>5814</v>
      </c>
      <c r="Q842">
        <v>5893</v>
      </c>
      <c r="R842">
        <v>5786</v>
      </c>
      <c r="S842">
        <v>5788</v>
      </c>
      <c r="T842">
        <v>5911</v>
      </c>
      <c r="U842">
        <v>5772</v>
      </c>
      <c r="V842">
        <v>5850</v>
      </c>
      <c r="W842">
        <v>5661</v>
      </c>
      <c r="X842">
        <v>5723</v>
      </c>
      <c r="Y842">
        <v>5574</v>
      </c>
      <c r="Z842">
        <v>5503</v>
      </c>
      <c r="AA842">
        <v>5669</v>
      </c>
      <c r="AB842">
        <v>5441</v>
      </c>
      <c r="AC842">
        <v>5350</v>
      </c>
      <c r="AD842">
        <v>5336</v>
      </c>
      <c r="AE842">
        <v>5235</v>
      </c>
      <c r="AF842">
        <v>5104</v>
      </c>
      <c r="AG842">
        <v>4869</v>
      </c>
      <c r="AH842">
        <v>4848</v>
      </c>
    </row>
    <row r="843" spans="1:34" x14ac:dyDescent="0.25">
      <c r="A843" t="s">
        <v>496</v>
      </c>
      <c r="B843" t="s">
        <v>530</v>
      </c>
      <c r="C843" t="s">
        <v>531</v>
      </c>
      <c r="D843">
        <v>0</v>
      </c>
      <c r="E843">
        <v>-34</v>
      </c>
      <c r="F843">
        <v>-55</v>
      </c>
      <c r="G843">
        <v>445</v>
      </c>
      <c r="H843">
        <v>1080</v>
      </c>
      <c r="I843">
        <v>1701</v>
      </c>
      <c r="J843">
        <v>2267</v>
      </c>
      <c r="K843">
        <v>2761</v>
      </c>
      <c r="L843">
        <v>3191</v>
      </c>
      <c r="M843">
        <v>3622</v>
      </c>
      <c r="N843">
        <v>3997</v>
      </c>
      <c r="O843">
        <v>4308</v>
      </c>
      <c r="P843">
        <v>4381</v>
      </c>
      <c r="Q843">
        <v>4324</v>
      </c>
      <c r="R843">
        <v>4322</v>
      </c>
      <c r="S843">
        <v>4461</v>
      </c>
      <c r="T843">
        <v>4600</v>
      </c>
      <c r="U843">
        <v>4624</v>
      </c>
      <c r="V843">
        <v>4499</v>
      </c>
      <c r="W843">
        <v>4333</v>
      </c>
      <c r="X843">
        <v>4169</v>
      </c>
      <c r="Y843">
        <v>4019</v>
      </c>
      <c r="Z843">
        <v>3890</v>
      </c>
      <c r="AA843">
        <v>3783</v>
      </c>
      <c r="AB843">
        <v>3677</v>
      </c>
      <c r="AC843">
        <v>3545</v>
      </c>
      <c r="AD843">
        <v>3434</v>
      </c>
      <c r="AE843">
        <v>3330</v>
      </c>
      <c r="AF843">
        <v>3250</v>
      </c>
      <c r="AG843">
        <v>3188</v>
      </c>
      <c r="AH843">
        <v>3133</v>
      </c>
    </row>
    <row r="844" spans="1:34" x14ac:dyDescent="0.25">
      <c r="A844" t="s">
        <v>497</v>
      </c>
      <c r="B844" t="s">
        <v>530</v>
      </c>
      <c r="C844" t="s">
        <v>531</v>
      </c>
      <c r="D844">
        <v>0</v>
      </c>
      <c r="E844">
        <v>151</v>
      </c>
      <c r="F844">
        <v>52</v>
      </c>
      <c r="G844">
        <v>506</v>
      </c>
      <c r="H844">
        <v>2053</v>
      </c>
      <c r="I844">
        <v>3220</v>
      </c>
      <c r="J844">
        <v>3962</v>
      </c>
      <c r="K844">
        <v>5416</v>
      </c>
      <c r="L844">
        <v>6803</v>
      </c>
      <c r="M844">
        <v>7805</v>
      </c>
      <c r="N844">
        <v>9066</v>
      </c>
      <c r="O844">
        <v>10074</v>
      </c>
      <c r="P844">
        <v>11336</v>
      </c>
      <c r="Q844">
        <v>11722</v>
      </c>
      <c r="R844">
        <v>12554</v>
      </c>
      <c r="S844">
        <v>13652</v>
      </c>
      <c r="T844">
        <v>14831</v>
      </c>
      <c r="U844">
        <v>15969</v>
      </c>
      <c r="V844">
        <v>15845</v>
      </c>
      <c r="W844">
        <v>15565</v>
      </c>
      <c r="X844">
        <v>15421</v>
      </c>
      <c r="Y844">
        <v>15202</v>
      </c>
      <c r="Z844">
        <v>14969</v>
      </c>
      <c r="AA844">
        <v>14825</v>
      </c>
      <c r="AB844">
        <v>14626</v>
      </c>
      <c r="AC844">
        <v>14321</v>
      </c>
      <c r="AD844">
        <v>14162</v>
      </c>
      <c r="AE844">
        <v>13933</v>
      </c>
      <c r="AF844">
        <v>13871</v>
      </c>
      <c r="AG844">
        <v>13983</v>
      </c>
      <c r="AH844">
        <v>14137</v>
      </c>
    </row>
    <row r="845" spans="1:34" x14ac:dyDescent="0.25">
      <c r="A845" t="s">
        <v>498</v>
      </c>
      <c r="B845" t="s">
        <v>530</v>
      </c>
      <c r="C845" t="s">
        <v>531</v>
      </c>
      <c r="D845">
        <v>0</v>
      </c>
      <c r="E845">
        <v>-111</v>
      </c>
      <c r="F845">
        <v>-233</v>
      </c>
      <c r="G845">
        <v>1011</v>
      </c>
      <c r="H845">
        <v>3552</v>
      </c>
      <c r="I845">
        <v>4054</v>
      </c>
      <c r="J845">
        <v>4525</v>
      </c>
      <c r="K845">
        <v>4710</v>
      </c>
      <c r="L845">
        <v>4531</v>
      </c>
      <c r="M845">
        <v>4183</v>
      </c>
      <c r="N845">
        <v>3667</v>
      </c>
      <c r="O845">
        <v>3355</v>
      </c>
      <c r="P845">
        <v>2562</v>
      </c>
      <c r="Q845">
        <v>1812</v>
      </c>
      <c r="R845">
        <v>1241</v>
      </c>
      <c r="S845">
        <v>1045</v>
      </c>
      <c r="T845">
        <v>1136</v>
      </c>
      <c r="U845">
        <v>986</v>
      </c>
      <c r="V845">
        <v>787</v>
      </c>
      <c r="W845">
        <v>558</v>
      </c>
      <c r="X845">
        <v>385</v>
      </c>
      <c r="Y845">
        <v>282</v>
      </c>
      <c r="Z845">
        <v>325</v>
      </c>
      <c r="AA845">
        <v>395</v>
      </c>
      <c r="AB845">
        <v>477</v>
      </c>
      <c r="AC845">
        <v>270</v>
      </c>
      <c r="AD845">
        <v>219</v>
      </c>
      <c r="AE845">
        <v>124</v>
      </c>
      <c r="AF845">
        <v>-40</v>
      </c>
      <c r="AG845">
        <v>-194</v>
      </c>
      <c r="AH845">
        <v>-331</v>
      </c>
    </row>
    <row r="846" spans="1:34" x14ac:dyDescent="0.25">
      <c r="A846" t="s">
        <v>499</v>
      </c>
      <c r="B846" t="s">
        <v>530</v>
      </c>
      <c r="C846" t="s">
        <v>531</v>
      </c>
      <c r="D846">
        <v>0</v>
      </c>
      <c r="E846">
        <v>13</v>
      </c>
      <c r="F846">
        <v>14</v>
      </c>
      <c r="G846">
        <v>325</v>
      </c>
      <c r="H846">
        <v>699</v>
      </c>
      <c r="I846">
        <v>1134</v>
      </c>
      <c r="J846">
        <v>1465</v>
      </c>
      <c r="K846">
        <v>1814</v>
      </c>
      <c r="L846">
        <v>2202</v>
      </c>
      <c r="M846">
        <v>2538</v>
      </c>
      <c r="N846">
        <v>2840</v>
      </c>
      <c r="O846">
        <v>3109</v>
      </c>
      <c r="P846">
        <v>3334</v>
      </c>
      <c r="Q846">
        <v>3467</v>
      </c>
      <c r="R846">
        <v>3557</v>
      </c>
      <c r="S846">
        <v>3705</v>
      </c>
      <c r="T846">
        <v>3905</v>
      </c>
      <c r="U846">
        <v>4076</v>
      </c>
      <c r="V846">
        <v>4095</v>
      </c>
      <c r="W846">
        <v>3967</v>
      </c>
      <c r="X846">
        <v>3830</v>
      </c>
      <c r="Y846">
        <v>3702</v>
      </c>
      <c r="Z846">
        <v>3587</v>
      </c>
      <c r="AA846">
        <v>3491</v>
      </c>
      <c r="AB846">
        <v>3410</v>
      </c>
      <c r="AC846">
        <v>3323</v>
      </c>
      <c r="AD846">
        <v>3241</v>
      </c>
      <c r="AE846">
        <v>3160</v>
      </c>
      <c r="AF846">
        <v>3097</v>
      </c>
      <c r="AG846">
        <v>3069</v>
      </c>
      <c r="AH846">
        <v>3068</v>
      </c>
    </row>
    <row r="847" spans="1:34" x14ac:dyDescent="0.25">
      <c r="A847" t="s">
        <v>500</v>
      </c>
      <c r="B847" t="s">
        <v>530</v>
      </c>
      <c r="C847" t="s">
        <v>531</v>
      </c>
      <c r="D847">
        <v>0</v>
      </c>
      <c r="E847">
        <v>37</v>
      </c>
      <c r="F847">
        <v>252</v>
      </c>
      <c r="G847">
        <v>4971</v>
      </c>
      <c r="H847">
        <v>5516</v>
      </c>
      <c r="I847">
        <v>6232</v>
      </c>
      <c r="J847">
        <v>7386</v>
      </c>
      <c r="K847">
        <v>8502</v>
      </c>
      <c r="L847">
        <v>9837</v>
      </c>
      <c r="M847">
        <v>11495</v>
      </c>
      <c r="N847">
        <v>12857</v>
      </c>
      <c r="O847">
        <v>13880</v>
      </c>
      <c r="P847">
        <v>14705</v>
      </c>
      <c r="Q847">
        <v>16606</v>
      </c>
      <c r="R847">
        <v>18220</v>
      </c>
      <c r="S847">
        <v>19589</v>
      </c>
      <c r="T847">
        <v>20689</v>
      </c>
      <c r="U847">
        <v>20176</v>
      </c>
      <c r="V847">
        <v>19720</v>
      </c>
      <c r="W847">
        <v>19273</v>
      </c>
      <c r="X847">
        <v>18844</v>
      </c>
      <c r="Y847">
        <v>18478</v>
      </c>
      <c r="Z847">
        <v>17982</v>
      </c>
      <c r="AA847">
        <v>17420</v>
      </c>
      <c r="AB847">
        <v>16966</v>
      </c>
      <c r="AC847">
        <v>16411</v>
      </c>
      <c r="AD847">
        <v>16032</v>
      </c>
      <c r="AE847">
        <v>15895</v>
      </c>
      <c r="AF847">
        <v>16306</v>
      </c>
      <c r="AG847">
        <v>16829</v>
      </c>
      <c r="AH847">
        <v>17386</v>
      </c>
    </row>
    <row r="848" spans="1:34" x14ac:dyDescent="0.25">
      <c r="A848" t="s">
        <v>501</v>
      </c>
      <c r="B848" t="s">
        <v>530</v>
      </c>
      <c r="C848" t="s">
        <v>531</v>
      </c>
      <c r="D848">
        <v>0</v>
      </c>
      <c r="E848">
        <v>-6</v>
      </c>
      <c r="F848">
        <v>0</v>
      </c>
      <c r="G848">
        <v>740</v>
      </c>
      <c r="H848">
        <v>2375</v>
      </c>
      <c r="I848">
        <v>3940</v>
      </c>
      <c r="J848">
        <v>5112</v>
      </c>
      <c r="K848">
        <v>5999</v>
      </c>
      <c r="L848">
        <v>6824</v>
      </c>
      <c r="M848">
        <v>7701</v>
      </c>
      <c r="N848">
        <v>8229</v>
      </c>
      <c r="O848">
        <v>8365</v>
      </c>
      <c r="P848">
        <v>8109</v>
      </c>
      <c r="Q848">
        <v>7817</v>
      </c>
      <c r="R848">
        <v>7506</v>
      </c>
      <c r="S848">
        <v>7168</v>
      </c>
      <c r="T848">
        <v>6962</v>
      </c>
      <c r="U848">
        <v>7180</v>
      </c>
      <c r="V848">
        <v>7412</v>
      </c>
      <c r="W848">
        <v>7854</v>
      </c>
      <c r="X848">
        <v>8403</v>
      </c>
      <c r="Y848">
        <v>9240</v>
      </c>
      <c r="Z848">
        <v>10418</v>
      </c>
      <c r="AA848">
        <v>11805</v>
      </c>
      <c r="AB848">
        <v>13153</v>
      </c>
      <c r="AC848">
        <v>14475</v>
      </c>
      <c r="AD848">
        <v>15573</v>
      </c>
      <c r="AE848">
        <v>16634</v>
      </c>
      <c r="AF848">
        <v>17658</v>
      </c>
      <c r="AG848">
        <v>18666</v>
      </c>
      <c r="AH848">
        <v>19675</v>
      </c>
    </row>
    <row r="849" spans="1:34" x14ac:dyDescent="0.25">
      <c r="A849" t="s">
        <v>502</v>
      </c>
      <c r="B849" t="s">
        <v>530</v>
      </c>
      <c r="C849" t="s">
        <v>531</v>
      </c>
      <c r="D849">
        <v>0</v>
      </c>
      <c r="E849">
        <v>3</v>
      </c>
      <c r="F849">
        <v>43</v>
      </c>
      <c r="G849">
        <v>4551</v>
      </c>
      <c r="H849">
        <v>9374</v>
      </c>
      <c r="I849">
        <v>13973</v>
      </c>
      <c r="J849">
        <v>18448</v>
      </c>
      <c r="K849">
        <v>22791</v>
      </c>
      <c r="L849">
        <v>26937</v>
      </c>
      <c r="M849">
        <v>30995</v>
      </c>
      <c r="N849">
        <v>34684</v>
      </c>
      <c r="O849">
        <v>34834</v>
      </c>
      <c r="P849">
        <v>34818</v>
      </c>
      <c r="Q849">
        <v>34969</v>
      </c>
      <c r="R849">
        <v>34977</v>
      </c>
      <c r="S849">
        <v>34821</v>
      </c>
      <c r="T849">
        <v>34567</v>
      </c>
      <c r="U849">
        <v>34202</v>
      </c>
      <c r="V849">
        <v>34170</v>
      </c>
      <c r="W849">
        <v>34222</v>
      </c>
      <c r="X849">
        <v>34286</v>
      </c>
      <c r="Y849">
        <v>34476</v>
      </c>
      <c r="Z849">
        <v>34784</v>
      </c>
      <c r="AA849">
        <v>35214</v>
      </c>
      <c r="AB849">
        <v>35703</v>
      </c>
      <c r="AC849">
        <v>36107</v>
      </c>
      <c r="AD849">
        <v>35799</v>
      </c>
      <c r="AE849">
        <v>35582</v>
      </c>
      <c r="AF849">
        <v>35323</v>
      </c>
      <c r="AG849">
        <v>35010</v>
      </c>
      <c r="AH849">
        <v>34694</v>
      </c>
    </row>
    <row r="850" spans="1:34" x14ac:dyDescent="0.25">
      <c r="A850" t="s">
        <v>503</v>
      </c>
      <c r="B850" t="s">
        <v>530</v>
      </c>
      <c r="C850" t="s">
        <v>531</v>
      </c>
      <c r="D850">
        <v>0</v>
      </c>
      <c r="E850">
        <v>-8</v>
      </c>
      <c r="F850">
        <v>-1</v>
      </c>
      <c r="G850">
        <v>925</v>
      </c>
      <c r="H850">
        <v>2992</v>
      </c>
      <c r="I850">
        <v>5280</v>
      </c>
      <c r="J850">
        <v>7513</v>
      </c>
      <c r="K850">
        <v>9733</v>
      </c>
      <c r="L850">
        <v>12067</v>
      </c>
      <c r="M850">
        <v>14564</v>
      </c>
      <c r="N850">
        <v>16697</v>
      </c>
      <c r="O850">
        <v>18307</v>
      </c>
      <c r="P850">
        <v>19410</v>
      </c>
      <c r="Q850">
        <v>20342</v>
      </c>
      <c r="R850">
        <v>21160</v>
      </c>
      <c r="S850">
        <v>21864</v>
      </c>
      <c r="T850">
        <v>22434</v>
      </c>
      <c r="U850">
        <v>22772</v>
      </c>
      <c r="V850">
        <v>22630</v>
      </c>
      <c r="W850">
        <v>22285</v>
      </c>
      <c r="X850">
        <v>21684</v>
      </c>
      <c r="Y850">
        <v>21018</v>
      </c>
      <c r="Z850">
        <v>20396</v>
      </c>
      <c r="AA850">
        <v>19865</v>
      </c>
      <c r="AB850">
        <v>19380</v>
      </c>
      <c r="AC850">
        <v>18939</v>
      </c>
      <c r="AD850">
        <v>18386</v>
      </c>
      <c r="AE850">
        <v>17880</v>
      </c>
      <c r="AF850">
        <v>17434</v>
      </c>
      <c r="AG850">
        <v>17065</v>
      </c>
      <c r="AH850">
        <v>16754</v>
      </c>
    </row>
    <row r="851" spans="1:34" x14ac:dyDescent="0.25">
      <c r="A851" t="s">
        <v>504</v>
      </c>
      <c r="B851" t="s">
        <v>530</v>
      </c>
      <c r="C851" t="s">
        <v>531</v>
      </c>
      <c r="D851">
        <v>0</v>
      </c>
      <c r="E851">
        <v>-1</v>
      </c>
      <c r="F851">
        <v>0</v>
      </c>
      <c r="G851">
        <v>109</v>
      </c>
      <c r="H851">
        <v>412</v>
      </c>
      <c r="I851">
        <v>753</v>
      </c>
      <c r="J851">
        <v>1054</v>
      </c>
      <c r="K851">
        <v>1321</v>
      </c>
      <c r="L851">
        <v>1584</v>
      </c>
      <c r="M851">
        <v>1849</v>
      </c>
      <c r="N851">
        <v>2038</v>
      </c>
      <c r="O851">
        <v>2145</v>
      </c>
      <c r="P851">
        <v>2181</v>
      </c>
      <c r="Q851">
        <v>2192</v>
      </c>
      <c r="R851">
        <v>2178</v>
      </c>
      <c r="S851">
        <v>2142</v>
      </c>
      <c r="T851">
        <v>2085</v>
      </c>
      <c r="U851">
        <v>2016</v>
      </c>
      <c r="V851">
        <v>1913</v>
      </c>
      <c r="W851">
        <v>1798</v>
      </c>
      <c r="X851">
        <v>1664</v>
      </c>
      <c r="Y851">
        <v>1534</v>
      </c>
      <c r="Z851">
        <v>1411</v>
      </c>
      <c r="AA851">
        <v>1303</v>
      </c>
      <c r="AB851">
        <v>1205</v>
      </c>
      <c r="AC851">
        <v>1118</v>
      </c>
      <c r="AD851">
        <v>1032</v>
      </c>
      <c r="AE851">
        <v>952</v>
      </c>
      <c r="AF851">
        <v>881</v>
      </c>
      <c r="AG851">
        <v>817</v>
      </c>
      <c r="AH851">
        <v>760</v>
      </c>
    </row>
    <row r="852" spans="1:34" x14ac:dyDescent="0.25">
      <c r="A852" t="s">
        <v>505</v>
      </c>
      <c r="B852" t="s">
        <v>530</v>
      </c>
      <c r="C852" t="s">
        <v>531</v>
      </c>
      <c r="D852">
        <v>0</v>
      </c>
      <c r="E852">
        <v>0</v>
      </c>
      <c r="F852">
        <v>0</v>
      </c>
      <c r="G852">
        <v>14</v>
      </c>
      <c r="H852">
        <v>39</v>
      </c>
      <c r="I852">
        <v>63</v>
      </c>
      <c r="J852">
        <v>85</v>
      </c>
      <c r="K852">
        <v>103</v>
      </c>
      <c r="L852">
        <v>120</v>
      </c>
      <c r="M852">
        <v>137</v>
      </c>
      <c r="N852">
        <v>149</v>
      </c>
      <c r="O852">
        <v>154</v>
      </c>
      <c r="P852">
        <v>153</v>
      </c>
      <c r="Q852">
        <v>151</v>
      </c>
      <c r="R852">
        <v>148</v>
      </c>
      <c r="S852">
        <v>145</v>
      </c>
      <c r="T852">
        <v>140</v>
      </c>
      <c r="U852">
        <v>133</v>
      </c>
      <c r="V852">
        <v>125</v>
      </c>
      <c r="W852">
        <v>116</v>
      </c>
      <c r="X852">
        <v>107</v>
      </c>
      <c r="Y852">
        <v>98</v>
      </c>
      <c r="Z852">
        <v>90</v>
      </c>
      <c r="AA852">
        <v>83</v>
      </c>
      <c r="AB852">
        <v>76</v>
      </c>
      <c r="AC852">
        <v>70</v>
      </c>
      <c r="AD852">
        <v>64</v>
      </c>
      <c r="AE852">
        <v>59</v>
      </c>
      <c r="AF852">
        <v>54</v>
      </c>
      <c r="AG852">
        <v>50</v>
      </c>
      <c r="AH852">
        <v>47</v>
      </c>
    </row>
    <row r="853" spans="1:34" x14ac:dyDescent="0.25">
      <c r="A853" t="s">
        <v>506</v>
      </c>
      <c r="B853" t="s">
        <v>530</v>
      </c>
      <c r="C853" t="s">
        <v>531</v>
      </c>
      <c r="D853">
        <v>0</v>
      </c>
      <c r="E853">
        <v>-1</v>
      </c>
      <c r="F853">
        <v>-2</v>
      </c>
      <c r="G853">
        <v>107</v>
      </c>
      <c r="H853">
        <v>294</v>
      </c>
      <c r="I853">
        <v>456</v>
      </c>
      <c r="J853">
        <v>595</v>
      </c>
      <c r="K853">
        <v>709</v>
      </c>
      <c r="L853">
        <v>809</v>
      </c>
      <c r="M853">
        <v>900</v>
      </c>
      <c r="N853">
        <v>953</v>
      </c>
      <c r="O853">
        <v>981</v>
      </c>
      <c r="P853">
        <v>968</v>
      </c>
      <c r="Q853">
        <v>947</v>
      </c>
      <c r="R853">
        <v>925</v>
      </c>
      <c r="S853">
        <v>905</v>
      </c>
      <c r="T853">
        <v>881</v>
      </c>
      <c r="U853">
        <v>840</v>
      </c>
      <c r="V853">
        <v>781</v>
      </c>
      <c r="W853">
        <v>720</v>
      </c>
      <c r="X853">
        <v>657</v>
      </c>
      <c r="Y853">
        <v>598</v>
      </c>
      <c r="Z853">
        <v>550</v>
      </c>
      <c r="AA853">
        <v>509</v>
      </c>
      <c r="AB853">
        <v>471</v>
      </c>
      <c r="AC853">
        <v>436</v>
      </c>
      <c r="AD853">
        <v>401</v>
      </c>
      <c r="AE853">
        <v>368</v>
      </c>
      <c r="AF853">
        <v>342</v>
      </c>
      <c r="AG853">
        <v>317</v>
      </c>
      <c r="AH853">
        <v>296</v>
      </c>
    </row>
    <row r="854" spans="1:34" x14ac:dyDescent="0.25">
      <c r="A854" t="s">
        <v>507</v>
      </c>
      <c r="B854" t="s">
        <v>530</v>
      </c>
      <c r="C854" t="s">
        <v>531</v>
      </c>
      <c r="D854">
        <v>0</v>
      </c>
      <c r="E854">
        <v>-4</v>
      </c>
      <c r="F854">
        <v>2</v>
      </c>
      <c r="G854">
        <v>477</v>
      </c>
      <c r="H854">
        <v>876</v>
      </c>
      <c r="I854">
        <v>1033</v>
      </c>
      <c r="J854">
        <v>1047</v>
      </c>
      <c r="K854">
        <v>906</v>
      </c>
      <c r="L854">
        <v>618</v>
      </c>
      <c r="M854">
        <v>227</v>
      </c>
      <c r="N854">
        <v>-373</v>
      </c>
      <c r="O854">
        <v>-1123</v>
      </c>
      <c r="P854">
        <v>-1992</v>
      </c>
      <c r="Q854">
        <v>-2872</v>
      </c>
      <c r="R854">
        <v>-3730</v>
      </c>
      <c r="S854">
        <v>-4578</v>
      </c>
      <c r="T854">
        <v>-5333</v>
      </c>
      <c r="U854">
        <v>-6093</v>
      </c>
      <c r="V854">
        <v>-6831</v>
      </c>
      <c r="W854">
        <v>-7490</v>
      </c>
      <c r="X854">
        <v>-8074</v>
      </c>
      <c r="Y854">
        <v>-8545</v>
      </c>
      <c r="Z854">
        <v>-8883</v>
      </c>
      <c r="AA854">
        <v>-9109</v>
      </c>
      <c r="AB854">
        <v>-9313</v>
      </c>
      <c r="AC854">
        <v>-9525</v>
      </c>
      <c r="AD854">
        <v>-9721</v>
      </c>
      <c r="AE854">
        <v>-9879</v>
      </c>
      <c r="AF854">
        <v>-9999</v>
      </c>
      <c r="AG854">
        <v>-10085</v>
      </c>
      <c r="AH854">
        <v>-10132</v>
      </c>
    </row>
    <row r="855" spans="1:34" x14ac:dyDescent="0.25">
      <c r="A855" t="s">
        <v>508</v>
      </c>
      <c r="B855" t="s">
        <v>530</v>
      </c>
      <c r="C855" t="s">
        <v>531</v>
      </c>
      <c r="D855">
        <v>0</v>
      </c>
      <c r="E855">
        <v>-1</v>
      </c>
      <c r="F855">
        <v>2</v>
      </c>
      <c r="G855">
        <v>196</v>
      </c>
      <c r="H855">
        <v>533</v>
      </c>
      <c r="I855">
        <v>907</v>
      </c>
      <c r="J855">
        <v>1284</v>
      </c>
      <c r="K855">
        <v>1658</v>
      </c>
      <c r="L855">
        <v>2048</v>
      </c>
      <c r="M855">
        <v>2459</v>
      </c>
      <c r="N855">
        <v>2807</v>
      </c>
      <c r="O855">
        <v>3040</v>
      </c>
      <c r="P855">
        <v>3194</v>
      </c>
      <c r="Q855">
        <v>3322</v>
      </c>
      <c r="R855">
        <v>3425</v>
      </c>
      <c r="S855">
        <v>3500</v>
      </c>
      <c r="T855">
        <v>3552</v>
      </c>
      <c r="U855">
        <v>3565</v>
      </c>
      <c r="V855">
        <v>3520</v>
      </c>
      <c r="W855">
        <v>3447</v>
      </c>
      <c r="X855">
        <v>3339</v>
      </c>
      <c r="Y855">
        <v>3224</v>
      </c>
      <c r="Z855">
        <v>3116</v>
      </c>
      <c r="AA855">
        <v>3021</v>
      </c>
      <c r="AB855">
        <v>2934</v>
      </c>
      <c r="AC855">
        <v>2858</v>
      </c>
      <c r="AD855">
        <v>2771</v>
      </c>
      <c r="AE855">
        <v>2691</v>
      </c>
      <c r="AF855">
        <v>2621</v>
      </c>
      <c r="AG855">
        <v>2560</v>
      </c>
      <c r="AH855">
        <v>2508</v>
      </c>
    </row>
    <row r="856" spans="1:34" x14ac:dyDescent="0.25">
      <c r="A856" t="s">
        <v>509</v>
      </c>
      <c r="B856" t="s">
        <v>530</v>
      </c>
      <c r="C856" t="s">
        <v>531</v>
      </c>
      <c r="D856">
        <v>0</v>
      </c>
      <c r="E856">
        <v>-3</v>
      </c>
      <c r="F856">
        <v>270</v>
      </c>
      <c r="G856">
        <v>4741</v>
      </c>
      <c r="H856">
        <v>9455</v>
      </c>
      <c r="I856">
        <v>13524</v>
      </c>
      <c r="J856">
        <v>17828</v>
      </c>
      <c r="K856">
        <v>21982</v>
      </c>
      <c r="L856">
        <v>26090</v>
      </c>
      <c r="M856">
        <v>30415</v>
      </c>
      <c r="N856">
        <v>33846</v>
      </c>
      <c r="O856">
        <v>35946</v>
      </c>
      <c r="P856">
        <v>36756</v>
      </c>
      <c r="Q856">
        <v>37765</v>
      </c>
      <c r="R856">
        <v>38828</v>
      </c>
      <c r="S856">
        <v>39676</v>
      </c>
      <c r="T856">
        <v>40391</v>
      </c>
      <c r="U856">
        <v>38913</v>
      </c>
      <c r="V856">
        <v>36906</v>
      </c>
      <c r="W856">
        <v>34886</v>
      </c>
      <c r="X856">
        <v>32794</v>
      </c>
      <c r="Y856">
        <v>30853</v>
      </c>
      <c r="Z856">
        <v>29256</v>
      </c>
      <c r="AA856">
        <v>27867</v>
      </c>
      <c r="AB856">
        <v>26562</v>
      </c>
      <c r="AC856">
        <v>25238</v>
      </c>
      <c r="AD856">
        <v>23941</v>
      </c>
      <c r="AE856">
        <v>22882</v>
      </c>
      <c r="AF856">
        <v>22264</v>
      </c>
      <c r="AG856">
        <v>21776</v>
      </c>
      <c r="AH856">
        <v>21462</v>
      </c>
    </row>
    <row r="857" spans="1:34" x14ac:dyDescent="0.25">
      <c r="A857" t="s">
        <v>510</v>
      </c>
      <c r="B857" t="s">
        <v>530</v>
      </c>
      <c r="C857" t="s">
        <v>531</v>
      </c>
      <c r="D857">
        <v>0</v>
      </c>
      <c r="E857">
        <v>6</v>
      </c>
      <c r="F857">
        <v>59</v>
      </c>
      <c r="G857">
        <v>261</v>
      </c>
      <c r="H857">
        <v>575</v>
      </c>
      <c r="I857">
        <v>855</v>
      </c>
      <c r="J857">
        <v>1225</v>
      </c>
      <c r="K857">
        <v>1591</v>
      </c>
      <c r="L857">
        <v>1968</v>
      </c>
      <c r="M857">
        <v>2395</v>
      </c>
      <c r="N857">
        <v>2799</v>
      </c>
      <c r="O857">
        <v>3084</v>
      </c>
      <c r="P857">
        <v>3257</v>
      </c>
      <c r="Q857">
        <v>3541</v>
      </c>
      <c r="R857">
        <v>3865</v>
      </c>
      <c r="S857">
        <v>4117</v>
      </c>
      <c r="T857">
        <v>4283</v>
      </c>
      <c r="U857">
        <v>4052</v>
      </c>
      <c r="V857">
        <v>3815</v>
      </c>
      <c r="W857">
        <v>3608</v>
      </c>
      <c r="X857">
        <v>3398</v>
      </c>
      <c r="Y857">
        <v>3187</v>
      </c>
      <c r="Z857">
        <v>2975</v>
      </c>
      <c r="AA857">
        <v>2755</v>
      </c>
      <c r="AB857">
        <v>2566</v>
      </c>
      <c r="AC857">
        <v>2388</v>
      </c>
      <c r="AD857">
        <v>2197</v>
      </c>
      <c r="AE857">
        <v>2079</v>
      </c>
      <c r="AF857">
        <v>2056</v>
      </c>
      <c r="AG857">
        <v>2053</v>
      </c>
      <c r="AH857">
        <v>2054</v>
      </c>
    </row>
    <row r="858" spans="1:34" x14ac:dyDescent="0.25">
      <c r="A858" t="s">
        <v>511</v>
      </c>
      <c r="B858" t="s">
        <v>530</v>
      </c>
      <c r="C858" t="s">
        <v>531</v>
      </c>
      <c r="D858">
        <v>0</v>
      </c>
      <c r="E858">
        <v>-3</v>
      </c>
      <c r="F858">
        <v>2</v>
      </c>
      <c r="G858">
        <v>236</v>
      </c>
      <c r="H858">
        <v>952</v>
      </c>
      <c r="I858">
        <v>1826</v>
      </c>
      <c r="J858">
        <v>2689</v>
      </c>
      <c r="K858">
        <v>3553</v>
      </c>
      <c r="L858">
        <v>4498</v>
      </c>
      <c r="M858">
        <v>5539</v>
      </c>
      <c r="N858">
        <v>6448</v>
      </c>
      <c r="O858">
        <v>7148</v>
      </c>
      <c r="P858">
        <v>7664</v>
      </c>
      <c r="Q858">
        <v>8118</v>
      </c>
      <c r="R858">
        <v>8496</v>
      </c>
      <c r="S858">
        <v>8797</v>
      </c>
      <c r="T858">
        <v>9020</v>
      </c>
      <c r="U858">
        <v>9191</v>
      </c>
      <c r="V858">
        <v>9191</v>
      </c>
      <c r="W858">
        <v>9098</v>
      </c>
      <c r="X858">
        <v>8882</v>
      </c>
      <c r="Y858">
        <v>8625</v>
      </c>
      <c r="Z858">
        <v>8364</v>
      </c>
      <c r="AA858">
        <v>8126</v>
      </c>
      <c r="AB858">
        <v>7912</v>
      </c>
      <c r="AC858">
        <v>7729</v>
      </c>
      <c r="AD858">
        <v>7505</v>
      </c>
      <c r="AE858">
        <v>7299</v>
      </c>
      <c r="AF858">
        <v>7109</v>
      </c>
      <c r="AG858">
        <v>6945</v>
      </c>
      <c r="AH858">
        <v>6800</v>
      </c>
    </row>
    <row r="859" spans="1:34" x14ac:dyDescent="0.25">
      <c r="A859" t="s">
        <v>512</v>
      </c>
      <c r="B859" t="s">
        <v>530</v>
      </c>
      <c r="C859" t="s">
        <v>531</v>
      </c>
      <c r="D859">
        <v>0</v>
      </c>
      <c r="E859">
        <v>-18</v>
      </c>
      <c r="F859">
        <v>-11</v>
      </c>
      <c r="G859">
        <v>715</v>
      </c>
      <c r="H859">
        <v>2977</v>
      </c>
      <c r="I859">
        <v>5837</v>
      </c>
      <c r="J859">
        <v>8692</v>
      </c>
      <c r="K859">
        <v>11544</v>
      </c>
      <c r="L859">
        <v>14669</v>
      </c>
      <c r="M859">
        <v>18139</v>
      </c>
      <c r="N859">
        <v>21159</v>
      </c>
      <c r="O859">
        <v>23659</v>
      </c>
      <c r="P859">
        <v>25507</v>
      </c>
      <c r="Q859">
        <v>27187</v>
      </c>
      <c r="R859">
        <v>28654</v>
      </c>
      <c r="S859">
        <v>29917</v>
      </c>
      <c r="T859">
        <v>30940</v>
      </c>
      <c r="U859">
        <v>31803</v>
      </c>
      <c r="V859">
        <v>32042</v>
      </c>
      <c r="W859">
        <v>31962</v>
      </c>
      <c r="X859">
        <v>31423</v>
      </c>
      <c r="Y859">
        <v>30735</v>
      </c>
      <c r="Z859">
        <v>30047</v>
      </c>
      <c r="AA859">
        <v>29461</v>
      </c>
      <c r="AB859">
        <v>28946</v>
      </c>
      <c r="AC859">
        <v>28555</v>
      </c>
      <c r="AD859">
        <v>27944</v>
      </c>
      <c r="AE859">
        <v>27392</v>
      </c>
      <c r="AF859">
        <v>26895</v>
      </c>
      <c r="AG859">
        <v>26491</v>
      </c>
      <c r="AH859">
        <v>26155</v>
      </c>
    </row>
    <row r="860" spans="1:34" x14ac:dyDescent="0.25">
      <c r="A860" t="s">
        <v>513</v>
      </c>
      <c r="B860" t="s">
        <v>530</v>
      </c>
      <c r="C860" t="s">
        <v>531</v>
      </c>
      <c r="D860">
        <v>0</v>
      </c>
      <c r="E860">
        <v>-3</v>
      </c>
      <c r="F860">
        <v>0</v>
      </c>
      <c r="G860">
        <v>232</v>
      </c>
      <c r="H860">
        <v>901</v>
      </c>
      <c r="I860">
        <v>1735</v>
      </c>
      <c r="J860">
        <v>2563</v>
      </c>
      <c r="K860">
        <v>3393</v>
      </c>
      <c r="L860">
        <v>4299</v>
      </c>
      <c r="M860">
        <v>5301</v>
      </c>
      <c r="N860">
        <v>6174</v>
      </c>
      <c r="O860">
        <v>6865</v>
      </c>
      <c r="P860">
        <v>7375</v>
      </c>
      <c r="Q860">
        <v>7832</v>
      </c>
      <c r="R860">
        <v>8222</v>
      </c>
      <c r="S860">
        <v>8543</v>
      </c>
      <c r="T860">
        <v>8792</v>
      </c>
      <c r="U860">
        <v>8985</v>
      </c>
      <c r="V860">
        <v>9007</v>
      </c>
      <c r="W860">
        <v>8940</v>
      </c>
      <c r="X860">
        <v>8749</v>
      </c>
      <c r="Y860">
        <v>8518</v>
      </c>
      <c r="Z860">
        <v>8286</v>
      </c>
      <c r="AA860">
        <v>8081</v>
      </c>
      <c r="AB860">
        <v>7895</v>
      </c>
      <c r="AC860">
        <v>7743</v>
      </c>
      <c r="AD860">
        <v>7542</v>
      </c>
      <c r="AE860">
        <v>7358</v>
      </c>
      <c r="AF860">
        <v>7192</v>
      </c>
      <c r="AG860">
        <v>7053</v>
      </c>
      <c r="AH860">
        <v>6932</v>
      </c>
    </row>
    <row r="861" spans="1:34" x14ac:dyDescent="0.25">
      <c r="A861" t="s">
        <v>514</v>
      </c>
      <c r="B861" t="s">
        <v>530</v>
      </c>
      <c r="C861" t="s">
        <v>531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t="s">
        <v>383</v>
      </c>
      <c r="B862" t="s">
        <v>532</v>
      </c>
      <c r="C862" t="s">
        <v>533</v>
      </c>
      <c r="D862">
        <v>0</v>
      </c>
      <c r="E862">
        <v>59</v>
      </c>
      <c r="F862">
        <v>948</v>
      </c>
      <c r="G862">
        <v>28401</v>
      </c>
      <c r="H862">
        <v>56292</v>
      </c>
      <c r="I862">
        <v>81766</v>
      </c>
      <c r="J862">
        <v>107877</v>
      </c>
      <c r="K862">
        <v>133668</v>
      </c>
      <c r="L862">
        <v>158550</v>
      </c>
      <c r="M862">
        <v>183130</v>
      </c>
      <c r="N862">
        <v>203161</v>
      </c>
      <c r="O862">
        <v>213313</v>
      </c>
      <c r="P862">
        <v>217184</v>
      </c>
      <c r="Q862">
        <v>220838</v>
      </c>
      <c r="R862">
        <v>223684</v>
      </c>
      <c r="S862">
        <v>224946</v>
      </c>
      <c r="T862">
        <v>224902</v>
      </c>
      <c r="U862">
        <v>216847</v>
      </c>
      <c r="V862">
        <v>205585</v>
      </c>
      <c r="W862">
        <v>193607</v>
      </c>
      <c r="X862">
        <v>181357</v>
      </c>
      <c r="Y862">
        <v>169728</v>
      </c>
      <c r="Z862">
        <v>159641</v>
      </c>
      <c r="AA862">
        <v>151023</v>
      </c>
      <c r="AB862">
        <v>143016</v>
      </c>
      <c r="AC862">
        <v>136049</v>
      </c>
      <c r="AD862">
        <v>129245</v>
      </c>
      <c r="AE862">
        <v>123710</v>
      </c>
      <c r="AF862">
        <v>120883</v>
      </c>
      <c r="AG862">
        <v>118996</v>
      </c>
      <c r="AH862">
        <v>118229</v>
      </c>
    </row>
    <row r="863" spans="1:34" x14ac:dyDescent="0.25">
      <c r="A863" t="s">
        <v>473</v>
      </c>
      <c r="B863" t="s">
        <v>532</v>
      </c>
      <c r="C863" t="s">
        <v>533</v>
      </c>
      <c r="D863">
        <v>0</v>
      </c>
      <c r="E863">
        <v>8</v>
      </c>
      <c r="F863">
        <v>19</v>
      </c>
      <c r="G863">
        <v>720</v>
      </c>
      <c r="H863">
        <v>1810</v>
      </c>
      <c r="I863">
        <v>3613</v>
      </c>
      <c r="J863">
        <v>6355</v>
      </c>
      <c r="K863">
        <v>9712</v>
      </c>
      <c r="L863">
        <v>12995</v>
      </c>
      <c r="M863">
        <v>15935</v>
      </c>
      <c r="N863">
        <v>18391</v>
      </c>
      <c r="O863">
        <v>19659</v>
      </c>
      <c r="P863">
        <v>20260</v>
      </c>
      <c r="Q863">
        <v>20514</v>
      </c>
      <c r="R863">
        <v>20529</v>
      </c>
      <c r="S863">
        <v>20296</v>
      </c>
      <c r="T863">
        <v>20195</v>
      </c>
      <c r="U863">
        <v>19916</v>
      </c>
      <c r="V863">
        <v>19540</v>
      </c>
      <c r="W863">
        <v>18981</v>
      </c>
      <c r="X863">
        <v>18332</v>
      </c>
      <c r="Y863">
        <v>17631</v>
      </c>
      <c r="Z863">
        <v>16911</v>
      </c>
      <c r="AA863">
        <v>16209</v>
      </c>
      <c r="AB863">
        <v>15608</v>
      </c>
      <c r="AC863">
        <v>15164</v>
      </c>
      <c r="AD863">
        <v>14877</v>
      </c>
      <c r="AE863">
        <v>14515</v>
      </c>
      <c r="AF863">
        <v>14209</v>
      </c>
      <c r="AG863">
        <v>13912</v>
      </c>
      <c r="AH863">
        <v>13659</v>
      </c>
    </row>
    <row r="864" spans="1:34" x14ac:dyDescent="0.25">
      <c r="A864" t="s">
        <v>474</v>
      </c>
      <c r="B864" t="s">
        <v>532</v>
      </c>
      <c r="C864" t="s">
        <v>533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 t="s">
        <v>475</v>
      </c>
      <c r="B865" t="s">
        <v>532</v>
      </c>
      <c r="C865" t="s">
        <v>533</v>
      </c>
      <c r="D865">
        <v>0</v>
      </c>
      <c r="E865">
        <v>-2</v>
      </c>
      <c r="F865">
        <v>-9</v>
      </c>
      <c r="G865">
        <v>-60</v>
      </c>
      <c r="H865">
        <v>-167</v>
      </c>
      <c r="I865">
        <v>-350</v>
      </c>
      <c r="J865">
        <v>-572</v>
      </c>
      <c r="K865">
        <v>-904</v>
      </c>
      <c r="L865">
        <v>-1303</v>
      </c>
      <c r="M865">
        <v>-1759</v>
      </c>
      <c r="N865">
        <v>-2251</v>
      </c>
      <c r="O865">
        <v>-2749</v>
      </c>
      <c r="P865">
        <v>-3209</v>
      </c>
      <c r="Q865">
        <v>-3669</v>
      </c>
      <c r="R865">
        <v>-4087</v>
      </c>
      <c r="S865">
        <v>-4535</v>
      </c>
      <c r="T865">
        <v>-4990</v>
      </c>
      <c r="U865">
        <v>-5435</v>
      </c>
      <c r="V865">
        <v>-5817</v>
      </c>
      <c r="W865">
        <v>-6098</v>
      </c>
      <c r="X865">
        <v>-6380</v>
      </c>
      <c r="Y865">
        <v>-6565</v>
      </c>
      <c r="Z865">
        <v>-6646</v>
      </c>
      <c r="AA865">
        <v>-6752</v>
      </c>
      <c r="AB865">
        <v>-6834</v>
      </c>
      <c r="AC865">
        <v>-6845</v>
      </c>
      <c r="AD865">
        <v>-6880</v>
      </c>
      <c r="AE865">
        <v>-6851</v>
      </c>
      <c r="AF865">
        <v>-6807</v>
      </c>
      <c r="AG865">
        <v>-6786</v>
      </c>
      <c r="AH865">
        <v>-6733</v>
      </c>
    </row>
    <row r="866" spans="1:34" x14ac:dyDescent="0.25">
      <c r="A866" t="s">
        <v>476</v>
      </c>
      <c r="B866" t="s">
        <v>532</v>
      </c>
      <c r="C866" t="s">
        <v>533</v>
      </c>
      <c r="D866">
        <v>0</v>
      </c>
      <c r="E866">
        <v>0</v>
      </c>
      <c r="F866">
        <v>0</v>
      </c>
      <c r="G866">
        <v>18</v>
      </c>
      <c r="H866">
        <v>26</v>
      </c>
      <c r="I866">
        <v>27</v>
      </c>
      <c r="J866">
        <v>25</v>
      </c>
      <c r="K866">
        <v>23</v>
      </c>
      <c r="L866">
        <v>24</v>
      </c>
      <c r="M866">
        <v>22</v>
      </c>
      <c r="N866">
        <v>21</v>
      </c>
      <c r="O866">
        <v>20</v>
      </c>
      <c r="P866">
        <v>18</v>
      </c>
      <c r="Q866">
        <v>17</v>
      </c>
      <c r="R866">
        <v>17</v>
      </c>
      <c r="S866">
        <v>17</v>
      </c>
      <c r="T866">
        <v>17</v>
      </c>
      <c r="U866">
        <v>12</v>
      </c>
      <c r="V866">
        <v>8</v>
      </c>
      <c r="W866">
        <v>1</v>
      </c>
      <c r="X866">
        <v>-4</v>
      </c>
      <c r="Y866">
        <v>-6</v>
      </c>
      <c r="Z866">
        <v>-10</v>
      </c>
      <c r="AA866">
        <v>-11</v>
      </c>
      <c r="AB866">
        <v>-13</v>
      </c>
      <c r="AC866">
        <v>-14</v>
      </c>
      <c r="AD866">
        <v>-16</v>
      </c>
      <c r="AE866">
        <v>-16</v>
      </c>
      <c r="AF866">
        <v>-14</v>
      </c>
      <c r="AG866">
        <v>-13</v>
      </c>
      <c r="AH866">
        <v>-12</v>
      </c>
    </row>
    <row r="867" spans="1:34" x14ac:dyDescent="0.25">
      <c r="A867" t="s">
        <v>477</v>
      </c>
      <c r="B867" t="s">
        <v>532</v>
      </c>
      <c r="C867" t="s">
        <v>533</v>
      </c>
      <c r="D867">
        <v>0</v>
      </c>
      <c r="E867">
        <v>0</v>
      </c>
      <c r="F867">
        <v>0</v>
      </c>
      <c r="G867">
        <v>-4</v>
      </c>
      <c r="H867">
        <v>-14</v>
      </c>
      <c r="I867">
        <v>-29</v>
      </c>
      <c r="J867">
        <v>-47</v>
      </c>
      <c r="K867">
        <v>-75</v>
      </c>
      <c r="L867">
        <v>-109</v>
      </c>
      <c r="M867">
        <v>-147</v>
      </c>
      <c r="N867">
        <v>-189</v>
      </c>
      <c r="O867">
        <v>-231</v>
      </c>
      <c r="P867">
        <v>-270</v>
      </c>
      <c r="Q867">
        <v>-308</v>
      </c>
      <c r="R867">
        <v>-343</v>
      </c>
      <c r="S867">
        <v>-380</v>
      </c>
      <c r="T867">
        <v>-419</v>
      </c>
      <c r="U867">
        <v>-457</v>
      </c>
      <c r="V867">
        <v>-490</v>
      </c>
      <c r="W867">
        <v>-513</v>
      </c>
      <c r="X867">
        <v>-537</v>
      </c>
      <c r="Y867">
        <v>-552</v>
      </c>
      <c r="Z867">
        <v>-559</v>
      </c>
      <c r="AA867">
        <v>-567</v>
      </c>
      <c r="AB867">
        <v>-574</v>
      </c>
      <c r="AC867">
        <v>-575</v>
      </c>
      <c r="AD867">
        <v>-579</v>
      </c>
      <c r="AE867">
        <v>-576</v>
      </c>
      <c r="AF867">
        <v>-572</v>
      </c>
      <c r="AG867">
        <v>-571</v>
      </c>
      <c r="AH867">
        <v>-566</v>
      </c>
    </row>
    <row r="868" spans="1:34" x14ac:dyDescent="0.25">
      <c r="A868" t="s">
        <v>478</v>
      </c>
      <c r="B868" t="s">
        <v>532</v>
      </c>
      <c r="C868" t="s">
        <v>533</v>
      </c>
      <c r="D868">
        <v>0</v>
      </c>
      <c r="E868">
        <v>-1</v>
      </c>
      <c r="F868">
        <v>1</v>
      </c>
      <c r="G868">
        <v>298</v>
      </c>
      <c r="H868">
        <v>815</v>
      </c>
      <c r="I868">
        <v>1589</v>
      </c>
      <c r="J868">
        <v>2510</v>
      </c>
      <c r="K868">
        <v>3559</v>
      </c>
      <c r="L868">
        <v>4668</v>
      </c>
      <c r="M868">
        <v>5779</v>
      </c>
      <c r="N868">
        <v>6788</v>
      </c>
      <c r="O868">
        <v>7542</v>
      </c>
      <c r="P868">
        <v>7995</v>
      </c>
      <c r="Q868">
        <v>8235</v>
      </c>
      <c r="R868">
        <v>8350</v>
      </c>
      <c r="S868">
        <v>8369</v>
      </c>
      <c r="T868">
        <v>8317</v>
      </c>
      <c r="U868">
        <v>8204</v>
      </c>
      <c r="V868">
        <v>7999</v>
      </c>
      <c r="W868">
        <v>7700</v>
      </c>
      <c r="X868">
        <v>7339</v>
      </c>
      <c r="Y868">
        <v>6942</v>
      </c>
      <c r="Z868">
        <v>6541</v>
      </c>
      <c r="AA868">
        <v>6159</v>
      </c>
      <c r="AB868">
        <v>5811</v>
      </c>
      <c r="AC868">
        <v>5511</v>
      </c>
      <c r="AD868">
        <v>5257</v>
      </c>
      <c r="AE868">
        <v>5027</v>
      </c>
      <c r="AF868">
        <v>4819</v>
      </c>
      <c r="AG868">
        <v>4640</v>
      </c>
      <c r="AH868">
        <v>4488</v>
      </c>
    </row>
    <row r="869" spans="1:34" x14ac:dyDescent="0.25">
      <c r="A869" t="s">
        <v>479</v>
      </c>
      <c r="B869" t="s">
        <v>532</v>
      </c>
      <c r="C869" t="s">
        <v>533</v>
      </c>
      <c r="D869">
        <v>0</v>
      </c>
      <c r="E869">
        <v>-2</v>
      </c>
      <c r="F869">
        <v>-1</v>
      </c>
      <c r="G869">
        <v>174</v>
      </c>
      <c r="H869">
        <v>729</v>
      </c>
      <c r="I869">
        <v>1624</v>
      </c>
      <c r="J869">
        <v>2583</v>
      </c>
      <c r="K869">
        <v>3467</v>
      </c>
      <c r="L869">
        <v>4286</v>
      </c>
      <c r="M869">
        <v>5083</v>
      </c>
      <c r="N869">
        <v>5787</v>
      </c>
      <c r="O869">
        <v>6291</v>
      </c>
      <c r="P869">
        <v>6570</v>
      </c>
      <c r="Q869">
        <v>6675</v>
      </c>
      <c r="R869">
        <v>6675</v>
      </c>
      <c r="S869">
        <v>6592</v>
      </c>
      <c r="T869">
        <v>6436</v>
      </c>
      <c r="U869">
        <v>6211</v>
      </c>
      <c r="V869">
        <v>5894</v>
      </c>
      <c r="W869">
        <v>5495</v>
      </c>
      <c r="X869">
        <v>5046</v>
      </c>
      <c r="Y869">
        <v>4579</v>
      </c>
      <c r="Z869">
        <v>4126</v>
      </c>
      <c r="AA869">
        <v>3714</v>
      </c>
      <c r="AB869">
        <v>3343</v>
      </c>
      <c r="AC869">
        <v>3013</v>
      </c>
      <c r="AD869">
        <v>2725</v>
      </c>
      <c r="AE869">
        <v>2468</v>
      </c>
      <c r="AF869">
        <v>2243</v>
      </c>
      <c r="AG869">
        <v>2053</v>
      </c>
      <c r="AH869">
        <v>1893</v>
      </c>
    </row>
    <row r="870" spans="1:34" x14ac:dyDescent="0.25">
      <c r="A870" t="s">
        <v>480</v>
      </c>
      <c r="B870" t="s">
        <v>532</v>
      </c>
      <c r="C870" t="s">
        <v>533</v>
      </c>
      <c r="D870">
        <v>0</v>
      </c>
      <c r="E870">
        <v>0</v>
      </c>
      <c r="F870">
        <v>3</v>
      </c>
      <c r="G870">
        <v>89</v>
      </c>
      <c r="H870">
        <v>147</v>
      </c>
      <c r="I870">
        <v>175</v>
      </c>
      <c r="J870">
        <v>200</v>
      </c>
      <c r="K870">
        <v>225</v>
      </c>
      <c r="L870">
        <v>247</v>
      </c>
      <c r="M870">
        <v>273</v>
      </c>
      <c r="N870">
        <v>292</v>
      </c>
      <c r="O870">
        <v>304</v>
      </c>
      <c r="P870">
        <v>308</v>
      </c>
      <c r="Q870">
        <v>315</v>
      </c>
      <c r="R870">
        <v>324</v>
      </c>
      <c r="S870">
        <v>328</v>
      </c>
      <c r="T870">
        <v>328</v>
      </c>
      <c r="U870">
        <v>309</v>
      </c>
      <c r="V870">
        <v>280</v>
      </c>
      <c r="W870">
        <v>250</v>
      </c>
      <c r="X870">
        <v>223</v>
      </c>
      <c r="Y870">
        <v>199</v>
      </c>
      <c r="Z870">
        <v>177</v>
      </c>
      <c r="AA870">
        <v>155</v>
      </c>
      <c r="AB870">
        <v>138</v>
      </c>
      <c r="AC870">
        <v>121</v>
      </c>
      <c r="AD870">
        <v>108</v>
      </c>
      <c r="AE870">
        <v>98</v>
      </c>
      <c r="AF870">
        <v>94</v>
      </c>
      <c r="AG870">
        <v>92</v>
      </c>
      <c r="AH870">
        <v>93</v>
      </c>
    </row>
    <row r="871" spans="1:34" x14ac:dyDescent="0.25">
      <c r="A871" t="s">
        <v>481</v>
      </c>
      <c r="B871" t="s">
        <v>532</v>
      </c>
      <c r="C871" t="s">
        <v>533</v>
      </c>
      <c r="D871">
        <v>0</v>
      </c>
      <c r="E871">
        <v>0</v>
      </c>
      <c r="F871">
        <v>2</v>
      </c>
      <c r="G871">
        <v>110</v>
      </c>
      <c r="H871">
        <v>245</v>
      </c>
      <c r="I871">
        <v>380</v>
      </c>
      <c r="J871">
        <v>509</v>
      </c>
      <c r="K871">
        <v>635</v>
      </c>
      <c r="L871">
        <v>759</v>
      </c>
      <c r="M871">
        <v>884</v>
      </c>
      <c r="N871">
        <v>991</v>
      </c>
      <c r="O871">
        <v>1064</v>
      </c>
      <c r="P871">
        <v>1097</v>
      </c>
      <c r="Q871">
        <v>1111</v>
      </c>
      <c r="R871">
        <v>1115</v>
      </c>
      <c r="S871">
        <v>1110</v>
      </c>
      <c r="T871">
        <v>1093</v>
      </c>
      <c r="U871">
        <v>1054</v>
      </c>
      <c r="V871">
        <v>991</v>
      </c>
      <c r="W871">
        <v>922</v>
      </c>
      <c r="X871">
        <v>849</v>
      </c>
      <c r="Y871">
        <v>778</v>
      </c>
      <c r="Z871">
        <v>713</v>
      </c>
      <c r="AA871">
        <v>656</v>
      </c>
      <c r="AB871">
        <v>604</v>
      </c>
      <c r="AC871">
        <v>560</v>
      </c>
      <c r="AD871">
        <v>518</v>
      </c>
      <c r="AE871">
        <v>484</v>
      </c>
      <c r="AF871">
        <v>458</v>
      </c>
      <c r="AG871">
        <v>440</v>
      </c>
      <c r="AH871">
        <v>424</v>
      </c>
    </row>
    <row r="872" spans="1:34" x14ac:dyDescent="0.25">
      <c r="A872" t="s">
        <v>482</v>
      </c>
      <c r="B872" t="s">
        <v>532</v>
      </c>
      <c r="C872" t="s">
        <v>533</v>
      </c>
      <c r="D872">
        <v>0</v>
      </c>
      <c r="E872">
        <v>1</v>
      </c>
      <c r="F872">
        <v>1</v>
      </c>
      <c r="G872">
        <v>-173</v>
      </c>
      <c r="H872">
        <v>-371</v>
      </c>
      <c r="I872">
        <v>-536</v>
      </c>
      <c r="J872">
        <v>-809</v>
      </c>
      <c r="K872">
        <v>-1125</v>
      </c>
      <c r="L872">
        <v>-1462</v>
      </c>
      <c r="M872">
        <v>-1821</v>
      </c>
      <c r="N872">
        <v>-2178</v>
      </c>
      <c r="O872">
        <v>-2476</v>
      </c>
      <c r="P872">
        <v>-2737</v>
      </c>
      <c r="Q872">
        <v>-2961</v>
      </c>
      <c r="R872">
        <v>-3170</v>
      </c>
      <c r="S872">
        <v>-3375</v>
      </c>
      <c r="T872">
        <v>-3556</v>
      </c>
      <c r="U872">
        <v>-3684</v>
      </c>
      <c r="V872">
        <v>-3695</v>
      </c>
      <c r="W872">
        <v>-3677</v>
      </c>
      <c r="X872">
        <v>-3599</v>
      </c>
      <c r="Y872">
        <v>-3472</v>
      </c>
      <c r="Z872">
        <v>-3365</v>
      </c>
      <c r="AA872">
        <v>-3247</v>
      </c>
      <c r="AB872">
        <v>-3124</v>
      </c>
      <c r="AC872">
        <v>-3011</v>
      </c>
      <c r="AD872">
        <v>-2903</v>
      </c>
      <c r="AE872">
        <v>-2786</v>
      </c>
      <c r="AF872">
        <v>-2679</v>
      </c>
      <c r="AG872">
        <v>-2589</v>
      </c>
      <c r="AH872">
        <v>-2519</v>
      </c>
    </row>
    <row r="873" spans="1:34" x14ac:dyDescent="0.25">
      <c r="A873" t="s">
        <v>483</v>
      </c>
      <c r="B873" t="s">
        <v>532</v>
      </c>
      <c r="C873" t="s">
        <v>533</v>
      </c>
      <c r="D873">
        <v>0</v>
      </c>
      <c r="E873">
        <v>0</v>
      </c>
      <c r="F873">
        <v>2</v>
      </c>
      <c r="G873">
        <v>100</v>
      </c>
      <c r="H873">
        <v>154</v>
      </c>
      <c r="I873">
        <v>172</v>
      </c>
      <c r="J873">
        <v>118</v>
      </c>
      <c r="K873">
        <v>68</v>
      </c>
      <c r="L873">
        <v>24</v>
      </c>
      <c r="M873">
        <v>-19</v>
      </c>
      <c r="N873">
        <v>-64</v>
      </c>
      <c r="O873">
        <v>-115</v>
      </c>
      <c r="P873">
        <v>-175</v>
      </c>
      <c r="Q873">
        <v>-240</v>
      </c>
      <c r="R873">
        <v>-300</v>
      </c>
      <c r="S873">
        <v>-361</v>
      </c>
      <c r="T873">
        <v>-417</v>
      </c>
      <c r="U873">
        <v>-483</v>
      </c>
      <c r="V873">
        <v>-551</v>
      </c>
      <c r="W873">
        <v>-613</v>
      </c>
      <c r="X873">
        <v>-667</v>
      </c>
      <c r="Y873">
        <v>-704</v>
      </c>
      <c r="Z873">
        <v>-726</v>
      </c>
      <c r="AA873">
        <v>-743</v>
      </c>
      <c r="AB873">
        <v>-753</v>
      </c>
      <c r="AC873">
        <v>-755</v>
      </c>
      <c r="AD873">
        <v>-750</v>
      </c>
      <c r="AE873">
        <v>-739</v>
      </c>
      <c r="AF873">
        <v>-721</v>
      </c>
      <c r="AG873">
        <v>-700</v>
      </c>
      <c r="AH873">
        <v>-674</v>
      </c>
    </row>
    <row r="874" spans="1:34" x14ac:dyDescent="0.25">
      <c r="A874" t="s">
        <v>484</v>
      </c>
      <c r="B874" t="s">
        <v>532</v>
      </c>
      <c r="C874" t="s">
        <v>533</v>
      </c>
      <c r="D874">
        <v>0</v>
      </c>
      <c r="E874">
        <v>0</v>
      </c>
      <c r="F874">
        <v>0</v>
      </c>
      <c r="G874">
        <v>20</v>
      </c>
      <c r="H874">
        <v>64</v>
      </c>
      <c r="I874">
        <v>110</v>
      </c>
      <c r="J874">
        <v>150</v>
      </c>
      <c r="K874">
        <v>191</v>
      </c>
      <c r="L874">
        <v>232</v>
      </c>
      <c r="M874">
        <v>278</v>
      </c>
      <c r="N874">
        <v>312</v>
      </c>
      <c r="O874">
        <v>334</v>
      </c>
      <c r="P874">
        <v>347</v>
      </c>
      <c r="Q874">
        <v>356</v>
      </c>
      <c r="R874">
        <v>361</v>
      </c>
      <c r="S874">
        <v>362</v>
      </c>
      <c r="T874">
        <v>359</v>
      </c>
      <c r="U874">
        <v>354</v>
      </c>
      <c r="V874">
        <v>341</v>
      </c>
      <c r="W874">
        <v>325</v>
      </c>
      <c r="X874">
        <v>306</v>
      </c>
      <c r="Y874">
        <v>284</v>
      </c>
      <c r="Z874">
        <v>264</v>
      </c>
      <c r="AA874">
        <v>247</v>
      </c>
      <c r="AB874">
        <v>231</v>
      </c>
      <c r="AC874">
        <v>217</v>
      </c>
      <c r="AD874">
        <v>202</v>
      </c>
      <c r="AE874">
        <v>190</v>
      </c>
      <c r="AF874">
        <v>179</v>
      </c>
      <c r="AG874">
        <v>169</v>
      </c>
      <c r="AH874">
        <v>160</v>
      </c>
    </row>
    <row r="875" spans="1:34" x14ac:dyDescent="0.25">
      <c r="A875" t="s">
        <v>485</v>
      </c>
      <c r="B875" t="s">
        <v>532</v>
      </c>
      <c r="C875" t="s">
        <v>533</v>
      </c>
      <c r="D875">
        <v>0</v>
      </c>
      <c r="E875">
        <v>0</v>
      </c>
      <c r="F875">
        <v>4</v>
      </c>
      <c r="G875">
        <v>110</v>
      </c>
      <c r="H875">
        <v>191</v>
      </c>
      <c r="I875">
        <v>237</v>
      </c>
      <c r="J875">
        <v>276</v>
      </c>
      <c r="K875">
        <v>315</v>
      </c>
      <c r="L875">
        <v>350</v>
      </c>
      <c r="M875">
        <v>385</v>
      </c>
      <c r="N875">
        <v>418</v>
      </c>
      <c r="O875">
        <v>452</v>
      </c>
      <c r="P875">
        <v>473</v>
      </c>
      <c r="Q875">
        <v>493</v>
      </c>
      <c r="R875">
        <v>509</v>
      </c>
      <c r="S875">
        <v>519</v>
      </c>
      <c r="T875">
        <v>520</v>
      </c>
      <c r="U875">
        <v>489</v>
      </c>
      <c r="V875">
        <v>441</v>
      </c>
      <c r="W875">
        <v>388</v>
      </c>
      <c r="X875">
        <v>338</v>
      </c>
      <c r="Y875">
        <v>290</v>
      </c>
      <c r="Z875">
        <v>246</v>
      </c>
      <c r="AA875">
        <v>207</v>
      </c>
      <c r="AB875">
        <v>170</v>
      </c>
      <c r="AC875">
        <v>137</v>
      </c>
      <c r="AD875">
        <v>113</v>
      </c>
      <c r="AE875">
        <v>96</v>
      </c>
      <c r="AF875">
        <v>88</v>
      </c>
      <c r="AG875">
        <v>84</v>
      </c>
      <c r="AH875">
        <v>85</v>
      </c>
    </row>
    <row r="876" spans="1:34" x14ac:dyDescent="0.25">
      <c r="A876" t="s">
        <v>486</v>
      </c>
      <c r="B876" t="s">
        <v>532</v>
      </c>
      <c r="C876" t="s">
        <v>533</v>
      </c>
      <c r="D876">
        <v>0</v>
      </c>
      <c r="E876">
        <v>0</v>
      </c>
      <c r="F876">
        <v>4</v>
      </c>
      <c r="G876">
        <v>68</v>
      </c>
      <c r="H876">
        <v>87</v>
      </c>
      <c r="I876">
        <v>81</v>
      </c>
      <c r="J876">
        <v>68</v>
      </c>
      <c r="K876">
        <v>53</v>
      </c>
      <c r="L876">
        <v>41</v>
      </c>
      <c r="M876">
        <v>31</v>
      </c>
      <c r="N876">
        <v>25</v>
      </c>
      <c r="O876">
        <v>27</v>
      </c>
      <c r="P876">
        <v>25</v>
      </c>
      <c r="Q876">
        <v>32</v>
      </c>
      <c r="R876">
        <v>42</v>
      </c>
      <c r="S876">
        <v>50</v>
      </c>
      <c r="T876">
        <v>58</v>
      </c>
      <c r="U876">
        <v>36</v>
      </c>
      <c r="V876">
        <v>10</v>
      </c>
      <c r="W876">
        <v>-16</v>
      </c>
      <c r="X876">
        <v>-36</v>
      </c>
      <c r="Y876">
        <v>-50</v>
      </c>
      <c r="Z876">
        <v>-62</v>
      </c>
      <c r="AA876">
        <v>-74</v>
      </c>
      <c r="AB876">
        <v>-83</v>
      </c>
      <c r="AC876">
        <v>-92</v>
      </c>
      <c r="AD876">
        <v>-96</v>
      </c>
      <c r="AE876">
        <v>-97</v>
      </c>
      <c r="AF876">
        <v>-91</v>
      </c>
      <c r="AG876">
        <v>-85</v>
      </c>
      <c r="AH876">
        <v>-77</v>
      </c>
    </row>
    <row r="877" spans="1:34" x14ac:dyDescent="0.25">
      <c r="A877" t="s">
        <v>487</v>
      </c>
      <c r="B877" t="s">
        <v>532</v>
      </c>
      <c r="C877" t="s">
        <v>533</v>
      </c>
      <c r="D877">
        <v>0</v>
      </c>
      <c r="E877">
        <v>0</v>
      </c>
      <c r="F877">
        <v>6</v>
      </c>
      <c r="G877">
        <v>198</v>
      </c>
      <c r="H877">
        <v>286</v>
      </c>
      <c r="I877">
        <v>213</v>
      </c>
      <c r="J877">
        <v>63</v>
      </c>
      <c r="K877">
        <v>-57</v>
      </c>
      <c r="L877">
        <v>-156</v>
      </c>
      <c r="M877">
        <v>-232</v>
      </c>
      <c r="N877">
        <v>-291</v>
      </c>
      <c r="O877">
        <v>-341</v>
      </c>
      <c r="P877">
        <v>-384</v>
      </c>
      <c r="Q877">
        <v>-416</v>
      </c>
      <c r="R877">
        <v>-433</v>
      </c>
      <c r="S877">
        <v>-442</v>
      </c>
      <c r="T877">
        <v>-454</v>
      </c>
      <c r="U877">
        <v>-488</v>
      </c>
      <c r="V877">
        <v>-545</v>
      </c>
      <c r="W877">
        <v>-599</v>
      </c>
      <c r="X877">
        <v>-641</v>
      </c>
      <c r="Y877">
        <v>-667</v>
      </c>
      <c r="Z877">
        <v>-684</v>
      </c>
      <c r="AA877">
        <v>-697</v>
      </c>
      <c r="AB877">
        <v>-703</v>
      </c>
      <c r="AC877">
        <v>-705</v>
      </c>
      <c r="AD877">
        <v>-701</v>
      </c>
      <c r="AE877">
        <v>-688</v>
      </c>
      <c r="AF877">
        <v>-667</v>
      </c>
      <c r="AG877">
        <v>-639</v>
      </c>
      <c r="AH877">
        <v>-608</v>
      </c>
    </row>
    <row r="878" spans="1:34" x14ac:dyDescent="0.25">
      <c r="A878" t="s">
        <v>488</v>
      </c>
      <c r="B878" t="s">
        <v>532</v>
      </c>
      <c r="C878" t="s">
        <v>533</v>
      </c>
      <c r="D878">
        <v>0</v>
      </c>
      <c r="E878">
        <v>0</v>
      </c>
      <c r="F878">
        <v>3</v>
      </c>
      <c r="G878">
        <v>37</v>
      </c>
      <c r="H878">
        <v>43</v>
      </c>
      <c r="I878">
        <v>24</v>
      </c>
      <c r="J878">
        <v>6</v>
      </c>
      <c r="K878">
        <v>-13</v>
      </c>
      <c r="L878">
        <v>-34</v>
      </c>
      <c r="M878">
        <v>-54</v>
      </c>
      <c r="N878">
        <v>-73</v>
      </c>
      <c r="O878">
        <v>-82</v>
      </c>
      <c r="P878">
        <v>-90</v>
      </c>
      <c r="Q878">
        <v>-92</v>
      </c>
      <c r="R878">
        <v>-93</v>
      </c>
      <c r="S878">
        <v>-95</v>
      </c>
      <c r="T878">
        <v>-98</v>
      </c>
      <c r="U878">
        <v>-120</v>
      </c>
      <c r="V878">
        <v>-146</v>
      </c>
      <c r="W878">
        <v>-170</v>
      </c>
      <c r="X878">
        <v>-190</v>
      </c>
      <c r="Y878">
        <v>-209</v>
      </c>
      <c r="Z878">
        <v>-227</v>
      </c>
      <c r="AA878">
        <v>-241</v>
      </c>
      <c r="AB878">
        <v>-256</v>
      </c>
      <c r="AC878">
        <v>-269</v>
      </c>
      <c r="AD878">
        <v>-278</v>
      </c>
      <c r="AE878">
        <v>-285</v>
      </c>
      <c r="AF878">
        <v>-286</v>
      </c>
      <c r="AG878">
        <v>-285</v>
      </c>
      <c r="AH878">
        <v>-284</v>
      </c>
    </row>
    <row r="879" spans="1:34" x14ac:dyDescent="0.25">
      <c r="A879" t="s">
        <v>489</v>
      </c>
      <c r="B879" t="s">
        <v>532</v>
      </c>
      <c r="C879" t="s">
        <v>533</v>
      </c>
      <c r="D879">
        <v>0</v>
      </c>
      <c r="E879">
        <v>0</v>
      </c>
      <c r="F879">
        <v>5</v>
      </c>
      <c r="G879">
        <v>88</v>
      </c>
      <c r="H879">
        <v>129</v>
      </c>
      <c r="I879">
        <v>132</v>
      </c>
      <c r="J879">
        <v>133</v>
      </c>
      <c r="K879">
        <v>137</v>
      </c>
      <c r="L879">
        <v>137</v>
      </c>
      <c r="M879">
        <v>140</v>
      </c>
      <c r="N879">
        <v>144</v>
      </c>
      <c r="O879">
        <v>155</v>
      </c>
      <c r="P879">
        <v>162</v>
      </c>
      <c r="Q879">
        <v>175</v>
      </c>
      <c r="R879">
        <v>191</v>
      </c>
      <c r="S879">
        <v>205</v>
      </c>
      <c r="T879">
        <v>213</v>
      </c>
      <c r="U879">
        <v>193</v>
      </c>
      <c r="V879">
        <v>164</v>
      </c>
      <c r="W879">
        <v>135</v>
      </c>
      <c r="X879">
        <v>110</v>
      </c>
      <c r="Y879">
        <v>87</v>
      </c>
      <c r="Z879">
        <v>66</v>
      </c>
      <c r="AA879">
        <v>46</v>
      </c>
      <c r="AB879">
        <v>28</v>
      </c>
      <c r="AC879">
        <v>10</v>
      </c>
      <c r="AD879">
        <v>-2</v>
      </c>
      <c r="AE879">
        <v>-10</v>
      </c>
      <c r="AF879">
        <v>-13</v>
      </c>
      <c r="AG879">
        <v>-11</v>
      </c>
      <c r="AH879">
        <v>-10</v>
      </c>
    </row>
    <row r="880" spans="1:34" x14ac:dyDescent="0.25">
      <c r="A880" t="s">
        <v>490</v>
      </c>
      <c r="B880" t="s">
        <v>532</v>
      </c>
      <c r="C880" t="s">
        <v>533</v>
      </c>
      <c r="D880">
        <v>0</v>
      </c>
      <c r="E880">
        <v>2</v>
      </c>
      <c r="F880">
        <v>83</v>
      </c>
      <c r="G880">
        <v>1296</v>
      </c>
      <c r="H880">
        <v>1876</v>
      </c>
      <c r="I880">
        <v>2004</v>
      </c>
      <c r="J880">
        <v>2173</v>
      </c>
      <c r="K880">
        <v>2321</v>
      </c>
      <c r="L880">
        <v>2426</v>
      </c>
      <c r="M880">
        <v>2546</v>
      </c>
      <c r="N880">
        <v>2637</v>
      </c>
      <c r="O880">
        <v>2708</v>
      </c>
      <c r="P880">
        <v>2711</v>
      </c>
      <c r="Q880">
        <v>2834</v>
      </c>
      <c r="R880">
        <v>3004</v>
      </c>
      <c r="S880">
        <v>3111</v>
      </c>
      <c r="T880">
        <v>3105</v>
      </c>
      <c r="U880">
        <v>2687</v>
      </c>
      <c r="V880">
        <v>2184</v>
      </c>
      <c r="W880">
        <v>1723</v>
      </c>
      <c r="X880">
        <v>1299</v>
      </c>
      <c r="Y880">
        <v>907</v>
      </c>
      <c r="Z880">
        <v>558</v>
      </c>
      <c r="AA880">
        <v>238</v>
      </c>
      <c r="AB880">
        <v>-62</v>
      </c>
      <c r="AC880">
        <v>-329</v>
      </c>
      <c r="AD880">
        <v>-537</v>
      </c>
      <c r="AE880">
        <v>-666</v>
      </c>
      <c r="AF880">
        <v>-695</v>
      </c>
      <c r="AG880">
        <v>-690</v>
      </c>
      <c r="AH880">
        <v>-661</v>
      </c>
    </row>
    <row r="881" spans="1:34" x14ac:dyDescent="0.25">
      <c r="A881" t="s">
        <v>491</v>
      </c>
      <c r="B881" t="s">
        <v>532</v>
      </c>
      <c r="C881" t="s">
        <v>533</v>
      </c>
      <c r="D881">
        <v>0</v>
      </c>
      <c r="E881">
        <v>28</v>
      </c>
      <c r="F881">
        <v>219</v>
      </c>
      <c r="G881">
        <v>628</v>
      </c>
      <c r="H881">
        <v>1187</v>
      </c>
      <c r="I881">
        <v>1757</v>
      </c>
      <c r="J881">
        <v>2532</v>
      </c>
      <c r="K881">
        <v>3279</v>
      </c>
      <c r="L881">
        <v>4066</v>
      </c>
      <c r="M881">
        <v>4993</v>
      </c>
      <c r="N881">
        <v>5844</v>
      </c>
      <c r="O881">
        <v>6508</v>
      </c>
      <c r="P881">
        <v>6902</v>
      </c>
      <c r="Q881">
        <v>7580</v>
      </c>
      <c r="R881">
        <v>8254</v>
      </c>
      <c r="S881">
        <v>8732</v>
      </c>
      <c r="T881">
        <v>8915</v>
      </c>
      <c r="U881">
        <v>8246</v>
      </c>
      <c r="V881">
        <v>7582</v>
      </c>
      <c r="W881">
        <v>6984</v>
      </c>
      <c r="X881">
        <v>6385</v>
      </c>
      <c r="Y881">
        <v>5779</v>
      </c>
      <c r="Z881">
        <v>5173</v>
      </c>
      <c r="AA881">
        <v>4566</v>
      </c>
      <c r="AB881">
        <v>4023</v>
      </c>
      <c r="AC881">
        <v>3532</v>
      </c>
      <c r="AD881">
        <v>3101</v>
      </c>
      <c r="AE881">
        <v>2811</v>
      </c>
      <c r="AF881">
        <v>2712</v>
      </c>
      <c r="AG881">
        <v>2651</v>
      </c>
      <c r="AH881">
        <v>2609</v>
      </c>
    </row>
    <row r="882" spans="1:34" x14ac:dyDescent="0.25">
      <c r="A882" t="s">
        <v>492</v>
      </c>
      <c r="B882" t="s">
        <v>532</v>
      </c>
      <c r="C882" t="s">
        <v>533</v>
      </c>
      <c r="D882">
        <v>0</v>
      </c>
      <c r="E882">
        <v>0</v>
      </c>
      <c r="F882">
        <v>115</v>
      </c>
      <c r="G882">
        <v>2548</v>
      </c>
      <c r="H882">
        <v>2778</v>
      </c>
      <c r="I882">
        <v>2828</v>
      </c>
      <c r="J882">
        <v>3095</v>
      </c>
      <c r="K882">
        <v>3315</v>
      </c>
      <c r="L882">
        <v>3537</v>
      </c>
      <c r="M882">
        <v>3856</v>
      </c>
      <c r="N882">
        <v>4089</v>
      </c>
      <c r="O882">
        <v>4237</v>
      </c>
      <c r="P882">
        <v>4209</v>
      </c>
      <c r="Q882">
        <v>4381</v>
      </c>
      <c r="R882">
        <v>4584</v>
      </c>
      <c r="S882">
        <v>4675</v>
      </c>
      <c r="T882">
        <v>4695</v>
      </c>
      <c r="U882">
        <v>4224</v>
      </c>
      <c r="V882">
        <v>3809</v>
      </c>
      <c r="W882">
        <v>3475</v>
      </c>
      <c r="X882">
        <v>3170</v>
      </c>
      <c r="Y882">
        <v>2875</v>
      </c>
      <c r="Z882">
        <v>2620</v>
      </c>
      <c r="AA882">
        <v>2357</v>
      </c>
      <c r="AB882">
        <v>2131</v>
      </c>
      <c r="AC882">
        <v>1921</v>
      </c>
      <c r="AD882">
        <v>1748</v>
      </c>
      <c r="AE882">
        <v>1617</v>
      </c>
      <c r="AF882">
        <v>1595</v>
      </c>
      <c r="AG882">
        <v>1582</v>
      </c>
      <c r="AH882">
        <v>1571</v>
      </c>
    </row>
    <row r="883" spans="1:34" x14ac:dyDescent="0.25">
      <c r="A883" t="s">
        <v>493</v>
      </c>
      <c r="B883" t="s">
        <v>532</v>
      </c>
      <c r="C883" t="s">
        <v>533</v>
      </c>
      <c r="D883">
        <v>0</v>
      </c>
      <c r="E883">
        <v>8</v>
      </c>
      <c r="F883">
        <v>97</v>
      </c>
      <c r="G883">
        <v>1593</v>
      </c>
      <c r="H883">
        <v>1734</v>
      </c>
      <c r="I883">
        <v>1753</v>
      </c>
      <c r="J883">
        <v>1949</v>
      </c>
      <c r="K883">
        <v>2167</v>
      </c>
      <c r="L883">
        <v>2396</v>
      </c>
      <c r="M883">
        <v>2682</v>
      </c>
      <c r="N883">
        <v>2907</v>
      </c>
      <c r="O883">
        <v>2947</v>
      </c>
      <c r="P883">
        <v>3002</v>
      </c>
      <c r="Q883">
        <v>3209</v>
      </c>
      <c r="R883">
        <v>3445</v>
      </c>
      <c r="S883">
        <v>3572</v>
      </c>
      <c r="T883">
        <v>3585</v>
      </c>
      <c r="U883">
        <v>3141</v>
      </c>
      <c r="V883">
        <v>2760</v>
      </c>
      <c r="W883">
        <v>2430</v>
      </c>
      <c r="X883">
        <v>2124</v>
      </c>
      <c r="Y883">
        <v>1852</v>
      </c>
      <c r="Z883">
        <v>1566</v>
      </c>
      <c r="AA883">
        <v>1280</v>
      </c>
      <c r="AB883">
        <v>1030</v>
      </c>
      <c r="AC883">
        <v>776</v>
      </c>
      <c r="AD883">
        <v>618</v>
      </c>
      <c r="AE883">
        <v>476</v>
      </c>
      <c r="AF883">
        <v>458</v>
      </c>
      <c r="AG883">
        <v>447</v>
      </c>
      <c r="AH883">
        <v>444</v>
      </c>
    </row>
    <row r="884" spans="1:34" x14ac:dyDescent="0.25">
      <c r="A884" t="s">
        <v>494</v>
      </c>
      <c r="B884" t="s">
        <v>532</v>
      </c>
      <c r="C884" t="s">
        <v>533</v>
      </c>
      <c r="D884">
        <v>0</v>
      </c>
      <c r="E884">
        <v>0</v>
      </c>
      <c r="F884">
        <v>0</v>
      </c>
      <c r="G884">
        <v>-695</v>
      </c>
      <c r="H884">
        <v>-1456</v>
      </c>
      <c r="I884">
        <v>-2403</v>
      </c>
      <c r="J884">
        <v>-3287</v>
      </c>
      <c r="K884">
        <v>-4276</v>
      </c>
      <c r="L884">
        <v>-5285</v>
      </c>
      <c r="M884">
        <v>-6274</v>
      </c>
      <c r="N884">
        <v>-7015</v>
      </c>
      <c r="O884">
        <v>-7040</v>
      </c>
      <c r="P884">
        <v>-6974</v>
      </c>
      <c r="Q884">
        <v>-6885</v>
      </c>
      <c r="R884">
        <v>-6768</v>
      </c>
      <c r="S884">
        <v>-6636</v>
      </c>
      <c r="T884">
        <v>-6507</v>
      </c>
      <c r="U884">
        <v>-6385</v>
      </c>
      <c r="V884">
        <v>-6285</v>
      </c>
      <c r="W884">
        <v>-6186</v>
      </c>
      <c r="X884">
        <v>-6091</v>
      </c>
      <c r="Y884">
        <v>-5999</v>
      </c>
      <c r="Z884">
        <v>-5906</v>
      </c>
      <c r="AA884">
        <v>-5840</v>
      </c>
      <c r="AB884">
        <v>-5781</v>
      </c>
      <c r="AC884">
        <v>-5718</v>
      </c>
      <c r="AD884">
        <v>-5576</v>
      </c>
      <c r="AE884">
        <v>-5435</v>
      </c>
      <c r="AF884">
        <v>-5292</v>
      </c>
      <c r="AG884">
        <v>-5148</v>
      </c>
      <c r="AH884">
        <v>-5008</v>
      </c>
    </row>
    <row r="885" spans="1:34" x14ac:dyDescent="0.25">
      <c r="A885" t="s">
        <v>495</v>
      </c>
      <c r="B885" t="s">
        <v>532</v>
      </c>
      <c r="C885" t="s">
        <v>533</v>
      </c>
      <c r="D885">
        <v>0</v>
      </c>
      <c r="E885">
        <v>0</v>
      </c>
      <c r="F885">
        <v>0</v>
      </c>
      <c r="G885">
        <v>696</v>
      </c>
      <c r="H885">
        <v>1498</v>
      </c>
      <c r="I885">
        <v>2279</v>
      </c>
      <c r="J885">
        <v>2983</v>
      </c>
      <c r="K885">
        <v>3817</v>
      </c>
      <c r="L885">
        <v>4507</v>
      </c>
      <c r="M885">
        <v>4939</v>
      </c>
      <c r="N885">
        <v>5453</v>
      </c>
      <c r="O885">
        <v>5573</v>
      </c>
      <c r="P885">
        <v>5780</v>
      </c>
      <c r="Q885">
        <v>5857</v>
      </c>
      <c r="R885">
        <v>5744</v>
      </c>
      <c r="S885">
        <v>5733</v>
      </c>
      <c r="T885">
        <v>5854</v>
      </c>
      <c r="U885">
        <v>5702</v>
      </c>
      <c r="V885">
        <v>5777</v>
      </c>
      <c r="W885">
        <v>5581</v>
      </c>
      <c r="X885">
        <v>5633</v>
      </c>
      <c r="Y885">
        <v>5484</v>
      </c>
      <c r="Z885">
        <v>5408</v>
      </c>
      <c r="AA885">
        <v>5567</v>
      </c>
      <c r="AB885">
        <v>5330</v>
      </c>
      <c r="AC885">
        <v>5244</v>
      </c>
      <c r="AD885">
        <v>5232</v>
      </c>
      <c r="AE885">
        <v>5126</v>
      </c>
      <c r="AF885">
        <v>4999</v>
      </c>
      <c r="AG885">
        <v>4761</v>
      </c>
      <c r="AH885">
        <v>4742</v>
      </c>
    </row>
    <row r="886" spans="1:34" x14ac:dyDescent="0.25">
      <c r="A886" t="s">
        <v>496</v>
      </c>
      <c r="B886" t="s">
        <v>532</v>
      </c>
      <c r="C886" t="s">
        <v>533</v>
      </c>
      <c r="D886">
        <v>0</v>
      </c>
      <c r="E886">
        <v>-34</v>
      </c>
      <c r="F886">
        <v>-55</v>
      </c>
      <c r="G886">
        <v>445</v>
      </c>
      <c r="H886">
        <v>1078</v>
      </c>
      <c r="I886">
        <v>1693</v>
      </c>
      <c r="J886">
        <v>2246</v>
      </c>
      <c r="K886">
        <v>2723</v>
      </c>
      <c r="L886">
        <v>3123</v>
      </c>
      <c r="M886">
        <v>3510</v>
      </c>
      <c r="N886">
        <v>3828</v>
      </c>
      <c r="O886">
        <v>4068</v>
      </c>
      <c r="P886">
        <v>4068</v>
      </c>
      <c r="Q886">
        <v>3938</v>
      </c>
      <c r="R886">
        <v>3867</v>
      </c>
      <c r="S886">
        <v>3931</v>
      </c>
      <c r="T886">
        <v>3990</v>
      </c>
      <c r="U886">
        <v>3934</v>
      </c>
      <c r="V886">
        <v>3731</v>
      </c>
      <c r="W886">
        <v>3495</v>
      </c>
      <c r="X886">
        <v>3273</v>
      </c>
      <c r="Y886">
        <v>3074</v>
      </c>
      <c r="Z886">
        <v>2903</v>
      </c>
      <c r="AA886">
        <v>2765</v>
      </c>
      <c r="AB886">
        <v>2632</v>
      </c>
      <c r="AC886">
        <v>2489</v>
      </c>
      <c r="AD886">
        <v>2374</v>
      </c>
      <c r="AE886">
        <v>2277</v>
      </c>
      <c r="AF886">
        <v>2212</v>
      </c>
      <c r="AG886">
        <v>2173</v>
      </c>
      <c r="AH886">
        <v>2145</v>
      </c>
    </row>
    <row r="887" spans="1:34" x14ac:dyDescent="0.25">
      <c r="A887" t="s">
        <v>497</v>
      </c>
      <c r="B887" t="s">
        <v>532</v>
      </c>
      <c r="C887" t="s">
        <v>533</v>
      </c>
      <c r="D887">
        <v>0</v>
      </c>
      <c r="E887">
        <v>151</v>
      </c>
      <c r="F887">
        <v>52</v>
      </c>
      <c r="G887">
        <v>505</v>
      </c>
      <c r="H887">
        <v>2052</v>
      </c>
      <c r="I887">
        <v>3216</v>
      </c>
      <c r="J887">
        <v>3951</v>
      </c>
      <c r="K887">
        <v>5395</v>
      </c>
      <c r="L887">
        <v>6752</v>
      </c>
      <c r="M887">
        <v>7721</v>
      </c>
      <c r="N887">
        <v>8930</v>
      </c>
      <c r="O887">
        <v>9866</v>
      </c>
      <c r="P887">
        <v>11040</v>
      </c>
      <c r="Q887">
        <v>11321</v>
      </c>
      <c r="R887">
        <v>12048</v>
      </c>
      <c r="S887">
        <v>13037</v>
      </c>
      <c r="T887">
        <v>14052</v>
      </c>
      <c r="U887">
        <v>15006</v>
      </c>
      <c r="V887">
        <v>14713</v>
      </c>
      <c r="W887">
        <v>14249</v>
      </c>
      <c r="X887">
        <v>13925</v>
      </c>
      <c r="Y887">
        <v>13527</v>
      </c>
      <c r="Z887">
        <v>13118</v>
      </c>
      <c r="AA887">
        <v>12793</v>
      </c>
      <c r="AB887">
        <v>12427</v>
      </c>
      <c r="AC887">
        <v>12026</v>
      </c>
      <c r="AD887">
        <v>11705</v>
      </c>
      <c r="AE887">
        <v>11415</v>
      </c>
      <c r="AF887">
        <v>11239</v>
      </c>
      <c r="AG887">
        <v>11307</v>
      </c>
      <c r="AH887">
        <v>11395</v>
      </c>
    </row>
    <row r="888" spans="1:34" x14ac:dyDescent="0.25">
      <c r="A888" t="s">
        <v>498</v>
      </c>
      <c r="B888" t="s">
        <v>532</v>
      </c>
      <c r="C888" t="s">
        <v>533</v>
      </c>
      <c r="D888">
        <v>0</v>
      </c>
      <c r="E888">
        <v>-111</v>
      </c>
      <c r="F888">
        <v>-233</v>
      </c>
      <c r="G888">
        <v>1012</v>
      </c>
      <c r="H888">
        <v>3549</v>
      </c>
      <c r="I888">
        <v>4038</v>
      </c>
      <c r="J888">
        <v>4494</v>
      </c>
      <c r="K888">
        <v>4644</v>
      </c>
      <c r="L888">
        <v>4407</v>
      </c>
      <c r="M888">
        <v>3983</v>
      </c>
      <c r="N888">
        <v>3376</v>
      </c>
      <c r="O888">
        <v>2952</v>
      </c>
      <c r="P888">
        <v>2049</v>
      </c>
      <c r="Q888">
        <v>1202</v>
      </c>
      <c r="R888">
        <v>564</v>
      </c>
      <c r="S888">
        <v>223</v>
      </c>
      <c r="T888">
        <v>171</v>
      </c>
      <c r="U888">
        <v>-159</v>
      </c>
      <c r="V888">
        <v>-534</v>
      </c>
      <c r="W888">
        <v>-933</v>
      </c>
      <c r="X888">
        <v>-1271</v>
      </c>
      <c r="Y888">
        <v>-1528</v>
      </c>
      <c r="Z888">
        <v>-1625</v>
      </c>
      <c r="AA888">
        <v>-1690</v>
      </c>
      <c r="AB888">
        <v>-1707</v>
      </c>
      <c r="AC888">
        <v>-1945</v>
      </c>
      <c r="AD888">
        <v>-2045</v>
      </c>
      <c r="AE888">
        <v>-2198</v>
      </c>
      <c r="AF888">
        <v>-2370</v>
      </c>
      <c r="AG888">
        <v>-2549</v>
      </c>
      <c r="AH888">
        <v>-2707</v>
      </c>
    </row>
    <row r="889" spans="1:34" x14ac:dyDescent="0.25">
      <c r="A889" t="s">
        <v>499</v>
      </c>
      <c r="B889" t="s">
        <v>532</v>
      </c>
      <c r="C889" t="s">
        <v>533</v>
      </c>
      <c r="D889">
        <v>0</v>
      </c>
      <c r="E889">
        <v>13</v>
      </c>
      <c r="F889">
        <v>14</v>
      </c>
      <c r="G889">
        <v>325</v>
      </c>
      <c r="H889">
        <v>694</v>
      </c>
      <c r="I889">
        <v>1121</v>
      </c>
      <c r="J889">
        <v>1440</v>
      </c>
      <c r="K889">
        <v>1769</v>
      </c>
      <c r="L889">
        <v>2124</v>
      </c>
      <c r="M889">
        <v>2416</v>
      </c>
      <c r="N889">
        <v>2663</v>
      </c>
      <c r="O889">
        <v>2865</v>
      </c>
      <c r="P889">
        <v>3013</v>
      </c>
      <c r="Q889">
        <v>3065</v>
      </c>
      <c r="R889">
        <v>3070</v>
      </c>
      <c r="S889">
        <v>3132</v>
      </c>
      <c r="T889">
        <v>3234</v>
      </c>
      <c r="U889">
        <v>3300</v>
      </c>
      <c r="V889">
        <v>3213</v>
      </c>
      <c r="W889">
        <v>2988</v>
      </c>
      <c r="X889">
        <v>2755</v>
      </c>
      <c r="Y889">
        <v>2539</v>
      </c>
      <c r="Z889">
        <v>2342</v>
      </c>
      <c r="AA889">
        <v>2168</v>
      </c>
      <c r="AB889">
        <v>2011</v>
      </c>
      <c r="AC889">
        <v>1868</v>
      </c>
      <c r="AD889">
        <v>1741</v>
      </c>
      <c r="AE889">
        <v>1621</v>
      </c>
      <c r="AF889">
        <v>1538</v>
      </c>
      <c r="AG889">
        <v>1495</v>
      </c>
      <c r="AH889">
        <v>1488</v>
      </c>
    </row>
    <row r="890" spans="1:34" x14ac:dyDescent="0.25">
      <c r="A890" t="s">
        <v>500</v>
      </c>
      <c r="B890" t="s">
        <v>532</v>
      </c>
      <c r="C890" t="s">
        <v>533</v>
      </c>
      <c r="D890">
        <v>0</v>
      </c>
      <c r="E890">
        <v>37</v>
      </c>
      <c r="F890">
        <v>252</v>
      </c>
      <c r="G890">
        <v>4967</v>
      </c>
      <c r="H890">
        <v>5494</v>
      </c>
      <c r="I890">
        <v>6181</v>
      </c>
      <c r="J890">
        <v>7291</v>
      </c>
      <c r="K890">
        <v>8328</v>
      </c>
      <c r="L890">
        <v>9545</v>
      </c>
      <c r="M890">
        <v>11038</v>
      </c>
      <c r="N890">
        <v>12199</v>
      </c>
      <c r="O890">
        <v>12980</v>
      </c>
      <c r="P890">
        <v>13569</v>
      </c>
      <c r="Q890">
        <v>15241</v>
      </c>
      <c r="R890">
        <v>16538</v>
      </c>
      <c r="S890">
        <v>17520</v>
      </c>
      <c r="T890">
        <v>18227</v>
      </c>
      <c r="U890">
        <v>17283</v>
      </c>
      <c r="V890">
        <v>16379</v>
      </c>
      <c r="W890">
        <v>15512</v>
      </c>
      <c r="X890">
        <v>14662</v>
      </c>
      <c r="Y890">
        <v>13886</v>
      </c>
      <c r="Z890">
        <v>12986</v>
      </c>
      <c r="AA890">
        <v>12020</v>
      </c>
      <c r="AB890">
        <v>11169</v>
      </c>
      <c r="AC890">
        <v>10331</v>
      </c>
      <c r="AD890">
        <v>9658</v>
      </c>
      <c r="AE890">
        <v>9265</v>
      </c>
      <c r="AF890">
        <v>9534</v>
      </c>
      <c r="AG890">
        <v>9875</v>
      </c>
      <c r="AH890">
        <v>10296</v>
      </c>
    </row>
    <row r="891" spans="1:34" x14ac:dyDescent="0.25">
      <c r="A891" t="s">
        <v>501</v>
      </c>
      <c r="B891" t="s">
        <v>532</v>
      </c>
      <c r="C891" t="s">
        <v>533</v>
      </c>
      <c r="D891">
        <v>0</v>
      </c>
      <c r="E891">
        <v>-6</v>
      </c>
      <c r="F891">
        <v>0</v>
      </c>
      <c r="G891">
        <v>738</v>
      </c>
      <c r="H891">
        <v>2365</v>
      </c>
      <c r="I891">
        <v>3903</v>
      </c>
      <c r="J891">
        <v>5034</v>
      </c>
      <c r="K891">
        <v>5852</v>
      </c>
      <c r="L891">
        <v>6558</v>
      </c>
      <c r="M891">
        <v>7260</v>
      </c>
      <c r="N891">
        <v>7553</v>
      </c>
      <c r="O891">
        <v>7404</v>
      </c>
      <c r="P891">
        <v>6820</v>
      </c>
      <c r="Q891">
        <v>6179</v>
      </c>
      <c r="R891">
        <v>5504</v>
      </c>
      <c r="S891">
        <v>4780</v>
      </c>
      <c r="T891">
        <v>4148</v>
      </c>
      <c r="U891">
        <v>3915</v>
      </c>
      <c r="V891">
        <v>3695</v>
      </c>
      <c r="W891">
        <v>3700</v>
      </c>
      <c r="X891">
        <v>3840</v>
      </c>
      <c r="Y891">
        <v>4280</v>
      </c>
      <c r="Z891">
        <v>5086</v>
      </c>
      <c r="AA891">
        <v>6118</v>
      </c>
      <c r="AB891">
        <v>7121</v>
      </c>
      <c r="AC891">
        <v>8162</v>
      </c>
      <c r="AD891">
        <v>9054</v>
      </c>
      <c r="AE891">
        <v>9922</v>
      </c>
      <c r="AF891">
        <v>10822</v>
      </c>
      <c r="AG891">
        <v>11746</v>
      </c>
      <c r="AH891">
        <v>12692</v>
      </c>
    </row>
    <row r="892" spans="1:34" x14ac:dyDescent="0.25">
      <c r="A892" t="s">
        <v>502</v>
      </c>
      <c r="B892" t="s">
        <v>532</v>
      </c>
      <c r="C892" t="s">
        <v>533</v>
      </c>
      <c r="D892">
        <v>0</v>
      </c>
      <c r="E892">
        <v>3</v>
      </c>
      <c r="F892">
        <v>43</v>
      </c>
      <c r="G892">
        <v>4552</v>
      </c>
      <c r="H892">
        <v>9372</v>
      </c>
      <c r="I892">
        <v>13963</v>
      </c>
      <c r="J892">
        <v>18423</v>
      </c>
      <c r="K892">
        <v>22740</v>
      </c>
      <c r="L892">
        <v>26844</v>
      </c>
      <c r="M892">
        <v>30841</v>
      </c>
      <c r="N892">
        <v>34452</v>
      </c>
      <c r="O892">
        <v>34509</v>
      </c>
      <c r="P892">
        <v>34391</v>
      </c>
      <c r="Q892">
        <v>34434</v>
      </c>
      <c r="R892">
        <v>34332</v>
      </c>
      <c r="S892">
        <v>34047</v>
      </c>
      <c r="T892">
        <v>33663</v>
      </c>
      <c r="U892">
        <v>33170</v>
      </c>
      <c r="V892">
        <v>33012</v>
      </c>
      <c r="W892">
        <v>32953</v>
      </c>
      <c r="X892">
        <v>32913</v>
      </c>
      <c r="Y892">
        <v>33007</v>
      </c>
      <c r="Z892">
        <v>33227</v>
      </c>
      <c r="AA892">
        <v>33575</v>
      </c>
      <c r="AB892">
        <v>33989</v>
      </c>
      <c r="AC892">
        <v>34348</v>
      </c>
      <c r="AD892">
        <v>34015</v>
      </c>
      <c r="AE892">
        <v>33755</v>
      </c>
      <c r="AF892">
        <v>33496</v>
      </c>
      <c r="AG892">
        <v>33165</v>
      </c>
      <c r="AH892">
        <v>32843</v>
      </c>
    </row>
    <row r="893" spans="1:34" x14ac:dyDescent="0.25">
      <c r="A893" t="s">
        <v>503</v>
      </c>
      <c r="B893" t="s">
        <v>532</v>
      </c>
      <c r="C893" t="s">
        <v>533</v>
      </c>
      <c r="D893">
        <v>0</v>
      </c>
      <c r="E893">
        <v>-8</v>
      </c>
      <c r="F893">
        <v>-1</v>
      </c>
      <c r="G893">
        <v>925</v>
      </c>
      <c r="H893">
        <v>2980</v>
      </c>
      <c r="I893">
        <v>5243</v>
      </c>
      <c r="J893">
        <v>7436</v>
      </c>
      <c r="K893">
        <v>9584</v>
      </c>
      <c r="L893">
        <v>11805</v>
      </c>
      <c r="M893">
        <v>14131</v>
      </c>
      <c r="N893">
        <v>16040</v>
      </c>
      <c r="O893">
        <v>17387</v>
      </c>
      <c r="P893">
        <v>18191</v>
      </c>
      <c r="Q893">
        <v>18808</v>
      </c>
      <c r="R893">
        <v>19301</v>
      </c>
      <c r="S893">
        <v>19659</v>
      </c>
      <c r="T893">
        <v>19850</v>
      </c>
      <c r="U893">
        <v>19794</v>
      </c>
      <c r="V893">
        <v>19259</v>
      </c>
      <c r="W893">
        <v>18542</v>
      </c>
      <c r="X893">
        <v>17594</v>
      </c>
      <c r="Y893">
        <v>16596</v>
      </c>
      <c r="Z893">
        <v>15668</v>
      </c>
      <c r="AA893">
        <v>14847</v>
      </c>
      <c r="AB893">
        <v>14089</v>
      </c>
      <c r="AC893">
        <v>13435</v>
      </c>
      <c r="AD893">
        <v>12729</v>
      </c>
      <c r="AE893">
        <v>12085</v>
      </c>
      <c r="AF893">
        <v>11566</v>
      </c>
      <c r="AG893">
        <v>11155</v>
      </c>
      <c r="AH893">
        <v>10818</v>
      </c>
    </row>
    <row r="894" spans="1:34" x14ac:dyDescent="0.25">
      <c r="A894" t="s">
        <v>504</v>
      </c>
      <c r="B894" t="s">
        <v>532</v>
      </c>
      <c r="C894" t="s">
        <v>533</v>
      </c>
      <c r="D894">
        <v>0</v>
      </c>
      <c r="E894">
        <v>-1</v>
      </c>
      <c r="F894">
        <v>0</v>
      </c>
      <c r="G894">
        <v>109</v>
      </c>
      <c r="H894">
        <v>410</v>
      </c>
      <c r="I894">
        <v>748</v>
      </c>
      <c r="J894">
        <v>1045</v>
      </c>
      <c r="K894">
        <v>1302</v>
      </c>
      <c r="L894">
        <v>1553</v>
      </c>
      <c r="M894">
        <v>1801</v>
      </c>
      <c r="N894">
        <v>1969</v>
      </c>
      <c r="O894">
        <v>2052</v>
      </c>
      <c r="P894">
        <v>2063</v>
      </c>
      <c r="Q894">
        <v>2050</v>
      </c>
      <c r="R894">
        <v>2013</v>
      </c>
      <c r="S894">
        <v>1957</v>
      </c>
      <c r="T894">
        <v>1879</v>
      </c>
      <c r="U894">
        <v>1792</v>
      </c>
      <c r="V894">
        <v>1673</v>
      </c>
      <c r="W894">
        <v>1543</v>
      </c>
      <c r="X894">
        <v>1400</v>
      </c>
      <c r="Y894">
        <v>1263</v>
      </c>
      <c r="Z894">
        <v>1136</v>
      </c>
      <c r="AA894">
        <v>1026</v>
      </c>
      <c r="AB894">
        <v>927</v>
      </c>
      <c r="AC894">
        <v>843</v>
      </c>
      <c r="AD894">
        <v>762</v>
      </c>
      <c r="AE894">
        <v>691</v>
      </c>
      <c r="AF894">
        <v>629</v>
      </c>
      <c r="AG894">
        <v>575</v>
      </c>
      <c r="AH894">
        <v>530</v>
      </c>
    </row>
    <row r="895" spans="1:34" x14ac:dyDescent="0.25">
      <c r="A895" t="s">
        <v>505</v>
      </c>
      <c r="B895" t="s">
        <v>532</v>
      </c>
      <c r="C895" t="s">
        <v>533</v>
      </c>
      <c r="D895">
        <v>0</v>
      </c>
      <c r="E895">
        <v>0</v>
      </c>
      <c r="F895">
        <v>0</v>
      </c>
      <c r="G895">
        <v>14</v>
      </c>
      <c r="H895">
        <v>39</v>
      </c>
      <c r="I895">
        <v>63</v>
      </c>
      <c r="J895">
        <v>84</v>
      </c>
      <c r="K895">
        <v>101</v>
      </c>
      <c r="L895">
        <v>118</v>
      </c>
      <c r="M895">
        <v>132</v>
      </c>
      <c r="N895">
        <v>143</v>
      </c>
      <c r="O895">
        <v>145</v>
      </c>
      <c r="P895">
        <v>142</v>
      </c>
      <c r="Q895">
        <v>140</v>
      </c>
      <c r="R895">
        <v>135</v>
      </c>
      <c r="S895">
        <v>129</v>
      </c>
      <c r="T895">
        <v>124</v>
      </c>
      <c r="U895">
        <v>115</v>
      </c>
      <c r="V895">
        <v>105</v>
      </c>
      <c r="W895">
        <v>95</v>
      </c>
      <c r="X895">
        <v>84</v>
      </c>
      <c r="Y895">
        <v>75</v>
      </c>
      <c r="Z895">
        <v>68</v>
      </c>
      <c r="AA895">
        <v>60</v>
      </c>
      <c r="AB895">
        <v>54</v>
      </c>
      <c r="AC895">
        <v>48</v>
      </c>
      <c r="AD895">
        <v>42</v>
      </c>
      <c r="AE895">
        <v>39</v>
      </c>
      <c r="AF895">
        <v>34</v>
      </c>
      <c r="AG895">
        <v>32</v>
      </c>
      <c r="AH895">
        <v>29</v>
      </c>
    </row>
    <row r="896" spans="1:34" x14ac:dyDescent="0.25">
      <c r="A896" t="s">
        <v>506</v>
      </c>
      <c r="B896" t="s">
        <v>532</v>
      </c>
      <c r="C896" t="s">
        <v>533</v>
      </c>
      <c r="D896">
        <v>0</v>
      </c>
      <c r="E896">
        <v>-1</v>
      </c>
      <c r="F896">
        <v>-2</v>
      </c>
      <c r="G896">
        <v>107</v>
      </c>
      <c r="H896">
        <v>291</v>
      </c>
      <c r="I896">
        <v>450</v>
      </c>
      <c r="J896">
        <v>584</v>
      </c>
      <c r="K896">
        <v>691</v>
      </c>
      <c r="L896">
        <v>778</v>
      </c>
      <c r="M896">
        <v>853</v>
      </c>
      <c r="N896">
        <v>886</v>
      </c>
      <c r="O896">
        <v>894</v>
      </c>
      <c r="P896">
        <v>861</v>
      </c>
      <c r="Q896">
        <v>820</v>
      </c>
      <c r="R896">
        <v>781</v>
      </c>
      <c r="S896">
        <v>742</v>
      </c>
      <c r="T896">
        <v>700</v>
      </c>
      <c r="U896">
        <v>643</v>
      </c>
      <c r="V896">
        <v>570</v>
      </c>
      <c r="W896">
        <v>498</v>
      </c>
      <c r="X896">
        <v>427</v>
      </c>
      <c r="Y896">
        <v>363</v>
      </c>
      <c r="Z896">
        <v>310</v>
      </c>
      <c r="AA896">
        <v>266</v>
      </c>
      <c r="AB896">
        <v>228</v>
      </c>
      <c r="AC896">
        <v>197</v>
      </c>
      <c r="AD896">
        <v>166</v>
      </c>
      <c r="AE896">
        <v>142</v>
      </c>
      <c r="AF896">
        <v>122</v>
      </c>
      <c r="AG896">
        <v>106</v>
      </c>
      <c r="AH896">
        <v>95</v>
      </c>
    </row>
    <row r="897" spans="1:34" x14ac:dyDescent="0.25">
      <c r="A897" t="s">
        <v>507</v>
      </c>
      <c r="B897" t="s">
        <v>532</v>
      </c>
      <c r="C897" t="s">
        <v>533</v>
      </c>
      <c r="D897">
        <v>0</v>
      </c>
      <c r="E897">
        <v>-4</v>
      </c>
      <c r="F897">
        <v>2</v>
      </c>
      <c r="G897">
        <v>477</v>
      </c>
      <c r="H897">
        <v>870</v>
      </c>
      <c r="I897">
        <v>1016</v>
      </c>
      <c r="J897">
        <v>1015</v>
      </c>
      <c r="K897">
        <v>847</v>
      </c>
      <c r="L897">
        <v>518</v>
      </c>
      <c r="M897">
        <v>68</v>
      </c>
      <c r="N897">
        <v>-602</v>
      </c>
      <c r="O897">
        <v>-1432</v>
      </c>
      <c r="P897">
        <v>-2386</v>
      </c>
      <c r="Q897">
        <v>-3345</v>
      </c>
      <c r="R897">
        <v>-4286</v>
      </c>
      <c r="S897">
        <v>-5227</v>
      </c>
      <c r="T897">
        <v>-6079</v>
      </c>
      <c r="U897">
        <v>-6937</v>
      </c>
      <c r="V897">
        <v>-7767</v>
      </c>
      <c r="W897">
        <v>-8505</v>
      </c>
      <c r="X897">
        <v>-9159</v>
      </c>
      <c r="Y897">
        <v>-9691</v>
      </c>
      <c r="Z897">
        <v>-10079</v>
      </c>
      <c r="AA897">
        <v>-10351</v>
      </c>
      <c r="AB897">
        <v>-10592</v>
      </c>
      <c r="AC897">
        <v>-10813</v>
      </c>
      <c r="AD897">
        <v>-11011</v>
      </c>
      <c r="AE897">
        <v>-11158</v>
      </c>
      <c r="AF897">
        <v>-11248</v>
      </c>
      <c r="AG897">
        <v>-11300</v>
      </c>
      <c r="AH897">
        <v>-11309</v>
      </c>
    </row>
    <row r="898" spans="1:34" x14ac:dyDescent="0.25">
      <c r="A898" t="s">
        <v>508</v>
      </c>
      <c r="B898" t="s">
        <v>532</v>
      </c>
      <c r="C898" t="s">
        <v>533</v>
      </c>
      <c r="D898">
        <v>0</v>
      </c>
      <c r="E898">
        <v>-1</v>
      </c>
      <c r="F898">
        <v>2</v>
      </c>
      <c r="G898">
        <v>196</v>
      </c>
      <c r="H898">
        <v>531</v>
      </c>
      <c r="I898">
        <v>900</v>
      </c>
      <c r="J898">
        <v>1270</v>
      </c>
      <c r="K898">
        <v>1633</v>
      </c>
      <c r="L898">
        <v>2003</v>
      </c>
      <c r="M898">
        <v>2387</v>
      </c>
      <c r="N898">
        <v>2700</v>
      </c>
      <c r="O898">
        <v>2892</v>
      </c>
      <c r="P898">
        <v>2998</v>
      </c>
      <c r="Q898">
        <v>3078</v>
      </c>
      <c r="R898">
        <v>3130</v>
      </c>
      <c r="S898">
        <v>3153</v>
      </c>
      <c r="T898">
        <v>3149</v>
      </c>
      <c r="U898">
        <v>3102</v>
      </c>
      <c r="V898">
        <v>2999</v>
      </c>
      <c r="W898">
        <v>2874</v>
      </c>
      <c r="X898">
        <v>2717</v>
      </c>
      <c r="Y898">
        <v>2556</v>
      </c>
      <c r="Z898">
        <v>2407</v>
      </c>
      <c r="AA898">
        <v>2274</v>
      </c>
      <c r="AB898">
        <v>2152</v>
      </c>
      <c r="AC898">
        <v>2049</v>
      </c>
      <c r="AD898">
        <v>1945</v>
      </c>
      <c r="AE898">
        <v>1851</v>
      </c>
      <c r="AF898">
        <v>1776</v>
      </c>
      <c r="AG898">
        <v>1713</v>
      </c>
      <c r="AH898">
        <v>1664</v>
      </c>
    </row>
    <row r="899" spans="1:34" x14ac:dyDescent="0.25">
      <c r="A899" t="s">
        <v>509</v>
      </c>
      <c r="B899" t="s">
        <v>532</v>
      </c>
      <c r="C899" t="s">
        <v>533</v>
      </c>
      <c r="D899">
        <v>0</v>
      </c>
      <c r="E899">
        <v>-3</v>
      </c>
      <c r="F899">
        <v>270</v>
      </c>
      <c r="G899">
        <v>4731</v>
      </c>
      <c r="H899">
        <v>9394</v>
      </c>
      <c r="I899">
        <v>13367</v>
      </c>
      <c r="J899">
        <v>17525</v>
      </c>
      <c r="K899">
        <v>21423</v>
      </c>
      <c r="L899">
        <v>25134</v>
      </c>
      <c r="M899">
        <v>28914</v>
      </c>
      <c r="N899">
        <v>31661</v>
      </c>
      <c r="O899">
        <v>32970</v>
      </c>
      <c r="P899">
        <v>32931</v>
      </c>
      <c r="Q899">
        <v>33054</v>
      </c>
      <c r="R899">
        <v>33227</v>
      </c>
      <c r="S899">
        <v>33091</v>
      </c>
      <c r="T899">
        <v>32761</v>
      </c>
      <c r="U899">
        <v>30221</v>
      </c>
      <c r="V899">
        <v>27176</v>
      </c>
      <c r="W899">
        <v>24232</v>
      </c>
      <c r="X899">
        <v>21268</v>
      </c>
      <c r="Y899">
        <v>18536</v>
      </c>
      <c r="Z899">
        <v>16226</v>
      </c>
      <c r="AA899">
        <v>14157</v>
      </c>
      <c r="AB899">
        <v>12245</v>
      </c>
      <c r="AC899">
        <v>10573</v>
      </c>
      <c r="AD899">
        <v>8991</v>
      </c>
      <c r="AE899">
        <v>7752</v>
      </c>
      <c r="AF899">
        <v>7141</v>
      </c>
      <c r="AG899">
        <v>6697</v>
      </c>
      <c r="AH899">
        <v>6473</v>
      </c>
    </row>
    <row r="900" spans="1:34" x14ac:dyDescent="0.25">
      <c r="A900" t="s">
        <v>510</v>
      </c>
      <c r="B900" t="s">
        <v>532</v>
      </c>
      <c r="C900" t="s">
        <v>533</v>
      </c>
      <c r="D900">
        <v>0</v>
      </c>
      <c r="E900">
        <v>6</v>
      </c>
      <c r="F900">
        <v>59</v>
      </c>
      <c r="G900">
        <v>260</v>
      </c>
      <c r="H900">
        <v>573</v>
      </c>
      <c r="I900">
        <v>851</v>
      </c>
      <c r="J900">
        <v>1216</v>
      </c>
      <c r="K900">
        <v>1572</v>
      </c>
      <c r="L900">
        <v>1937</v>
      </c>
      <c r="M900">
        <v>2346</v>
      </c>
      <c r="N900">
        <v>2723</v>
      </c>
      <c r="O900">
        <v>2974</v>
      </c>
      <c r="P900">
        <v>3108</v>
      </c>
      <c r="Q900">
        <v>3351</v>
      </c>
      <c r="R900">
        <v>3624</v>
      </c>
      <c r="S900">
        <v>3825</v>
      </c>
      <c r="T900">
        <v>3928</v>
      </c>
      <c r="U900">
        <v>3639</v>
      </c>
      <c r="V900">
        <v>3338</v>
      </c>
      <c r="W900">
        <v>3077</v>
      </c>
      <c r="X900">
        <v>2814</v>
      </c>
      <c r="Y900">
        <v>2554</v>
      </c>
      <c r="Z900">
        <v>2296</v>
      </c>
      <c r="AA900">
        <v>2033</v>
      </c>
      <c r="AB900">
        <v>1802</v>
      </c>
      <c r="AC900">
        <v>1595</v>
      </c>
      <c r="AD900">
        <v>1395</v>
      </c>
      <c r="AE900">
        <v>1257</v>
      </c>
      <c r="AF900">
        <v>1234</v>
      </c>
      <c r="AG900">
        <v>1232</v>
      </c>
      <c r="AH900">
        <v>1240</v>
      </c>
    </row>
    <row r="901" spans="1:34" x14ac:dyDescent="0.25">
      <c r="A901" t="s">
        <v>511</v>
      </c>
      <c r="B901" t="s">
        <v>532</v>
      </c>
      <c r="C901" t="s">
        <v>533</v>
      </c>
      <c r="D901">
        <v>0</v>
      </c>
      <c r="E901">
        <v>-3</v>
      </c>
      <c r="F901">
        <v>2</v>
      </c>
      <c r="G901">
        <v>235</v>
      </c>
      <c r="H901">
        <v>949</v>
      </c>
      <c r="I901">
        <v>1815</v>
      </c>
      <c r="J901">
        <v>2666</v>
      </c>
      <c r="K901">
        <v>3511</v>
      </c>
      <c r="L901">
        <v>4424</v>
      </c>
      <c r="M901">
        <v>5414</v>
      </c>
      <c r="N901">
        <v>6259</v>
      </c>
      <c r="O901">
        <v>6879</v>
      </c>
      <c r="P901">
        <v>7302</v>
      </c>
      <c r="Q901">
        <v>7659</v>
      </c>
      <c r="R901">
        <v>7936</v>
      </c>
      <c r="S901">
        <v>8131</v>
      </c>
      <c r="T901">
        <v>8239</v>
      </c>
      <c r="U901">
        <v>8288</v>
      </c>
      <c r="V901">
        <v>8166</v>
      </c>
      <c r="W901">
        <v>7958</v>
      </c>
      <c r="X901">
        <v>7635</v>
      </c>
      <c r="Y901">
        <v>7276</v>
      </c>
      <c r="Z901">
        <v>6920</v>
      </c>
      <c r="AA901">
        <v>6596</v>
      </c>
      <c r="AB901">
        <v>6298</v>
      </c>
      <c r="AC901">
        <v>6044</v>
      </c>
      <c r="AD901">
        <v>5776</v>
      </c>
      <c r="AE901">
        <v>5526</v>
      </c>
      <c r="AF901">
        <v>5313</v>
      </c>
      <c r="AG901">
        <v>5137</v>
      </c>
      <c r="AH901">
        <v>4985</v>
      </c>
    </row>
    <row r="902" spans="1:34" x14ac:dyDescent="0.25">
      <c r="A902" t="s">
        <v>512</v>
      </c>
      <c r="B902" t="s">
        <v>532</v>
      </c>
      <c r="C902" t="s">
        <v>533</v>
      </c>
      <c r="D902">
        <v>0</v>
      </c>
      <c r="E902">
        <v>-18</v>
      </c>
      <c r="F902">
        <v>-11</v>
      </c>
      <c r="G902">
        <v>713</v>
      </c>
      <c r="H902">
        <v>2963</v>
      </c>
      <c r="I902">
        <v>5795</v>
      </c>
      <c r="J902">
        <v>8604</v>
      </c>
      <c r="K902">
        <v>11373</v>
      </c>
      <c r="L902">
        <v>14363</v>
      </c>
      <c r="M902">
        <v>17631</v>
      </c>
      <c r="N902">
        <v>20378</v>
      </c>
      <c r="O902">
        <v>22551</v>
      </c>
      <c r="P902">
        <v>24022</v>
      </c>
      <c r="Q902">
        <v>25298</v>
      </c>
      <c r="R902">
        <v>26339</v>
      </c>
      <c r="S902">
        <v>27153</v>
      </c>
      <c r="T902">
        <v>27680</v>
      </c>
      <c r="U902">
        <v>28019</v>
      </c>
      <c r="V902">
        <v>27723</v>
      </c>
      <c r="W902">
        <v>27126</v>
      </c>
      <c r="X902">
        <v>26096</v>
      </c>
      <c r="Y902">
        <v>24926</v>
      </c>
      <c r="Z902">
        <v>23783</v>
      </c>
      <c r="AA902">
        <v>22760</v>
      </c>
      <c r="AB902">
        <v>21816</v>
      </c>
      <c r="AC902">
        <v>21051</v>
      </c>
      <c r="AD902">
        <v>20171</v>
      </c>
      <c r="AE902">
        <v>19352</v>
      </c>
      <c r="AF902">
        <v>18671</v>
      </c>
      <c r="AG902">
        <v>18129</v>
      </c>
      <c r="AH902">
        <v>17679</v>
      </c>
    </row>
    <row r="903" spans="1:34" x14ac:dyDescent="0.25">
      <c r="A903" t="s">
        <v>513</v>
      </c>
      <c r="B903" t="s">
        <v>532</v>
      </c>
      <c r="C903" t="s">
        <v>533</v>
      </c>
      <c r="D903">
        <v>0</v>
      </c>
      <c r="E903">
        <v>-3</v>
      </c>
      <c r="F903">
        <v>0</v>
      </c>
      <c r="G903">
        <v>231</v>
      </c>
      <c r="H903">
        <v>897</v>
      </c>
      <c r="I903">
        <v>1723</v>
      </c>
      <c r="J903">
        <v>2540</v>
      </c>
      <c r="K903">
        <v>3346</v>
      </c>
      <c r="L903">
        <v>4218</v>
      </c>
      <c r="M903">
        <v>5164</v>
      </c>
      <c r="N903">
        <v>5965</v>
      </c>
      <c r="O903">
        <v>6570</v>
      </c>
      <c r="P903">
        <v>6982</v>
      </c>
      <c r="Q903">
        <v>7332</v>
      </c>
      <c r="R903">
        <v>7611</v>
      </c>
      <c r="S903">
        <v>7816</v>
      </c>
      <c r="T903">
        <v>7937</v>
      </c>
      <c r="U903">
        <v>7996</v>
      </c>
      <c r="V903">
        <v>7883</v>
      </c>
      <c r="W903">
        <v>7685</v>
      </c>
      <c r="X903">
        <v>7375</v>
      </c>
      <c r="Y903">
        <v>7026</v>
      </c>
      <c r="Z903">
        <v>6685</v>
      </c>
      <c r="AA903">
        <v>6377</v>
      </c>
      <c r="AB903">
        <v>6091</v>
      </c>
      <c r="AC903">
        <v>5855</v>
      </c>
      <c r="AD903">
        <v>5596</v>
      </c>
      <c r="AE903">
        <v>5357</v>
      </c>
      <c r="AF903">
        <v>5157</v>
      </c>
      <c r="AG903">
        <v>4994</v>
      </c>
      <c r="AH903">
        <v>4857</v>
      </c>
    </row>
    <row r="904" spans="1:34" x14ac:dyDescent="0.25">
      <c r="A904" t="s">
        <v>514</v>
      </c>
      <c r="B904" t="s">
        <v>532</v>
      </c>
      <c r="C904" t="s">
        <v>533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383</v>
      </c>
      <c r="B905" t="s">
        <v>412</v>
      </c>
      <c r="C905" t="s">
        <v>534</v>
      </c>
      <c r="D905">
        <v>0</v>
      </c>
      <c r="E905">
        <v>59</v>
      </c>
      <c r="F905">
        <v>948</v>
      </c>
      <c r="G905">
        <v>28343</v>
      </c>
      <c r="H905">
        <v>56151</v>
      </c>
      <c r="I905">
        <v>81526</v>
      </c>
      <c r="J905">
        <v>107538</v>
      </c>
      <c r="K905">
        <v>133242</v>
      </c>
      <c r="L905">
        <v>158021</v>
      </c>
      <c r="M905">
        <v>182490</v>
      </c>
      <c r="N905">
        <v>202432</v>
      </c>
      <c r="O905">
        <v>212489</v>
      </c>
      <c r="P905">
        <v>216275</v>
      </c>
      <c r="Q905">
        <v>219802</v>
      </c>
      <c r="R905">
        <v>222560</v>
      </c>
      <c r="S905">
        <v>223733</v>
      </c>
      <c r="T905">
        <v>223589</v>
      </c>
      <c r="U905">
        <v>215438</v>
      </c>
      <c r="V905">
        <v>204083</v>
      </c>
      <c r="W905">
        <v>191997</v>
      </c>
      <c r="X905">
        <v>179643</v>
      </c>
      <c r="Y905">
        <v>167890</v>
      </c>
      <c r="Z905">
        <v>157709</v>
      </c>
      <c r="AA905">
        <v>148982</v>
      </c>
      <c r="AB905">
        <v>140879</v>
      </c>
      <c r="AC905">
        <v>133807</v>
      </c>
      <c r="AD905">
        <v>126901</v>
      </c>
      <c r="AE905">
        <v>121268</v>
      </c>
      <c r="AF905">
        <v>118317</v>
      </c>
      <c r="AG905">
        <v>116321</v>
      </c>
      <c r="AH905">
        <v>115455</v>
      </c>
    </row>
    <row r="906" spans="1:34" x14ac:dyDescent="0.25">
      <c r="A906" t="s">
        <v>473</v>
      </c>
      <c r="B906" t="s">
        <v>412</v>
      </c>
      <c r="C906" t="s">
        <v>534</v>
      </c>
      <c r="D906">
        <v>0</v>
      </c>
      <c r="E906">
        <v>8</v>
      </c>
      <c r="F906">
        <v>19</v>
      </c>
      <c r="G906">
        <v>720</v>
      </c>
      <c r="H906">
        <v>1809</v>
      </c>
      <c r="I906">
        <v>3612</v>
      </c>
      <c r="J906">
        <v>6351</v>
      </c>
      <c r="K906">
        <v>9704</v>
      </c>
      <c r="L906">
        <v>12983</v>
      </c>
      <c r="M906">
        <v>15921</v>
      </c>
      <c r="N906">
        <v>18372</v>
      </c>
      <c r="O906">
        <v>19638</v>
      </c>
      <c r="P906">
        <v>20235</v>
      </c>
      <c r="Q906">
        <v>20486</v>
      </c>
      <c r="R906">
        <v>20497</v>
      </c>
      <c r="S906">
        <v>20259</v>
      </c>
      <c r="T906">
        <v>20154</v>
      </c>
      <c r="U906">
        <v>19872</v>
      </c>
      <c r="V906">
        <v>19491</v>
      </c>
      <c r="W906">
        <v>18929</v>
      </c>
      <c r="X906">
        <v>18277</v>
      </c>
      <c r="Y906">
        <v>17573</v>
      </c>
      <c r="Z906">
        <v>16848</v>
      </c>
      <c r="AA906">
        <v>16144</v>
      </c>
      <c r="AB906">
        <v>15540</v>
      </c>
      <c r="AC906">
        <v>15092</v>
      </c>
      <c r="AD906">
        <v>14802</v>
      </c>
      <c r="AE906">
        <v>14436</v>
      </c>
      <c r="AF906">
        <v>14127</v>
      </c>
      <c r="AG906">
        <v>13829</v>
      </c>
      <c r="AH906">
        <v>13573</v>
      </c>
    </row>
    <row r="907" spans="1:34" x14ac:dyDescent="0.25">
      <c r="A907" t="s">
        <v>474</v>
      </c>
      <c r="B907" t="s">
        <v>412</v>
      </c>
      <c r="C907" t="s">
        <v>534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t="s">
        <v>475</v>
      </c>
      <c r="B908" t="s">
        <v>412</v>
      </c>
      <c r="C908" t="s">
        <v>534</v>
      </c>
      <c r="D908">
        <v>0</v>
      </c>
      <c r="E908">
        <v>-2</v>
      </c>
      <c r="F908">
        <v>-9</v>
      </c>
      <c r="G908">
        <v>-60</v>
      </c>
      <c r="H908">
        <v>-167</v>
      </c>
      <c r="I908">
        <v>-351</v>
      </c>
      <c r="J908">
        <v>-572</v>
      </c>
      <c r="K908">
        <v>-905</v>
      </c>
      <c r="L908">
        <v>-1305</v>
      </c>
      <c r="M908">
        <v>-1760</v>
      </c>
      <c r="N908">
        <v>-2252</v>
      </c>
      <c r="O908">
        <v>-2751</v>
      </c>
      <c r="P908">
        <v>-3210</v>
      </c>
      <c r="Q908">
        <v>-3670</v>
      </c>
      <c r="R908">
        <v>-4089</v>
      </c>
      <c r="S908">
        <v>-4538</v>
      </c>
      <c r="T908">
        <v>-4991</v>
      </c>
      <c r="U908">
        <v>-5438</v>
      </c>
      <c r="V908">
        <v>-5819</v>
      </c>
      <c r="W908">
        <v>-6100</v>
      </c>
      <c r="X908">
        <v>-6383</v>
      </c>
      <c r="Y908">
        <v>-6568</v>
      </c>
      <c r="Z908">
        <v>-6649</v>
      </c>
      <c r="AA908">
        <v>-6755</v>
      </c>
      <c r="AB908">
        <v>-6837</v>
      </c>
      <c r="AC908">
        <v>-6847</v>
      </c>
      <c r="AD908">
        <v>-6885</v>
      </c>
      <c r="AE908">
        <v>-6854</v>
      </c>
      <c r="AF908">
        <v>-6811</v>
      </c>
      <c r="AG908">
        <v>-6789</v>
      </c>
      <c r="AH908">
        <v>-6737</v>
      </c>
    </row>
    <row r="909" spans="1:34" x14ac:dyDescent="0.25">
      <c r="A909" t="s">
        <v>476</v>
      </c>
      <c r="B909" t="s">
        <v>412</v>
      </c>
      <c r="C909" t="s">
        <v>534</v>
      </c>
      <c r="D909">
        <v>0</v>
      </c>
      <c r="E909">
        <v>0</v>
      </c>
      <c r="F909">
        <v>0</v>
      </c>
      <c r="G909">
        <v>18</v>
      </c>
      <c r="H909">
        <v>25</v>
      </c>
      <c r="I909">
        <v>25</v>
      </c>
      <c r="J909">
        <v>22</v>
      </c>
      <c r="K909">
        <v>20</v>
      </c>
      <c r="L909">
        <v>19</v>
      </c>
      <c r="M909">
        <v>17</v>
      </c>
      <c r="N909">
        <v>15</v>
      </c>
      <c r="O909">
        <v>14</v>
      </c>
      <c r="P909">
        <v>12</v>
      </c>
      <c r="Q909">
        <v>10</v>
      </c>
      <c r="R909">
        <v>9</v>
      </c>
      <c r="S909">
        <v>11</v>
      </c>
      <c r="T909">
        <v>9</v>
      </c>
      <c r="U909">
        <v>5</v>
      </c>
      <c r="V909">
        <v>-2</v>
      </c>
      <c r="W909">
        <v>-9</v>
      </c>
      <c r="X909">
        <v>-15</v>
      </c>
      <c r="Y909">
        <v>-19</v>
      </c>
      <c r="Z909">
        <v>-22</v>
      </c>
      <c r="AA909">
        <v>-25</v>
      </c>
      <c r="AB909">
        <v>-28</v>
      </c>
      <c r="AC909">
        <v>-30</v>
      </c>
      <c r="AD909">
        <v>-33</v>
      </c>
      <c r="AE909">
        <v>-33</v>
      </c>
      <c r="AF909">
        <v>-32</v>
      </c>
      <c r="AG909">
        <v>-31</v>
      </c>
      <c r="AH909">
        <v>-30</v>
      </c>
    </row>
    <row r="910" spans="1:34" x14ac:dyDescent="0.25">
      <c r="A910" t="s">
        <v>477</v>
      </c>
      <c r="B910" t="s">
        <v>412</v>
      </c>
      <c r="C910" t="s">
        <v>534</v>
      </c>
      <c r="D910">
        <v>0</v>
      </c>
      <c r="E910">
        <v>0</v>
      </c>
      <c r="F910">
        <v>0</v>
      </c>
      <c r="G910">
        <v>-4</v>
      </c>
      <c r="H910">
        <v>-14</v>
      </c>
      <c r="I910">
        <v>-29</v>
      </c>
      <c r="J910">
        <v>-47</v>
      </c>
      <c r="K910">
        <v>-75</v>
      </c>
      <c r="L910">
        <v>-109</v>
      </c>
      <c r="M910">
        <v>-147</v>
      </c>
      <c r="N910">
        <v>-189</v>
      </c>
      <c r="O910">
        <v>-231</v>
      </c>
      <c r="P910">
        <v>-270</v>
      </c>
      <c r="Q910">
        <v>-309</v>
      </c>
      <c r="R910">
        <v>-343</v>
      </c>
      <c r="S910">
        <v>-380</v>
      </c>
      <c r="T910">
        <v>-420</v>
      </c>
      <c r="U910">
        <v>-457</v>
      </c>
      <c r="V910">
        <v>-490</v>
      </c>
      <c r="W910">
        <v>-513</v>
      </c>
      <c r="X910">
        <v>-537</v>
      </c>
      <c r="Y910">
        <v>-552</v>
      </c>
      <c r="Z910">
        <v>-559</v>
      </c>
      <c r="AA910">
        <v>-568</v>
      </c>
      <c r="AB910">
        <v>-575</v>
      </c>
      <c r="AC910">
        <v>-575</v>
      </c>
      <c r="AD910">
        <v>-579</v>
      </c>
      <c r="AE910">
        <v>-577</v>
      </c>
      <c r="AF910">
        <v>-573</v>
      </c>
      <c r="AG910">
        <v>-571</v>
      </c>
      <c r="AH910">
        <v>-567</v>
      </c>
    </row>
    <row r="911" spans="1:34" x14ac:dyDescent="0.25">
      <c r="A911" t="s">
        <v>478</v>
      </c>
      <c r="B911" t="s">
        <v>412</v>
      </c>
      <c r="C911" t="s">
        <v>534</v>
      </c>
      <c r="D911">
        <v>0</v>
      </c>
      <c r="E911">
        <v>-1</v>
      </c>
      <c r="F911">
        <v>1</v>
      </c>
      <c r="G911">
        <v>298</v>
      </c>
      <c r="H911">
        <v>815</v>
      </c>
      <c r="I911">
        <v>1588</v>
      </c>
      <c r="J911">
        <v>2507</v>
      </c>
      <c r="K911">
        <v>3555</v>
      </c>
      <c r="L911">
        <v>4662</v>
      </c>
      <c r="M911">
        <v>5772</v>
      </c>
      <c r="N911">
        <v>6779</v>
      </c>
      <c r="O911">
        <v>7532</v>
      </c>
      <c r="P911">
        <v>7982</v>
      </c>
      <c r="Q911">
        <v>8221</v>
      </c>
      <c r="R911">
        <v>8333</v>
      </c>
      <c r="S911">
        <v>8351</v>
      </c>
      <c r="T911">
        <v>8298</v>
      </c>
      <c r="U911">
        <v>8183</v>
      </c>
      <c r="V911">
        <v>7975</v>
      </c>
      <c r="W911">
        <v>7675</v>
      </c>
      <c r="X911">
        <v>7313</v>
      </c>
      <c r="Y911">
        <v>6914</v>
      </c>
      <c r="Z911">
        <v>6512</v>
      </c>
      <c r="AA911">
        <v>6128</v>
      </c>
      <c r="AB911">
        <v>5778</v>
      </c>
      <c r="AC911">
        <v>5477</v>
      </c>
      <c r="AD911">
        <v>5221</v>
      </c>
      <c r="AE911">
        <v>4990</v>
      </c>
      <c r="AF911">
        <v>4780</v>
      </c>
      <c r="AG911">
        <v>4601</v>
      </c>
      <c r="AH911">
        <v>4446</v>
      </c>
    </row>
    <row r="912" spans="1:34" x14ac:dyDescent="0.25">
      <c r="A912" t="s">
        <v>479</v>
      </c>
      <c r="B912" t="s">
        <v>412</v>
      </c>
      <c r="C912" t="s">
        <v>534</v>
      </c>
      <c r="D912">
        <v>0</v>
      </c>
      <c r="E912">
        <v>-2</v>
      </c>
      <c r="F912">
        <v>-1</v>
      </c>
      <c r="G912">
        <v>174</v>
      </c>
      <c r="H912">
        <v>728</v>
      </c>
      <c r="I912">
        <v>1621</v>
      </c>
      <c r="J912">
        <v>2577</v>
      </c>
      <c r="K912">
        <v>3460</v>
      </c>
      <c r="L912">
        <v>4277</v>
      </c>
      <c r="M912">
        <v>5071</v>
      </c>
      <c r="N912">
        <v>5772</v>
      </c>
      <c r="O912">
        <v>6275</v>
      </c>
      <c r="P912">
        <v>6551</v>
      </c>
      <c r="Q912">
        <v>6655</v>
      </c>
      <c r="R912">
        <v>6652</v>
      </c>
      <c r="S912">
        <v>6568</v>
      </c>
      <c r="T912">
        <v>6411</v>
      </c>
      <c r="U912">
        <v>6183</v>
      </c>
      <c r="V912">
        <v>5865</v>
      </c>
      <c r="W912">
        <v>5464</v>
      </c>
      <c r="X912">
        <v>5015</v>
      </c>
      <c r="Y912">
        <v>4546</v>
      </c>
      <c r="Z912">
        <v>4091</v>
      </c>
      <c r="AA912">
        <v>3678</v>
      </c>
      <c r="AB912">
        <v>3307</v>
      </c>
      <c r="AC912">
        <v>2977</v>
      </c>
      <c r="AD912">
        <v>2687</v>
      </c>
      <c r="AE912">
        <v>2430</v>
      </c>
      <c r="AF912">
        <v>2205</v>
      </c>
      <c r="AG912">
        <v>2013</v>
      </c>
      <c r="AH912">
        <v>1853</v>
      </c>
    </row>
    <row r="913" spans="1:34" x14ac:dyDescent="0.25">
      <c r="A913" t="s">
        <v>480</v>
      </c>
      <c r="B913" t="s">
        <v>412</v>
      </c>
      <c r="C913" t="s">
        <v>534</v>
      </c>
      <c r="D913">
        <v>0</v>
      </c>
      <c r="E913">
        <v>0</v>
      </c>
      <c r="F913">
        <v>3</v>
      </c>
      <c r="G913">
        <v>89</v>
      </c>
      <c r="H913">
        <v>147</v>
      </c>
      <c r="I913">
        <v>174</v>
      </c>
      <c r="J913">
        <v>199</v>
      </c>
      <c r="K913">
        <v>223</v>
      </c>
      <c r="L913">
        <v>246</v>
      </c>
      <c r="M913">
        <v>270</v>
      </c>
      <c r="N913">
        <v>289</v>
      </c>
      <c r="O913">
        <v>301</v>
      </c>
      <c r="P913">
        <v>305</v>
      </c>
      <c r="Q913">
        <v>312</v>
      </c>
      <c r="R913">
        <v>320</v>
      </c>
      <c r="S913">
        <v>323</v>
      </c>
      <c r="T913">
        <v>323</v>
      </c>
      <c r="U913">
        <v>304</v>
      </c>
      <c r="V913">
        <v>274</v>
      </c>
      <c r="W913">
        <v>245</v>
      </c>
      <c r="X913">
        <v>218</v>
      </c>
      <c r="Y913">
        <v>193</v>
      </c>
      <c r="Z913">
        <v>170</v>
      </c>
      <c r="AA913">
        <v>149</v>
      </c>
      <c r="AB913">
        <v>131</v>
      </c>
      <c r="AC913">
        <v>115</v>
      </c>
      <c r="AD913">
        <v>101</v>
      </c>
      <c r="AE913">
        <v>91</v>
      </c>
      <c r="AF913">
        <v>88</v>
      </c>
      <c r="AG913">
        <v>86</v>
      </c>
      <c r="AH913">
        <v>85</v>
      </c>
    </row>
    <row r="914" spans="1:34" x14ac:dyDescent="0.25">
      <c r="A914" t="s">
        <v>481</v>
      </c>
      <c r="B914" t="s">
        <v>412</v>
      </c>
      <c r="C914" t="s">
        <v>534</v>
      </c>
      <c r="D914">
        <v>0</v>
      </c>
      <c r="E914">
        <v>0</v>
      </c>
      <c r="F914">
        <v>2</v>
      </c>
      <c r="G914">
        <v>110</v>
      </c>
      <c r="H914">
        <v>244</v>
      </c>
      <c r="I914">
        <v>379</v>
      </c>
      <c r="J914">
        <v>506</v>
      </c>
      <c r="K914">
        <v>632</v>
      </c>
      <c r="L914">
        <v>754</v>
      </c>
      <c r="M914">
        <v>877</v>
      </c>
      <c r="N914">
        <v>985</v>
      </c>
      <c r="O914">
        <v>1057</v>
      </c>
      <c r="P914">
        <v>1089</v>
      </c>
      <c r="Q914">
        <v>1102</v>
      </c>
      <c r="R914">
        <v>1105</v>
      </c>
      <c r="S914">
        <v>1100</v>
      </c>
      <c r="T914">
        <v>1083</v>
      </c>
      <c r="U914">
        <v>1041</v>
      </c>
      <c r="V914">
        <v>979</v>
      </c>
      <c r="W914">
        <v>907</v>
      </c>
      <c r="X914">
        <v>834</v>
      </c>
      <c r="Y914">
        <v>764</v>
      </c>
      <c r="Z914">
        <v>698</v>
      </c>
      <c r="AA914">
        <v>640</v>
      </c>
      <c r="AB914">
        <v>588</v>
      </c>
      <c r="AC914">
        <v>543</v>
      </c>
      <c r="AD914">
        <v>503</v>
      </c>
      <c r="AE914">
        <v>466</v>
      </c>
      <c r="AF914">
        <v>440</v>
      </c>
      <c r="AG914">
        <v>420</v>
      </c>
      <c r="AH914">
        <v>405</v>
      </c>
    </row>
    <row r="915" spans="1:34" x14ac:dyDescent="0.25">
      <c r="A915" t="s">
        <v>482</v>
      </c>
      <c r="B915" t="s">
        <v>412</v>
      </c>
      <c r="C915" t="s">
        <v>534</v>
      </c>
      <c r="D915">
        <v>0</v>
      </c>
      <c r="E915">
        <v>1</v>
      </c>
      <c r="F915">
        <v>1</v>
      </c>
      <c r="G915">
        <v>-173</v>
      </c>
      <c r="H915">
        <v>-371</v>
      </c>
      <c r="I915">
        <v>-536</v>
      </c>
      <c r="J915">
        <v>-810</v>
      </c>
      <c r="K915">
        <v>-1125</v>
      </c>
      <c r="L915">
        <v>-1464</v>
      </c>
      <c r="M915">
        <v>-1822</v>
      </c>
      <c r="N915">
        <v>-2178</v>
      </c>
      <c r="O915">
        <v>-2477</v>
      </c>
      <c r="P915">
        <v>-2737</v>
      </c>
      <c r="Q915">
        <v>-2962</v>
      </c>
      <c r="R915">
        <v>-3171</v>
      </c>
      <c r="S915">
        <v>-3376</v>
      </c>
      <c r="T915">
        <v>-3557</v>
      </c>
      <c r="U915">
        <v>-3685</v>
      </c>
      <c r="V915">
        <v>-3696</v>
      </c>
      <c r="W915">
        <v>-3678</v>
      </c>
      <c r="X915">
        <v>-3600</v>
      </c>
      <c r="Y915">
        <v>-3472</v>
      </c>
      <c r="Z915">
        <v>-3366</v>
      </c>
      <c r="AA915">
        <v>-3248</v>
      </c>
      <c r="AB915">
        <v>-3126</v>
      </c>
      <c r="AC915">
        <v>-3012</v>
      </c>
      <c r="AD915">
        <v>-2904</v>
      </c>
      <c r="AE915">
        <v>-2787</v>
      </c>
      <c r="AF915">
        <v>-2680</v>
      </c>
      <c r="AG915">
        <v>-2590</v>
      </c>
      <c r="AH915">
        <v>-2520</v>
      </c>
    </row>
    <row r="916" spans="1:34" x14ac:dyDescent="0.25">
      <c r="A916" t="s">
        <v>483</v>
      </c>
      <c r="B916" t="s">
        <v>412</v>
      </c>
      <c r="C916" t="s">
        <v>534</v>
      </c>
      <c r="D916">
        <v>0</v>
      </c>
      <c r="E916">
        <v>0</v>
      </c>
      <c r="F916">
        <v>2</v>
      </c>
      <c r="G916">
        <v>99</v>
      </c>
      <c r="H916">
        <v>153</v>
      </c>
      <c r="I916">
        <v>171</v>
      </c>
      <c r="J916">
        <v>115</v>
      </c>
      <c r="K916">
        <v>66</v>
      </c>
      <c r="L916">
        <v>21</v>
      </c>
      <c r="M916">
        <v>-22</v>
      </c>
      <c r="N916">
        <v>-68</v>
      </c>
      <c r="O916">
        <v>-121</v>
      </c>
      <c r="P916">
        <v>-180</v>
      </c>
      <c r="Q916">
        <v>-246</v>
      </c>
      <c r="R916">
        <v>-305</v>
      </c>
      <c r="S916">
        <v>-368</v>
      </c>
      <c r="T916">
        <v>-424</v>
      </c>
      <c r="U916">
        <v>-490</v>
      </c>
      <c r="V916">
        <v>-558</v>
      </c>
      <c r="W916">
        <v>-622</v>
      </c>
      <c r="X916">
        <v>-675</v>
      </c>
      <c r="Y916">
        <v>-713</v>
      </c>
      <c r="Z916">
        <v>-735</v>
      </c>
      <c r="AA916">
        <v>-753</v>
      </c>
      <c r="AB916">
        <v>-763</v>
      </c>
      <c r="AC916">
        <v>-765</v>
      </c>
      <c r="AD916">
        <v>-761</v>
      </c>
      <c r="AE916">
        <v>-751</v>
      </c>
      <c r="AF916">
        <v>-733</v>
      </c>
      <c r="AG916">
        <v>-712</v>
      </c>
      <c r="AH916">
        <v>-687</v>
      </c>
    </row>
    <row r="917" spans="1:34" x14ac:dyDescent="0.25">
      <c r="A917" t="s">
        <v>484</v>
      </c>
      <c r="B917" t="s">
        <v>412</v>
      </c>
      <c r="C917" t="s">
        <v>534</v>
      </c>
      <c r="D917">
        <v>0</v>
      </c>
      <c r="E917">
        <v>0</v>
      </c>
      <c r="F917">
        <v>0</v>
      </c>
      <c r="G917">
        <v>20</v>
      </c>
      <c r="H917">
        <v>64</v>
      </c>
      <c r="I917">
        <v>110</v>
      </c>
      <c r="J917">
        <v>150</v>
      </c>
      <c r="K917">
        <v>191</v>
      </c>
      <c r="L917">
        <v>231</v>
      </c>
      <c r="M917">
        <v>278</v>
      </c>
      <c r="N917">
        <v>312</v>
      </c>
      <c r="O917">
        <v>333</v>
      </c>
      <c r="P917">
        <v>347</v>
      </c>
      <c r="Q917">
        <v>355</v>
      </c>
      <c r="R917">
        <v>361</v>
      </c>
      <c r="S917">
        <v>361</v>
      </c>
      <c r="T917">
        <v>358</v>
      </c>
      <c r="U917">
        <v>353</v>
      </c>
      <c r="V917">
        <v>340</v>
      </c>
      <c r="W917">
        <v>324</v>
      </c>
      <c r="X917">
        <v>305</v>
      </c>
      <c r="Y917">
        <v>283</v>
      </c>
      <c r="Z917">
        <v>263</v>
      </c>
      <c r="AA917">
        <v>246</v>
      </c>
      <c r="AB917">
        <v>230</v>
      </c>
      <c r="AC917">
        <v>215</v>
      </c>
      <c r="AD917">
        <v>201</v>
      </c>
      <c r="AE917">
        <v>189</v>
      </c>
      <c r="AF917">
        <v>178</v>
      </c>
      <c r="AG917">
        <v>168</v>
      </c>
      <c r="AH917">
        <v>159</v>
      </c>
    </row>
    <row r="918" spans="1:34" x14ac:dyDescent="0.25">
      <c r="A918" t="s">
        <v>485</v>
      </c>
      <c r="B918" t="s">
        <v>412</v>
      </c>
      <c r="C918" t="s">
        <v>534</v>
      </c>
      <c r="D918">
        <v>0</v>
      </c>
      <c r="E918">
        <v>0</v>
      </c>
      <c r="F918">
        <v>4</v>
      </c>
      <c r="G918">
        <v>110</v>
      </c>
      <c r="H918">
        <v>190</v>
      </c>
      <c r="I918">
        <v>235</v>
      </c>
      <c r="J918">
        <v>275</v>
      </c>
      <c r="K918">
        <v>313</v>
      </c>
      <c r="L918">
        <v>347</v>
      </c>
      <c r="M918">
        <v>381</v>
      </c>
      <c r="N918">
        <v>413</v>
      </c>
      <c r="O918">
        <v>447</v>
      </c>
      <c r="P918">
        <v>468</v>
      </c>
      <c r="Q918">
        <v>485</v>
      </c>
      <c r="R918">
        <v>502</v>
      </c>
      <c r="S918">
        <v>511</v>
      </c>
      <c r="T918">
        <v>512</v>
      </c>
      <c r="U918">
        <v>480</v>
      </c>
      <c r="V918">
        <v>432</v>
      </c>
      <c r="W918">
        <v>379</v>
      </c>
      <c r="X918">
        <v>328</v>
      </c>
      <c r="Y918">
        <v>279</v>
      </c>
      <c r="Z918">
        <v>236</v>
      </c>
      <c r="AA918">
        <v>197</v>
      </c>
      <c r="AB918">
        <v>159</v>
      </c>
      <c r="AC918">
        <v>125</v>
      </c>
      <c r="AD918">
        <v>101</v>
      </c>
      <c r="AE918">
        <v>83</v>
      </c>
      <c r="AF918">
        <v>74</v>
      </c>
      <c r="AG918">
        <v>70</v>
      </c>
      <c r="AH918">
        <v>71</v>
      </c>
    </row>
    <row r="919" spans="1:34" x14ac:dyDescent="0.25">
      <c r="A919" t="s">
        <v>486</v>
      </c>
      <c r="B919" t="s">
        <v>412</v>
      </c>
      <c r="C919" t="s">
        <v>534</v>
      </c>
      <c r="D919">
        <v>0</v>
      </c>
      <c r="E919">
        <v>0</v>
      </c>
      <c r="F919">
        <v>4</v>
      </c>
      <c r="G919">
        <v>67</v>
      </c>
      <c r="H919">
        <v>86</v>
      </c>
      <c r="I919">
        <v>81</v>
      </c>
      <c r="J919">
        <v>66</v>
      </c>
      <c r="K919">
        <v>51</v>
      </c>
      <c r="L919">
        <v>38</v>
      </c>
      <c r="M919">
        <v>28</v>
      </c>
      <c r="N919">
        <v>22</v>
      </c>
      <c r="O919">
        <v>22</v>
      </c>
      <c r="P919">
        <v>21</v>
      </c>
      <c r="Q919">
        <v>28</v>
      </c>
      <c r="R919">
        <v>36</v>
      </c>
      <c r="S919">
        <v>46</v>
      </c>
      <c r="T919">
        <v>52</v>
      </c>
      <c r="U919">
        <v>31</v>
      </c>
      <c r="V919">
        <v>4</v>
      </c>
      <c r="W919">
        <v>-22</v>
      </c>
      <c r="X919">
        <v>-42</v>
      </c>
      <c r="Y919">
        <v>-56</v>
      </c>
      <c r="Z919">
        <v>-69</v>
      </c>
      <c r="AA919">
        <v>-81</v>
      </c>
      <c r="AB919">
        <v>-91</v>
      </c>
      <c r="AC919">
        <v>-99</v>
      </c>
      <c r="AD919">
        <v>-104</v>
      </c>
      <c r="AE919">
        <v>-105</v>
      </c>
      <c r="AF919">
        <v>-99</v>
      </c>
      <c r="AG919">
        <v>-93</v>
      </c>
      <c r="AH919">
        <v>-85</v>
      </c>
    </row>
    <row r="920" spans="1:34" x14ac:dyDescent="0.25">
      <c r="A920" t="s">
        <v>487</v>
      </c>
      <c r="B920" t="s">
        <v>412</v>
      </c>
      <c r="C920" t="s">
        <v>534</v>
      </c>
      <c r="D920">
        <v>0</v>
      </c>
      <c r="E920">
        <v>0</v>
      </c>
      <c r="F920">
        <v>6</v>
      </c>
      <c r="G920">
        <v>138</v>
      </c>
      <c r="H920">
        <v>164</v>
      </c>
      <c r="I920">
        <v>34</v>
      </c>
      <c r="J920">
        <v>-171</v>
      </c>
      <c r="K920">
        <v>-341</v>
      </c>
      <c r="L920">
        <v>-486</v>
      </c>
      <c r="M920">
        <v>-606</v>
      </c>
      <c r="N920">
        <v>-707</v>
      </c>
      <c r="O920">
        <v>-798</v>
      </c>
      <c r="P920">
        <v>-880</v>
      </c>
      <c r="Q920">
        <v>-949</v>
      </c>
      <c r="R920">
        <v>-1003</v>
      </c>
      <c r="S920">
        <v>-1049</v>
      </c>
      <c r="T920">
        <v>-1094</v>
      </c>
      <c r="U920">
        <v>-1164</v>
      </c>
      <c r="V920">
        <v>-1253</v>
      </c>
      <c r="W920">
        <v>-1336</v>
      </c>
      <c r="X920">
        <v>-1408</v>
      </c>
      <c r="Y920">
        <v>-1464</v>
      </c>
      <c r="Z920">
        <v>-1511</v>
      </c>
      <c r="AA920">
        <v>-1552</v>
      </c>
      <c r="AB920">
        <v>-1586</v>
      </c>
      <c r="AC920">
        <v>-1615</v>
      </c>
      <c r="AD920">
        <v>-1639</v>
      </c>
      <c r="AE920">
        <v>-1653</v>
      </c>
      <c r="AF920">
        <v>-1657</v>
      </c>
      <c r="AG920">
        <v>-1656</v>
      </c>
      <c r="AH920">
        <v>-1651</v>
      </c>
    </row>
    <row r="921" spans="1:34" x14ac:dyDescent="0.25">
      <c r="A921" t="s">
        <v>488</v>
      </c>
      <c r="B921" t="s">
        <v>412</v>
      </c>
      <c r="C921" t="s">
        <v>534</v>
      </c>
      <c r="D921">
        <v>0</v>
      </c>
      <c r="E921">
        <v>0</v>
      </c>
      <c r="F921">
        <v>3</v>
      </c>
      <c r="G921">
        <v>47</v>
      </c>
      <c r="H921">
        <v>65</v>
      </c>
      <c r="I921">
        <v>58</v>
      </c>
      <c r="J921">
        <v>50</v>
      </c>
      <c r="K921">
        <v>41</v>
      </c>
      <c r="L921">
        <v>29</v>
      </c>
      <c r="M921">
        <v>18</v>
      </c>
      <c r="N921">
        <v>7</v>
      </c>
      <c r="O921">
        <v>5</v>
      </c>
      <c r="P921">
        <v>5</v>
      </c>
      <c r="Q921">
        <v>10</v>
      </c>
      <c r="R921">
        <v>15</v>
      </c>
      <c r="S921">
        <v>21</v>
      </c>
      <c r="T921">
        <v>22</v>
      </c>
      <c r="U921">
        <v>6</v>
      </c>
      <c r="V921">
        <v>-13</v>
      </c>
      <c r="W921">
        <v>-32</v>
      </c>
      <c r="X921">
        <v>-48</v>
      </c>
      <c r="Y921">
        <v>-64</v>
      </c>
      <c r="Z921">
        <v>-77</v>
      </c>
      <c r="AA921">
        <v>-88</v>
      </c>
      <c r="AB921">
        <v>-100</v>
      </c>
      <c r="AC921">
        <v>-110</v>
      </c>
      <c r="AD921">
        <v>-116</v>
      </c>
      <c r="AE921">
        <v>-120</v>
      </c>
      <c r="AF921">
        <v>-120</v>
      </c>
      <c r="AG921">
        <v>-116</v>
      </c>
      <c r="AH921">
        <v>-113</v>
      </c>
    </row>
    <row r="922" spans="1:34" x14ac:dyDescent="0.25">
      <c r="A922" t="s">
        <v>489</v>
      </c>
      <c r="B922" t="s">
        <v>412</v>
      </c>
      <c r="C922" t="s">
        <v>534</v>
      </c>
      <c r="D922">
        <v>0</v>
      </c>
      <c r="E922">
        <v>0</v>
      </c>
      <c r="F922">
        <v>5</v>
      </c>
      <c r="G922">
        <v>88</v>
      </c>
      <c r="H922">
        <v>130</v>
      </c>
      <c r="I922">
        <v>133</v>
      </c>
      <c r="J922">
        <v>134</v>
      </c>
      <c r="K922">
        <v>138</v>
      </c>
      <c r="L922">
        <v>139</v>
      </c>
      <c r="M922">
        <v>142</v>
      </c>
      <c r="N922">
        <v>146</v>
      </c>
      <c r="O922">
        <v>157</v>
      </c>
      <c r="P922">
        <v>164</v>
      </c>
      <c r="Q922">
        <v>176</v>
      </c>
      <c r="R922">
        <v>193</v>
      </c>
      <c r="S922">
        <v>207</v>
      </c>
      <c r="T922">
        <v>214</v>
      </c>
      <c r="U922">
        <v>196</v>
      </c>
      <c r="V922">
        <v>166</v>
      </c>
      <c r="W922">
        <v>137</v>
      </c>
      <c r="X922">
        <v>113</v>
      </c>
      <c r="Y922">
        <v>89</v>
      </c>
      <c r="Z922">
        <v>67</v>
      </c>
      <c r="AA922">
        <v>47</v>
      </c>
      <c r="AB922">
        <v>30</v>
      </c>
      <c r="AC922">
        <v>11</v>
      </c>
      <c r="AD922">
        <v>-1</v>
      </c>
      <c r="AE922">
        <v>-8</v>
      </c>
      <c r="AF922">
        <v>-11</v>
      </c>
      <c r="AG922">
        <v>-11</v>
      </c>
      <c r="AH922">
        <v>-7</v>
      </c>
    </row>
    <row r="923" spans="1:34" x14ac:dyDescent="0.25">
      <c r="A923" t="s">
        <v>490</v>
      </c>
      <c r="B923" t="s">
        <v>412</v>
      </c>
      <c r="C923" t="s">
        <v>534</v>
      </c>
      <c r="D923">
        <v>0</v>
      </c>
      <c r="E923">
        <v>2</v>
      </c>
      <c r="F923">
        <v>83</v>
      </c>
      <c r="G923">
        <v>1294</v>
      </c>
      <c r="H923">
        <v>1869</v>
      </c>
      <c r="I923">
        <v>1994</v>
      </c>
      <c r="J923">
        <v>2160</v>
      </c>
      <c r="K923">
        <v>2305</v>
      </c>
      <c r="L923">
        <v>2405</v>
      </c>
      <c r="M923">
        <v>2522</v>
      </c>
      <c r="N923">
        <v>2610</v>
      </c>
      <c r="O923">
        <v>2679</v>
      </c>
      <c r="P923">
        <v>2677</v>
      </c>
      <c r="Q923">
        <v>2795</v>
      </c>
      <c r="R923">
        <v>2963</v>
      </c>
      <c r="S923">
        <v>3067</v>
      </c>
      <c r="T923">
        <v>3057</v>
      </c>
      <c r="U923">
        <v>2638</v>
      </c>
      <c r="V923">
        <v>2131</v>
      </c>
      <c r="W923">
        <v>1668</v>
      </c>
      <c r="X923">
        <v>1239</v>
      </c>
      <c r="Y923">
        <v>846</v>
      </c>
      <c r="Z923">
        <v>493</v>
      </c>
      <c r="AA923">
        <v>171</v>
      </c>
      <c r="AB923">
        <v>-131</v>
      </c>
      <c r="AC923">
        <v>-401</v>
      </c>
      <c r="AD923">
        <v>-610</v>
      </c>
      <c r="AE923">
        <v>-742</v>
      </c>
      <c r="AF923">
        <v>-774</v>
      </c>
      <c r="AG923">
        <v>-771</v>
      </c>
      <c r="AH923">
        <v>-744</v>
      </c>
    </row>
    <row r="924" spans="1:34" x14ac:dyDescent="0.25">
      <c r="A924" t="s">
        <v>491</v>
      </c>
      <c r="B924" t="s">
        <v>412</v>
      </c>
      <c r="C924" t="s">
        <v>534</v>
      </c>
      <c r="D924">
        <v>0</v>
      </c>
      <c r="E924">
        <v>28</v>
      </c>
      <c r="F924">
        <v>219</v>
      </c>
      <c r="G924">
        <v>627</v>
      </c>
      <c r="H924">
        <v>1187</v>
      </c>
      <c r="I924">
        <v>1753</v>
      </c>
      <c r="J924">
        <v>2528</v>
      </c>
      <c r="K924">
        <v>3273</v>
      </c>
      <c r="L924">
        <v>4061</v>
      </c>
      <c r="M924">
        <v>4984</v>
      </c>
      <c r="N924">
        <v>5832</v>
      </c>
      <c r="O924">
        <v>6497</v>
      </c>
      <c r="P924">
        <v>6887</v>
      </c>
      <c r="Q924">
        <v>7564</v>
      </c>
      <c r="R924">
        <v>8237</v>
      </c>
      <c r="S924">
        <v>8716</v>
      </c>
      <c r="T924">
        <v>8895</v>
      </c>
      <c r="U924">
        <v>8223</v>
      </c>
      <c r="V924">
        <v>7558</v>
      </c>
      <c r="W924">
        <v>6958</v>
      </c>
      <c r="X924">
        <v>6355</v>
      </c>
      <c r="Y924">
        <v>5748</v>
      </c>
      <c r="Z924">
        <v>5141</v>
      </c>
      <c r="AA924">
        <v>4531</v>
      </c>
      <c r="AB924">
        <v>3987</v>
      </c>
      <c r="AC924">
        <v>3494</v>
      </c>
      <c r="AD924">
        <v>3062</v>
      </c>
      <c r="AE924">
        <v>2771</v>
      </c>
      <c r="AF924">
        <v>2671</v>
      </c>
      <c r="AG924">
        <v>2609</v>
      </c>
      <c r="AH924">
        <v>2567</v>
      </c>
    </row>
    <row r="925" spans="1:34" x14ac:dyDescent="0.25">
      <c r="A925" t="s">
        <v>492</v>
      </c>
      <c r="B925" t="s">
        <v>412</v>
      </c>
      <c r="C925" t="s">
        <v>534</v>
      </c>
      <c r="D925">
        <v>0</v>
      </c>
      <c r="E925">
        <v>0</v>
      </c>
      <c r="F925">
        <v>115</v>
      </c>
      <c r="G925">
        <v>2548</v>
      </c>
      <c r="H925">
        <v>2778</v>
      </c>
      <c r="I925">
        <v>2826</v>
      </c>
      <c r="J925">
        <v>3094</v>
      </c>
      <c r="K925">
        <v>3314</v>
      </c>
      <c r="L925">
        <v>3534</v>
      </c>
      <c r="M925">
        <v>3854</v>
      </c>
      <c r="N925">
        <v>4087</v>
      </c>
      <c r="O925">
        <v>4234</v>
      </c>
      <c r="P925">
        <v>4205</v>
      </c>
      <c r="Q925">
        <v>4378</v>
      </c>
      <c r="R925">
        <v>4580</v>
      </c>
      <c r="S925">
        <v>4672</v>
      </c>
      <c r="T925">
        <v>4691</v>
      </c>
      <c r="U925">
        <v>4220</v>
      </c>
      <c r="V925">
        <v>3805</v>
      </c>
      <c r="W925">
        <v>3468</v>
      </c>
      <c r="X925">
        <v>3163</v>
      </c>
      <c r="Y925">
        <v>2868</v>
      </c>
      <c r="Z925">
        <v>2612</v>
      </c>
      <c r="AA925">
        <v>2350</v>
      </c>
      <c r="AB925">
        <v>2124</v>
      </c>
      <c r="AC925">
        <v>1914</v>
      </c>
      <c r="AD925">
        <v>1740</v>
      </c>
      <c r="AE925">
        <v>1607</v>
      </c>
      <c r="AF925">
        <v>1585</v>
      </c>
      <c r="AG925">
        <v>1574</v>
      </c>
      <c r="AH925">
        <v>1563</v>
      </c>
    </row>
    <row r="926" spans="1:34" x14ac:dyDescent="0.25">
      <c r="A926" t="s">
        <v>493</v>
      </c>
      <c r="B926" t="s">
        <v>412</v>
      </c>
      <c r="C926" t="s">
        <v>534</v>
      </c>
      <c r="D926">
        <v>0</v>
      </c>
      <c r="E926">
        <v>8</v>
      </c>
      <c r="F926">
        <v>97</v>
      </c>
      <c r="G926">
        <v>1593</v>
      </c>
      <c r="H926">
        <v>1733</v>
      </c>
      <c r="I926">
        <v>1751</v>
      </c>
      <c r="J926">
        <v>1946</v>
      </c>
      <c r="K926">
        <v>2163</v>
      </c>
      <c r="L926">
        <v>2391</v>
      </c>
      <c r="M926">
        <v>2677</v>
      </c>
      <c r="N926">
        <v>2901</v>
      </c>
      <c r="O926">
        <v>2939</v>
      </c>
      <c r="P926">
        <v>2994</v>
      </c>
      <c r="Q926">
        <v>3192</v>
      </c>
      <c r="R926">
        <v>3429</v>
      </c>
      <c r="S926">
        <v>3558</v>
      </c>
      <c r="T926">
        <v>3572</v>
      </c>
      <c r="U926">
        <v>3128</v>
      </c>
      <c r="V926">
        <v>2746</v>
      </c>
      <c r="W926">
        <v>2415</v>
      </c>
      <c r="X926">
        <v>2109</v>
      </c>
      <c r="Y926">
        <v>1835</v>
      </c>
      <c r="Z926">
        <v>1548</v>
      </c>
      <c r="AA926">
        <v>1264</v>
      </c>
      <c r="AB926">
        <v>1013</v>
      </c>
      <c r="AC926">
        <v>758</v>
      </c>
      <c r="AD926">
        <v>602</v>
      </c>
      <c r="AE926">
        <v>459</v>
      </c>
      <c r="AF926">
        <v>439</v>
      </c>
      <c r="AG926">
        <v>425</v>
      </c>
      <c r="AH926">
        <v>422</v>
      </c>
    </row>
    <row r="927" spans="1:34" x14ac:dyDescent="0.25">
      <c r="A927" t="s">
        <v>494</v>
      </c>
      <c r="B927" t="s">
        <v>412</v>
      </c>
      <c r="C927" t="s">
        <v>534</v>
      </c>
      <c r="D927">
        <v>0</v>
      </c>
      <c r="E927">
        <v>0</v>
      </c>
      <c r="F927">
        <v>0</v>
      </c>
      <c r="G927">
        <v>-695</v>
      </c>
      <c r="H927">
        <v>-1456</v>
      </c>
      <c r="I927">
        <v>-2404</v>
      </c>
      <c r="J927">
        <v>-3288</v>
      </c>
      <c r="K927">
        <v>-4276</v>
      </c>
      <c r="L927">
        <v>-5286</v>
      </c>
      <c r="M927">
        <v>-6275</v>
      </c>
      <c r="N927">
        <v>-7017</v>
      </c>
      <c r="O927">
        <v>-7040</v>
      </c>
      <c r="P927">
        <v>-6974</v>
      </c>
      <c r="Q927">
        <v>-6885</v>
      </c>
      <c r="R927">
        <v>-6770</v>
      </c>
      <c r="S927">
        <v>-6637</v>
      </c>
      <c r="T927">
        <v>-6509</v>
      </c>
      <c r="U927">
        <v>-6386</v>
      </c>
      <c r="V927">
        <v>-6286</v>
      </c>
      <c r="W927">
        <v>-6188</v>
      </c>
      <c r="X927">
        <v>-6093</v>
      </c>
      <c r="Y927">
        <v>-6002</v>
      </c>
      <c r="Z927">
        <v>-5908</v>
      </c>
      <c r="AA927">
        <v>-5842</v>
      </c>
      <c r="AB927">
        <v>-5783</v>
      </c>
      <c r="AC927">
        <v>-5720</v>
      </c>
      <c r="AD927">
        <v>-5579</v>
      </c>
      <c r="AE927">
        <v>-5436</v>
      </c>
      <c r="AF927">
        <v>-5295</v>
      </c>
      <c r="AG927">
        <v>-5151</v>
      </c>
      <c r="AH927">
        <v>-5012</v>
      </c>
    </row>
    <row r="928" spans="1:34" x14ac:dyDescent="0.25">
      <c r="A928" t="s">
        <v>495</v>
      </c>
      <c r="B928" t="s">
        <v>412</v>
      </c>
      <c r="C928" t="s">
        <v>534</v>
      </c>
      <c r="D928">
        <v>0</v>
      </c>
      <c r="E928">
        <v>0</v>
      </c>
      <c r="F928">
        <v>0</v>
      </c>
      <c r="G928">
        <v>696</v>
      </c>
      <c r="H928">
        <v>1498</v>
      </c>
      <c r="I928">
        <v>2279</v>
      </c>
      <c r="J928">
        <v>2983</v>
      </c>
      <c r="K928">
        <v>3816</v>
      </c>
      <c r="L928">
        <v>4507</v>
      </c>
      <c r="M928">
        <v>4939</v>
      </c>
      <c r="N928">
        <v>5453</v>
      </c>
      <c r="O928">
        <v>5573</v>
      </c>
      <c r="P928">
        <v>5778</v>
      </c>
      <c r="Q928">
        <v>5856</v>
      </c>
      <c r="R928">
        <v>5743</v>
      </c>
      <c r="S928">
        <v>5732</v>
      </c>
      <c r="T928">
        <v>5852</v>
      </c>
      <c r="U928">
        <v>5700</v>
      </c>
      <c r="V928">
        <v>5775</v>
      </c>
      <c r="W928">
        <v>5581</v>
      </c>
      <c r="X928">
        <v>5632</v>
      </c>
      <c r="Y928">
        <v>5482</v>
      </c>
      <c r="Z928">
        <v>5407</v>
      </c>
      <c r="AA928">
        <v>5565</v>
      </c>
      <c r="AB928">
        <v>5328</v>
      </c>
      <c r="AC928">
        <v>5243</v>
      </c>
      <c r="AD928">
        <v>5229</v>
      </c>
      <c r="AE928">
        <v>5125</v>
      </c>
      <c r="AF928">
        <v>4997</v>
      </c>
      <c r="AG928">
        <v>4759</v>
      </c>
      <c r="AH928">
        <v>4739</v>
      </c>
    </row>
    <row r="929" spans="1:34" x14ac:dyDescent="0.25">
      <c r="A929" t="s">
        <v>496</v>
      </c>
      <c r="B929" t="s">
        <v>412</v>
      </c>
      <c r="C929" t="s">
        <v>534</v>
      </c>
      <c r="D929">
        <v>0</v>
      </c>
      <c r="E929">
        <v>-34</v>
      </c>
      <c r="F929">
        <v>-55</v>
      </c>
      <c r="G929">
        <v>444</v>
      </c>
      <c r="H929">
        <v>1076</v>
      </c>
      <c r="I929">
        <v>1691</v>
      </c>
      <c r="J929">
        <v>2242</v>
      </c>
      <c r="K929">
        <v>2718</v>
      </c>
      <c r="L929">
        <v>3115</v>
      </c>
      <c r="M929">
        <v>3500</v>
      </c>
      <c r="N929">
        <v>3816</v>
      </c>
      <c r="O929">
        <v>4055</v>
      </c>
      <c r="P929">
        <v>4053</v>
      </c>
      <c r="Q929">
        <v>3921</v>
      </c>
      <c r="R929">
        <v>3848</v>
      </c>
      <c r="S929">
        <v>3911</v>
      </c>
      <c r="T929">
        <v>3968</v>
      </c>
      <c r="U929">
        <v>3912</v>
      </c>
      <c r="V929">
        <v>3708</v>
      </c>
      <c r="W929">
        <v>3470</v>
      </c>
      <c r="X929">
        <v>3247</v>
      </c>
      <c r="Y929">
        <v>3046</v>
      </c>
      <c r="Z929">
        <v>2874</v>
      </c>
      <c r="AA929">
        <v>2735</v>
      </c>
      <c r="AB929">
        <v>2600</v>
      </c>
      <c r="AC929">
        <v>2458</v>
      </c>
      <c r="AD929">
        <v>2342</v>
      </c>
      <c r="AE929">
        <v>2245</v>
      </c>
      <c r="AF929">
        <v>2177</v>
      </c>
      <c r="AG929">
        <v>2137</v>
      </c>
      <c r="AH929">
        <v>2109</v>
      </c>
    </row>
    <row r="930" spans="1:34" x14ac:dyDescent="0.25">
      <c r="A930" t="s">
        <v>497</v>
      </c>
      <c r="B930" t="s">
        <v>412</v>
      </c>
      <c r="C930" t="s">
        <v>534</v>
      </c>
      <c r="D930">
        <v>0</v>
      </c>
      <c r="E930">
        <v>151</v>
      </c>
      <c r="F930">
        <v>52</v>
      </c>
      <c r="G930">
        <v>505</v>
      </c>
      <c r="H930">
        <v>2049</v>
      </c>
      <c r="I930">
        <v>3214</v>
      </c>
      <c r="J930">
        <v>3946</v>
      </c>
      <c r="K930">
        <v>5388</v>
      </c>
      <c r="L930">
        <v>6745</v>
      </c>
      <c r="M930">
        <v>7712</v>
      </c>
      <c r="N930">
        <v>8918</v>
      </c>
      <c r="O930">
        <v>9853</v>
      </c>
      <c r="P930">
        <v>11022</v>
      </c>
      <c r="Q930">
        <v>11304</v>
      </c>
      <c r="R930">
        <v>12019</v>
      </c>
      <c r="S930">
        <v>13008</v>
      </c>
      <c r="T930">
        <v>14023</v>
      </c>
      <c r="U930">
        <v>14975</v>
      </c>
      <c r="V930">
        <v>14679</v>
      </c>
      <c r="W930">
        <v>14213</v>
      </c>
      <c r="X930">
        <v>13885</v>
      </c>
      <c r="Y930">
        <v>13484</v>
      </c>
      <c r="Z930">
        <v>13069</v>
      </c>
      <c r="AA930">
        <v>12742</v>
      </c>
      <c r="AB930">
        <v>12373</v>
      </c>
      <c r="AC930">
        <v>11969</v>
      </c>
      <c r="AD930">
        <v>11643</v>
      </c>
      <c r="AE930">
        <v>11351</v>
      </c>
      <c r="AF930">
        <v>11168</v>
      </c>
      <c r="AG930">
        <v>11231</v>
      </c>
      <c r="AH930">
        <v>11308</v>
      </c>
    </row>
    <row r="931" spans="1:34" x14ac:dyDescent="0.25">
      <c r="A931" t="s">
        <v>498</v>
      </c>
      <c r="B931" t="s">
        <v>412</v>
      </c>
      <c r="C931" t="s">
        <v>534</v>
      </c>
      <c r="D931">
        <v>0</v>
      </c>
      <c r="E931">
        <v>-111</v>
      </c>
      <c r="F931">
        <v>-233</v>
      </c>
      <c r="G931">
        <v>1011</v>
      </c>
      <c r="H931">
        <v>3546</v>
      </c>
      <c r="I931">
        <v>4034</v>
      </c>
      <c r="J931">
        <v>4486</v>
      </c>
      <c r="K931">
        <v>4634</v>
      </c>
      <c r="L931">
        <v>4394</v>
      </c>
      <c r="M931">
        <v>3967</v>
      </c>
      <c r="N931">
        <v>3360</v>
      </c>
      <c r="O931">
        <v>2934</v>
      </c>
      <c r="P931">
        <v>2031</v>
      </c>
      <c r="Q931">
        <v>1181</v>
      </c>
      <c r="R931">
        <v>543</v>
      </c>
      <c r="S931">
        <v>199</v>
      </c>
      <c r="T931">
        <v>144</v>
      </c>
      <c r="U931">
        <v>-188</v>
      </c>
      <c r="V931">
        <v>-568</v>
      </c>
      <c r="W931">
        <v>-971</v>
      </c>
      <c r="X931">
        <v>-1313</v>
      </c>
      <c r="Y931">
        <v>-1574</v>
      </c>
      <c r="Z931">
        <v>-1673</v>
      </c>
      <c r="AA931">
        <v>-1744</v>
      </c>
      <c r="AB931">
        <v>-1762</v>
      </c>
      <c r="AC931">
        <v>-2005</v>
      </c>
      <c r="AD931">
        <v>-2108</v>
      </c>
      <c r="AE931">
        <v>-2261</v>
      </c>
      <c r="AF931">
        <v>-2438</v>
      </c>
      <c r="AG931">
        <v>-2622</v>
      </c>
      <c r="AH931">
        <v>-2784</v>
      </c>
    </row>
    <row r="932" spans="1:34" x14ac:dyDescent="0.25">
      <c r="A932" t="s">
        <v>499</v>
      </c>
      <c r="B932" t="s">
        <v>412</v>
      </c>
      <c r="C932" t="s">
        <v>534</v>
      </c>
      <c r="D932">
        <v>0</v>
      </c>
      <c r="E932">
        <v>13</v>
      </c>
      <c r="F932">
        <v>14</v>
      </c>
      <c r="G932">
        <v>324</v>
      </c>
      <c r="H932">
        <v>693</v>
      </c>
      <c r="I932">
        <v>1119</v>
      </c>
      <c r="J932">
        <v>1437</v>
      </c>
      <c r="K932">
        <v>1765</v>
      </c>
      <c r="L932">
        <v>2119</v>
      </c>
      <c r="M932">
        <v>2410</v>
      </c>
      <c r="N932">
        <v>2655</v>
      </c>
      <c r="O932">
        <v>2856</v>
      </c>
      <c r="P932">
        <v>3003</v>
      </c>
      <c r="Q932">
        <v>3053</v>
      </c>
      <c r="R932">
        <v>3056</v>
      </c>
      <c r="S932">
        <v>3117</v>
      </c>
      <c r="T932">
        <v>3216</v>
      </c>
      <c r="U932">
        <v>3282</v>
      </c>
      <c r="V932">
        <v>3195</v>
      </c>
      <c r="W932">
        <v>2967</v>
      </c>
      <c r="X932">
        <v>2733</v>
      </c>
      <c r="Y932">
        <v>2515</v>
      </c>
      <c r="Z932">
        <v>2316</v>
      </c>
      <c r="AA932">
        <v>2140</v>
      </c>
      <c r="AB932">
        <v>1981</v>
      </c>
      <c r="AC932">
        <v>1837</v>
      </c>
      <c r="AD932">
        <v>1709</v>
      </c>
      <c r="AE932">
        <v>1586</v>
      </c>
      <c r="AF932">
        <v>1501</v>
      </c>
      <c r="AG932">
        <v>1456</v>
      </c>
      <c r="AH932">
        <v>1446</v>
      </c>
    </row>
    <row r="933" spans="1:34" x14ac:dyDescent="0.25">
      <c r="A933" t="s">
        <v>500</v>
      </c>
      <c r="B933" t="s">
        <v>412</v>
      </c>
      <c r="C933" t="s">
        <v>534</v>
      </c>
      <c r="D933">
        <v>0</v>
      </c>
      <c r="E933">
        <v>37</v>
      </c>
      <c r="F933">
        <v>252</v>
      </c>
      <c r="G933">
        <v>4965</v>
      </c>
      <c r="H933">
        <v>5490</v>
      </c>
      <c r="I933">
        <v>6173</v>
      </c>
      <c r="J933">
        <v>7281</v>
      </c>
      <c r="K933">
        <v>8316</v>
      </c>
      <c r="L933">
        <v>9529</v>
      </c>
      <c r="M933">
        <v>11019</v>
      </c>
      <c r="N933">
        <v>12175</v>
      </c>
      <c r="O933">
        <v>12951</v>
      </c>
      <c r="P933">
        <v>13537</v>
      </c>
      <c r="Q933">
        <v>15203</v>
      </c>
      <c r="R933">
        <v>16498</v>
      </c>
      <c r="S933">
        <v>17476</v>
      </c>
      <c r="T933">
        <v>18178</v>
      </c>
      <c r="U933">
        <v>17226</v>
      </c>
      <c r="V933">
        <v>16316</v>
      </c>
      <c r="W933">
        <v>15439</v>
      </c>
      <c r="X933">
        <v>14581</v>
      </c>
      <c r="Y933">
        <v>13794</v>
      </c>
      <c r="Z933">
        <v>12887</v>
      </c>
      <c r="AA933">
        <v>11912</v>
      </c>
      <c r="AB933">
        <v>11054</v>
      </c>
      <c r="AC933">
        <v>10206</v>
      </c>
      <c r="AD933">
        <v>9525</v>
      </c>
      <c r="AE933">
        <v>9121</v>
      </c>
      <c r="AF933">
        <v>9377</v>
      </c>
      <c r="AG933">
        <v>9707</v>
      </c>
      <c r="AH933">
        <v>10119</v>
      </c>
    </row>
    <row r="934" spans="1:34" x14ac:dyDescent="0.25">
      <c r="A934" t="s">
        <v>501</v>
      </c>
      <c r="B934" t="s">
        <v>412</v>
      </c>
      <c r="C934" t="s">
        <v>534</v>
      </c>
      <c r="D934">
        <v>0</v>
      </c>
      <c r="E934">
        <v>-6</v>
      </c>
      <c r="F934">
        <v>0</v>
      </c>
      <c r="G934">
        <v>746</v>
      </c>
      <c r="H934">
        <v>2377</v>
      </c>
      <c r="I934">
        <v>3918</v>
      </c>
      <c r="J934">
        <v>5053</v>
      </c>
      <c r="K934">
        <v>5872</v>
      </c>
      <c r="L934">
        <v>6581</v>
      </c>
      <c r="M934">
        <v>7282</v>
      </c>
      <c r="N934">
        <v>7576</v>
      </c>
      <c r="O934">
        <v>7430</v>
      </c>
      <c r="P934">
        <v>6847</v>
      </c>
      <c r="Q934">
        <v>6203</v>
      </c>
      <c r="R934">
        <v>5530</v>
      </c>
      <c r="S934">
        <v>4805</v>
      </c>
      <c r="T934">
        <v>4173</v>
      </c>
      <c r="U934">
        <v>3940</v>
      </c>
      <c r="V934">
        <v>3720</v>
      </c>
      <c r="W934">
        <v>3725</v>
      </c>
      <c r="X934">
        <v>3861</v>
      </c>
      <c r="Y934">
        <v>4299</v>
      </c>
      <c r="Z934">
        <v>5104</v>
      </c>
      <c r="AA934">
        <v>6135</v>
      </c>
      <c r="AB934">
        <v>7135</v>
      </c>
      <c r="AC934">
        <v>8172</v>
      </c>
      <c r="AD934">
        <v>9062</v>
      </c>
      <c r="AE934">
        <v>9928</v>
      </c>
      <c r="AF934">
        <v>10823</v>
      </c>
      <c r="AG934">
        <v>11745</v>
      </c>
      <c r="AH934">
        <v>12689</v>
      </c>
    </row>
    <row r="935" spans="1:34" x14ac:dyDescent="0.25">
      <c r="A935" t="s">
        <v>502</v>
      </c>
      <c r="B935" t="s">
        <v>412</v>
      </c>
      <c r="C935" t="s">
        <v>534</v>
      </c>
      <c r="D935">
        <v>0</v>
      </c>
      <c r="E935">
        <v>3</v>
      </c>
      <c r="F935">
        <v>43</v>
      </c>
      <c r="G935">
        <v>4551</v>
      </c>
      <c r="H935">
        <v>9369</v>
      </c>
      <c r="I935">
        <v>13957</v>
      </c>
      <c r="J935">
        <v>18415</v>
      </c>
      <c r="K935">
        <v>22730</v>
      </c>
      <c r="L935">
        <v>26831</v>
      </c>
      <c r="M935">
        <v>30824</v>
      </c>
      <c r="N935">
        <v>34434</v>
      </c>
      <c r="O935">
        <v>34489</v>
      </c>
      <c r="P935">
        <v>34368</v>
      </c>
      <c r="Q935">
        <v>34407</v>
      </c>
      <c r="R935">
        <v>34305</v>
      </c>
      <c r="S935">
        <v>34015</v>
      </c>
      <c r="T935">
        <v>33628</v>
      </c>
      <c r="U935">
        <v>33132</v>
      </c>
      <c r="V935">
        <v>32972</v>
      </c>
      <c r="W935">
        <v>32910</v>
      </c>
      <c r="X935">
        <v>32868</v>
      </c>
      <c r="Y935">
        <v>32957</v>
      </c>
      <c r="Z935">
        <v>33175</v>
      </c>
      <c r="AA935">
        <v>33519</v>
      </c>
      <c r="AB935">
        <v>33930</v>
      </c>
      <c r="AC935">
        <v>34285</v>
      </c>
      <c r="AD935">
        <v>33951</v>
      </c>
      <c r="AE935">
        <v>33686</v>
      </c>
      <c r="AF935">
        <v>33424</v>
      </c>
      <c r="AG935">
        <v>33089</v>
      </c>
      <c r="AH935">
        <v>32766</v>
      </c>
    </row>
    <row r="936" spans="1:34" x14ac:dyDescent="0.25">
      <c r="A936" t="s">
        <v>503</v>
      </c>
      <c r="B936" t="s">
        <v>412</v>
      </c>
      <c r="C936" t="s">
        <v>534</v>
      </c>
      <c r="D936">
        <v>0</v>
      </c>
      <c r="E936">
        <v>-8</v>
      </c>
      <c r="F936">
        <v>-1</v>
      </c>
      <c r="G936">
        <v>924</v>
      </c>
      <c r="H936">
        <v>2978</v>
      </c>
      <c r="I936">
        <v>5236</v>
      </c>
      <c r="J936">
        <v>7424</v>
      </c>
      <c r="K936">
        <v>9569</v>
      </c>
      <c r="L936">
        <v>11784</v>
      </c>
      <c r="M936">
        <v>14103</v>
      </c>
      <c r="N936">
        <v>16008</v>
      </c>
      <c r="O936">
        <v>17350</v>
      </c>
      <c r="P936">
        <v>18151</v>
      </c>
      <c r="Q936">
        <v>18759</v>
      </c>
      <c r="R936">
        <v>19247</v>
      </c>
      <c r="S936">
        <v>19598</v>
      </c>
      <c r="T936">
        <v>19784</v>
      </c>
      <c r="U936">
        <v>19721</v>
      </c>
      <c r="V936">
        <v>19180</v>
      </c>
      <c r="W936">
        <v>18456</v>
      </c>
      <c r="X936">
        <v>17501</v>
      </c>
      <c r="Y936">
        <v>16497</v>
      </c>
      <c r="Z936">
        <v>15561</v>
      </c>
      <c r="AA936">
        <v>14733</v>
      </c>
      <c r="AB936">
        <v>13968</v>
      </c>
      <c r="AC936">
        <v>13305</v>
      </c>
      <c r="AD936">
        <v>12592</v>
      </c>
      <c r="AE936">
        <v>11942</v>
      </c>
      <c r="AF936">
        <v>11415</v>
      </c>
      <c r="AG936">
        <v>10994</v>
      </c>
      <c r="AH936">
        <v>10650</v>
      </c>
    </row>
    <row r="937" spans="1:34" x14ac:dyDescent="0.25">
      <c r="A937" t="s">
        <v>504</v>
      </c>
      <c r="B937" t="s">
        <v>412</v>
      </c>
      <c r="C937" t="s">
        <v>534</v>
      </c>
      <c r="D937">
        <v>0</v>
      </c>
      <c r="E937">
        <v>-1</v>
      </c>
      <c r="F937">
        <v>0</v>
      </c>
      <c r="G937">
        <v>109</v>
      </c>
      <c r="H937">
        <v>410</v>
      </c>
      <c r="I937">
        <v>747</v>
      </c>
      <c r="J937">
        <v>1044</v>
      </c>
      <c r="K937">
        <v>1301</v>
      </c>
      <c r="L937">
        <v>1552</v>
      </c>
      <c r="M937">
        <v>1798</v>
      </c>
      <c r="N937">
        <v>1967</v>
      </c>
      <c r="O937">
        <v>2049</v>
      </c>
      <c r="P937">
        <v>2061</v>
      </c>
      <c r="Q937">
        <v>2046</v>
      </c>
      <c r="R937">
        <v>2010</v>
      </c>
      <c r="S937">
        <v>1953</v>
      </c>
      <c r="T937">
        <v>1875</v>
      </c>
      <c r="U937">
        <v>1787</v>
      </c>
      <c r="V937">
        <v>1668</v>
      </c>
      <c r="W937">
        <v>1538</v>
      </c>
      <c r="X937">
        <v>1396</v>
      </c>
      <c r="Y937">
        <v>1257</v>
      </c>
      <c r="Z937">
        <v>1132</v>
      </c>
      <c r="AA937">
        <v>1021</v>
      </c>
      <c r="AB937">
        <v>921</v>
      </c>
      <c r="AC937">
        <v>838</v>
      </c>
      <c r="AD937">
        <v>757</v>
      </c>
      <c r="AE937">
        <v>685</v>
      </c>
      <c r="AF937">
        <v>623</v>
      </c>
      <c r="AG937">
        <v>570</v>
      </c>
      <c r="AH937">
        <v>525</v>
      </c>
    </row>
    <row r="938" spans="1:34" x14ac:dyDescent="0.25">
      <c r="A938" t="s">
        <v>505</v>
      </c>
      <c r="B938" t="s">
        <v>412</v>
      </c>
      <c r="C938" t="s">
        <v>534</v>
      </c>
      <c r="D938">
        <v>0</v>
      </c>
      <c r="E938">
        <v>0</v>
      </c>
      <c r="F938">
        <v>0</v>
      </c>
      <c r="G938">
        <v>14</v>
      </c>
      <c r="H938">
        <v>39</v>
      </c>
      <c r="I938">
        <v>63</v>
      </c>
      <c r="J938">
        <v>84</v>
      </c>
      <c r="K938">
        <v>101</v>
      </c>
      <c r="L938">
        <v>117</v>
      </c>
      <c r="M938">
        <v>132</v>
      </c>
      <c r="N938">
        <v>142</v>
      </c>
      <c r="O938">
        <v>144</v>
      </c>
      <c r="P938">
        <v>142</v>
      </c>
      <c r="Q938">
        <v>138</v>
      </c>
      <c r="R938">
        <v>134</v>
      </c>
      <c r="S938">
        <v>129</v>
      </c>
      <c r="T938">
        <v>123</v>
      </c>
      <c r="U938">
        <v>115</v>
      </c>
      <c r="V938">
        <v>105</v>
      </c>
      <c r="W938">
        <v>95</v>
      </c>
      <c r="X938">
        <v>84</v>
      </c>
      <c r="Y938">
        <v>75</v>
      </c>
      <c r="Z938">
        <v>66</v>
      </c>
      <c r="AA938">
        <v>60</v>
      </c>
      <c r="AB938">
        <v>53</v>
      </c>
      <c r="AC938">
        <v>48</v>
      </c>
      <c r="AD938">
        <v>42</v>
      </c>
      <c r="AE938">
        <v>37</v>
      </c>
      <c r="AF938">
        <v>34</v>
      </c>
      <c r="AG938">
        <v>31</v>
      </c>
      <c r="AH938">
        <v>28</v>
      </c>
    </row>
    <row r="939" spans="1:34" x14ac:dyDescent="0.25">
      <c r="A939" t="s">
        <v>506</v>
      </c>
      <c r="B939" t="s">
        <v>412</v>
      </c>
      <c r="C939" t="s">
        <v>534</v>
      </c>
      <c r="D939">
        <v>0</v>
      </c>
      <c r="E939">
        <v>-1</v>
      </c>
      <c r="F939">
        <v>-2</v>
      </c>
      <c r="G939">
        <v>107</v>
      </c>
      <c r="H939">
        <v>290</v>
      </c>
      <c r="I939">
        <v>449</v>
      </c>
      <c r="J939">
        <v>583</v>
      </c>
      <c r="K939">
        <v>689</v>
      </c>
      <c r="L939">
        <v>776</v>
      </c>
      <c r="M939">
        <v>851</v>
      </c>
      <c r="N939">
        <v>884</v>
      </c>
      <c r="O939">
        <v>890</v>
      </c>
      <c r="P939">
        <v>857</v>
      </c>
      <c r="Q939">
        <v>817</v>
      </c>
      <c r="R939">
        <v>777</v>
      </c>
      <c r="S939">
        <v>737</v>
      </c>
      <c r="T939">
        <v>696</v>
      </c>
      <c r="U939">
        <v>638</v>
      </c>
      <c r="V939">
        <v>565</v>
      </c>
      <c r="W939">
        <v>493</v>
      </c>
      <c r="X939">
        <v>423</v>
      </c>
      <c r="Y939">
        <v>357</v>
      </c>
      <c r="Z939">
        <v>305</v>
      </c>
      <c r="AA939">
        <v>262</v>
      </c>
      <c r="AB939">
        <v>224</v>
      </c>
      <c r="AC939">
        <v>193</v>
      </c>
      <c r="AD939">
        <v>161</v>
      </c>
      <c r="AE939">
        <v>136</v>
      </c>
      <c r="AF939">
        <v>117</v>
      </c>
      <c r="AG939">
        <v>101</v>
      </c>
      <c r="AH939">
        <v>90</v>
      </c>
    </row>
    <row r="940" spans="1:34" x14ac:dyDescent="0.25">
      <c r="A940" t="s">
        <v>507</v>
      </c>
      <c r="B940" t="s">
        <v>412</v>
      </c>
      <c r="C940" t="s">
        <v>534</v>
      </c>
      <c r="D940">
        <v>0</v>
      </c>
      <c r="E940">
        <v>-4</v>
      </c>
      <c r="F940">
        <v>2</v>
      </c>
      <c r="G940">
        <v>476</v>
      </c>
      <c r="H940">
        <v>868</v>
      </c>
      <c r="I940">
        <v>1013</v>
      </c>
      <c r="J940">
        <v>1010</v>
      </c>
      <c r="K940">
        <v>839</v>
      </c>
      <c r="L940">
        <v>509</v>
      </c>
      <c r="M940">
        <v>57</v>
      </c>
      <c r="N940">
        <v>-614</v>
      </c>
      <c r="O940">
        <v>-1445</v>
      </c>
      <c r="P940">
        <v>-2400</v>
      </c>
      <c r="Q940">
        <v>-3360</v>
      </c>
      <c r="R940">
        <v>-4304</v>
      </c>
      <c r="S940">
        <v>-5245</v>
      </c>
      <c r="T940">
        <v>-6100</v>
      </c>
      <c r="U940">
        <v>-6959</v>
      </c>
      <c r="V940">
        <v>-7790</v>
      </c>
      <c r="W940">
        <v>-8529</v>
      </c>
      <c r="X940">
        <v>-9185</v>
      </c>
      <c r="Y940">
        <v>-9720</v>
      </c>
      <c r="Z940">
        <v>-10109</v>
      </c>
      <c r="AA940">
        <v>-10382</v>
      </c>
      <c r="AB940">
        <v>-10625</v>
      </c>
      <c r="AC940">
        <v>-10846</v>
      </c>
      <c r="AD940">
        <v>-11044</v>
      </c>
      <c r="AE940">
        <v>-11193</v>
      </c>
      <c r="AF940">
        <v>-11285</v>
      </c>
      <c r="AG940">
        <v>-11338</v>
      </c>
      <c r="AH940">
        <v>-11348</v>
      </c>
    </row>
    <row r="941" spans="1:34" x14ac:dyDescent="0.25">
      <c r="A941" t="s">
        <v>508</v>
      </c>
      <c r="B941" t="s">
        <v>412</v>
      </c>
      <c r="C941" t="s">
        <v>534</v>
      </c>
      <c r="D941">
        <v>0</v>
      </c>
      <c r="E941">
        <v>-1</v>
      </c>
      <c r="F941">
        <v>2</v>
      </c>
      <c r="G941">
        <v>196</v>
      </c>
      <c r="H941">
        <v>531</v>
      </c>
      <c r="I941">
        <v>900</v>
      </c>
      <c r="J941">
        <v>1268</v>
      </c>
      <c r="K941">
        <v>1631</v>
      </c>
      <c r="L941">
        <v>2001</v>
      </c>
      <c r="M941">
        <v>2383</v>
      </c>
      <c r="N941">
        <v>2696</v>
      </c>
      <c r="O941">
        <v>2886</v>
      </c>
      <c r="P941">
        <v>2991</v>
      </c>
      <c r="Q941">
        <v>3071</v>
      </c>
      <c r="R941">
        <v>3123</v>
      </c>
      <c r="S941">
        <v>3144</v>
      </c>
      <c r="T941">
        <v>3139</v>
      </c>
      <c r="U941">
        <v>3091</v>
      </c>
      <c r="V941">
        <v>2988</v>
      </c>
      <c r="W941">
        <v>2860</v>
      </c>
      <c r="X941">
        <v>2704</v>
      </c>
      <c r="Y941">
        <v>2542</v>
      </c>
      <c r="Z941">
        <v>2392</v>
      </c>
      <c r="AA941">
        <v>2257</v>
      </c>
      <c r="AB941">
        <v>2134</v>
      </c>
      <c r="AC941">
        <v>2031</v>
      </c>
      <c r="AD941">
        <v>1926</v>
      </c>
      <c r="AE941">
        <v>1831</v>
      </c>
      <c r="AF941">
        <v>1755</v>
      </c>
      <c r="AG941">
        <v>1691</v>
      </c>
      <c r="AH941">
        <v>1641</v>
      </c>
    </row>
    <row r="942" spans="1:34" x14ac:dyDescent="0.25">
      <c r="A942" t="s">
        <v>509</v>
      </c>
      <c r="B942" t="s">
        <v>412</v>
      </c>
      <c r="C942" t="s">
        <v>534</v>
      </c>
      <c r="D942">
        <v>0</v>
      </c>
      <c r="E942">
        <v>-3</v>
      </c>
      <c r="F942">
        <v>270</v>
      </c>
      <c r="G942">
        <v>4725</v>
      </c>
      <c r="H942">
        <v>9375</v>
      </c>
      <c r="I942">
        <v>13333</v>
      </c>
      <c r="J942">
        <v>17478</v>
      </c>
      <c r="K942">
        <v>21362</v>
      </c>
      <c r="L942">
        <v>25057</v>
      </c>
      <c r="M942">
        <v>28818</v>
      </c>
      <c r="N942">
        <v>31552</v>
      </c>
      <c r="O942">
        <v>32843</v>
      </c>
      <c r="P942">
        <v>32791</v>
      </c>
      <c r="Q942">
        <v>32892</v>
      </c>
      <c r="R942">
        <v>33052</v>
      </c>
      <c r="S942">
        <v>32900</v>
      </c>
      <c r="T942">
        <v>32557</v>
      </c>
      <c r="U942">
        <v>29998</v>
      </c>
      <c r="V942">
        <v>26936</v>
      </c>
      <c r="W942">
        <v>23975</v>
      </c>
      <c r="X942">
        <v>20991</v>
      </c>
      <c r="Y942">
        <v>18237</v>
      </c>
      <c r="Z942">
        <v>15914</v>
      </c>
      <c r="AA942">
        <v>13825</v>
      </c>
      <c r="AB942">
        <v>11898</v>
      </c>
      <c r="AC942">
        <v>10205</v>
      </c>
      <c r="AD942">
        <v>8607</v>
      </c>
      <c r="AE942">
        <v>7352</v>
      </c>
      <c r="AF942">
        <v>6720</v>
      </c>
      <c r="AG942">
        <v>6257</v>
      </c>
      <c r="AH942">
        <v>6019</v>
      </c>
    </row>
    <row r="943" spans="1:34" x14ac:dyDescent="0.25">
      <c r="A943" t="s">
        <v>510</v>
      </c>
      <c r="B943" t="s">
        <v>412</v>
      </c>
      <c r="C943" t="s">
        <v>534</v>
      </c>
      <c r="D943">
        <v>0</v>
      </c>
      <c r="E943">
        <v>6</v>
      </c>
      <c r="F943">
        <v>59</v>
      </c>
      <c r="G943">
        <v>260</v>
      </c>
      <c r="H943">
        <v>573</v>
      </c>
      <c r="I943">
        <v>850</v>
      </c>
      <c r="J943">
        <v>1214</v>
      </c>
      <c r="K943">
        <v>1571</v>
      </c>
      <c r="L943">
        <v>1935</v>
      </c>
      <c r="M943">
        <v>2342</v>
      </c>
      <c r="N943">
        <v>2718</v>
      </c>
      <c r="O943">
        <v>2969</v>
      </c>
      <c r="P943">
        <v>3102</v>
      </c>
      <c r="Q943">
        <v>3344</v>
      </c>
      <c r="R943">
        <v>3618</v>
      </c>
      <c r="S943">
        <v>3817</v>
      </c>
      <c r="T943">
        <v>3920</v>
      </c>
      <c r="U943">
        <v>3629</v>
      </c>
      <c r="V943">
        <v>3329</v>
      </c>
      <c r="W943">
        <v>3064</v>
      </c>
      <c r="X943">
        <v>2801</v>
      </c>
      <c r="Y943">
        <v>2539</v>
      </c>
      <c r="Z943">
        <v>2281</v>
      </c>
      <c r="AA943">
        <v>2016</v>
      </c>
      <c r="AB943">
        <v>1786</v>
      </c>
      <c r="AC943">
        <v>1577</v>
      </c>
      <c r="AD943">
        <v>1375</v>
      </c>
      <c r="AE943">
        <v>1236</v>
      </c>
      <c r="AF943">
        <v>1212</v>
      </c>
      <c r="AG943">
        <v>1210</v>
      </c>
      <c r="AH943">
        <v>1217</v>
      </c>
    </row>
    <row r="944" spans="1:34" x14ac:dyDescent="0.25">
      <c r="A944" t="s">
        <v>511</v>
      </c>
      <c r="B944" t="s">
        <v>412</v>
      </c>
      <c r="C944" t="s">
        <v>534</v>
      </c>
      <c r="D944">
        <v>0</v>
      </c>
      <c r="E944">
        <v>-3</v>
      </c>
      <c r="F944">
        <v>2</v>
      </c>
      <c r="G944">
        <v>236</v>
      </c>
      <c r="H944">
        <v>949</v>
      </c>
      <c r="I944">
        <v>1814</v>
      </c>
      <c r="J944">
        <v>2664</v>
      </c>
      <c r="K944">
        <v>3508</v>
      </c>
      <c r="L944">
        <v>4420</v>
      </c>
      <c r="M944">
        <v>5408</v>
      </c>
      <c r="N944">
        <v>6252</v>
      </c>
      <c r="O944">
        <v>6871</v>
      </c>
      <c r="P944">
        <v>7293</v>
      </c>
      <c r="Q944">
        <v>7647</v>
      </c>
      <c r="R944">
        <v>7923</v>
      </c>
      <c r="S944">
        <v>8117</v>
      </c>
      <c r="T944">
        <v>8222</v>
      </c>
      <c r="U944">
        <v>8270</v>
      </c>
      <c r="V944">
        <v>8147</v>
      </c>
      <c r="W944">
        <v>7937</v>
      </c>
      <c r="X944">
        <v>7612</v>
      </c>
      <c r="Y944">
        <v>7251</v>
      </c>
      <c r="Z944">
        <v>6894</v>
      </c>
      <c r="AA944">
        <v>6567</v>
      </c>
      <c r="AB944">
        <v>6267</v>
      </c>
      <c r="AC944">
        <v>6011</v>
      </c>
      <c r="AD944">
        <v>5741</v>
      </c>
      <c r="AE944">
        <v>5490</v>
      </c>
      <c r="AF944">
        <v>5275</v>
      </c>
      <c r="AG944">
        <v>5097</v>
      </c>
      <c r="AH944">
        <v>4944</v>
      </c>
    </row>
    <row r="945" spans="1:34" x14ac:dyDescent="0.25">
      <c r="A945" t="s">
        <v>512</v>
      </c>
      <c r="B945" t="s">
        <v>412</v>
      </c>
      <c r="C945" t="s">
        <v>534</v>
      </c>
      <c r="D945">
        <v>0</v>
      </c>
      <c r="E945">
        <v>-18</v>
      </c>
      <c r="F945">
        <v>-11</v>
      </c>
      <c r="G945">
        <v>715</v>
      </c>
      <c r="H945">
        <v>2964</v>
      </c>
      <c r="I945">
        <v>5790</v>
      </c>
      <c r="J945">
        <v>8596</v>
      </c>
      <c r="K945">
        <v>11362</v>
      </c>
      <c r="L945">
        <v>14349</v>
      </c>
      <c r="M945">
        <v>17608</v>
      </c>
      <c r="N945">
        <v>20352</v>
      </c>
      <c r="O945">
        <v>22519</v>
      </c>
      <c r="P945">
        <v>23986</v>
      </c>
      <c r="Q945">
        <v>25253</v>
      </c>
      <c r="R945">
        <v>26291</v>
      </c>
      <c r="S945">
        <v>27097</v>
      </c>
      <c r="T945">
        <v>27616</v>
      </c>
      <c r="U945">
        <v>27950</v>
      </c>
      <c r="V945">
        <v>27648</v>
      </c>
      <c r="W945">
        <v>27043</v>
      </c>
      <c r="X945">
        <v>26005</v>
      </c>
      <c r="Y945">
        <v>24825</v>
      </c>
      <c r="Z945">
        <v>23675</v>
      </c>
      <c r="AA945">
        <v>22642</v>
      </c>
      <c r="AB945">
        <v>21690</v>
      </c>
      <c r="AC945">
        <v>20915</v>
      </c>
      <c r="AD945">
        <v>20026</v>
      </c>
      <c r="AE945">
        <v>19200</v>
      </c>
      <c r="AF945">
        <v>18507</v>
      </c>
      <c r="AG945">
        <v>17954</v>
      </c>
      <c r="AH945">
        <v>17497</v>
      </c>
    </row>
    <row r="946" spans="1:34" x14ac:dyDescent="0.25">
      <c r="A946" t="s">
        <v>513</v>
      </c>
      <c r="B946" t="s">
        <v>412</v>
      </c>
      <c r="C946" t="s">
        <v>534</v>
      </c>
      <c r="D946">
        <v>0</v>
      </c>
      <c r="E946">
        <v>-3</v>
      </c>
      <c r="F946">
        <v>0</v>
      </c>
      <c r="G946">
        <v>231</v>
      </c>
      <c r="H946">
        <v>897</v>
      </c>
      <c r="I946">
        <v>1721</v>
      </c>
      <c r="J946">
        <v>2538</v>
      </c>
      <c r="K946">
        <v>3343</v>
      </c>
      <c r="L946">
        <v>4213</v>
      </c>
      <c r="M946">
        <v>5157</v>
      </c>
      <c r="N946">
        <v>5957</v>
      </c>
      <c r="O946">
        <v>6560</v>
      </c>
      <c r="P946">
        <v>6971</v>
      </c>
      <c r="Q946">
        <v>7319</v>
      </c>
      <c r="R946">
        <v>7596</v>
      </c>
      <c r="S946">
        <v>7800</v>
      </c>
      <c r="T946">
        <v>7919</v>
      </c>
      <c r="U946">
        <v>7976</v>
      </c>
      <c r="V946">
        <v>7861</v>
      </c>
      <c r="W946">
        <v>7662</v>
      </c>
      <c r="X946">
        <v>7349</v>
      </c>
      <c r="Y946">
        <v>6999</v>
      </c>
      <c r="Z946">
        <v>6656</v>
      </c>
      <c r="AA946">
        <v>6344</v>
      </c>
      <c r="AB946">
        <v>6057</v>
      </c>
      <c r="AC946">
        <v>5818</v>
      </c>
      <c r="AD946">
        <v>5556</v>
      </c>
      <c r="AE946">
        <v>5315</v>
      </c>
      <c r="AF946">
        <v>5113</v>
      </c>
      <c r="AG946">
        <v>4948</v>
      </c>
      <c r="AH946">
        <v>4809</v>
      </c>
    </row>
    <row r="947" spans="1:34" x14ac:dyDescent="0.25">
      <c r="A947" t="s">
        <v>514</v>
      </c>
      <c r="B947" t="s">
        <v>412</v>
      </c>
      <c r="C947" t="s">
        <v>534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t="s">
        <v>383</v>
      </c>
      <c r="B948" t="s">
        <v>413</v>
      </c>
      <c r="C948" t="s">
        <v>535</v>
      </c>
      <c r="D948">
        <v>0</v>
      </c>
      <c r="E948">
        <v>59</v>
      </c>
      <c r="F948">
        <v>948</v>
      </c>
      <c r="G948">
        <v>28263</v>
      </c>
      <c r="H948">
        <v>55955</v>
      </c>
      <c r="I948">
        <v>81202</v>
      </c>
      <c r="J948">
        <v>107590</v>
      </c>
      <c r="K948">
        <v>133512</v>
      </c>
      <c r="L948">
        <v>158144</v>
      </c>
      <c r="M948">
        <v>182174</v>
      </c>
      <c r="N948">
        <v>201721</v>
      </c>
      <c r="O948">
        <v>211595</v>
      </c>
      <c r="P948">
        <v>215070</v>
      </c>
      <c r="Q948">
        <v>218701</v>
      </c>
      <c r="R948">
        <v>221643</v>
      </c>
      <c r="S948">
        <v>223014</v>
      </c>
      <c r="T948">
        <v>223152</v>
      </c>
      <c r="U948">
        <v>215275</v>
      </c>
      <c r="V948">
        <v>204246</v>
      </c>
      <c r="W948">
        <v>192528</v>
      </c>
      <c r="X948">
        <v>180538</v>
      </c>
      <c r="Y948">
        <v>169210</v>
      </c>
      <c r="Z948">
        <v>159452</v>
      </c>
      <c r="AA948">
        <v>151170</v>
      </c>
      <c r="AB948">
        <v>143568</v>
      </c>
      <c r="AC948">
        <v>136977</v>
      </c>
      <c r="AD948">
        <v>130512</v>
      </c>
      <c r="AE948">
        <v>125135</v>
      </c>
      <c r="AF948">
        <v>122616</v>
      </c>
      <c r="AG948">
        <v>121108</v>
      </c>
      <c r="AH948">
        <v>120657</v>
      </c>
    </row>
    <row r="949" spans="1:34" x14ac:dyDescent="0.25">
      <c r="A949" t="s">
        <v>473</v>
      </c>
      <c r="B949" t="s">
        <v>413</v>
      </c>
      <c r="C949" t="s">
        <v>535</v>
      </c>
      <c r="D949">
        <v>0</v>
      </c>
      <c r="E949">
        <v>8</v>
      </c>
      <c r="F949">
        <v>19</v>
      </c>
      <c r="G949">
        <v>720</v>
      </c>
      <c r="H949">
        <v>1810</v>
      </c>
      <c r="I949">
        <v>3614</v>
      </c>
      <c r="J949">
        <v>6368</v>
      </c>
      <c r="K949">
        <v>9755</v>
      </c>
      <c r="L949">
        <v>13066</v>
      </c>
      <c r="M949">
        <v>16008</v>
      </c>
      <c r="N949">
        <v>18438</v>
      </c>
      <c r="O949">
        <v>19679</v>
      </c>
      <c r="P949">
        <v>20261</v>
      </c>
      <c r="Q949">
        <v>20511</v>
      </c>
      <c r="R949">
        <v>20532</v>
      </c>
      <c r="S949">
        <v>20314</v>
      </c>
      <c r="T949">
        <v>20237</v>
      </c>
      <c r="U949">
        <v>19985</v>
      </c>
      <c r="V949">
        <v>19637</v>
      </c>
      <c r="W949">
        <v>19107</v>
      </c>
      <c r="X949">
        <v>18484</v>
      </c>
      <c r="Y949">
        <v>17810</v>
      </c>
      <c r="Z949">
        <v>17113</v>
      </c>
      <c r="AA949">
        <v>16432</v>
      </c>
      <c r="AB949">
        <v>15853</v>
      </c>
      <c r="AC949">
        <v>15432</v>
      </c>
      <c r="AD949">
        <v>15165</v>
      </c>
      <c r="AE949">
        <v>14822</v>
      </c>
      <c r="AF949">
        <v>14531</v>
      </c>
      <c r="AG949">
        <v>14247</v>
      </c>
      <c r="AH949">
        <v>14009</v>
      </c>
    </row>
    <row r="950" spans="1:34" x14ac:dyDescent="0.25">
      <c r="A950" t="s">
        <v>474</v>
      </c>
      <c r="B950" t="s">
        <v>413</v>
      </c>
      <c r="C950" t="s">
        <v>535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t="s">
        <v>475</v>
      </c>
      <c r="B951" t="s">
        <v>413</v>
      </c>
      <c r="C951" t="s">
        <v>535</v>
      </c>
      <c r="D951">
        <v>0</v>
      </c>
      <c r="E951">
        <v>-2</v>
      </c>
      <c r="F951">
        <v>-9</v>
      </c>
      <c r="G951">
        <v>-60</v>
      </c>
      <c r="H951">
        <v>-165</v>
      </c>
      <c r="I951">
        <v>-347</v>
      </c>
      <c r="J951">
        <v>-563</v>
      </c>
      <c r="K951">
        <v>-880</v>
      </c>
      <c r="L951">
        <v>-1265</v>
      </c>
      <c r="M951">
        <v>-1708</v>
      </c>
      <c r="N951">
        <v>-2192</v>
      </c>
      <c r="O951">
        <v>-2683</v>
      </c>
      <c r="P951">
        <v>-3136</v>
      </c>
      <c r="Q951">
        <v>-3591</v>
      </c>
      <c r="R951">
        <v>-4006</v>
      </c>
      <c r="S951">
        <v>-4452</v>
      </c>
      <c r="T951">
        <v>-4903</v>
      </c>
      <c r="U951">
        <v>-5342</v>
      </c>
      <c r="V951">
        <v>-5720</v>
      </c>
      <c r="W951">
        <v>-5996</v>
      </c>
      <c r="X951">
        <v>-6267</v>
      </c>
      <c r="Y951">
        <v>-6442</v>
      </c>
      <c r="Z951">
        <v>-6514</v>
      </c>
      <c r="AA951">
        <v>-6605</v>
      </c>
      <c r="AB951">
        <v>-6673</v>
      </c>
      <c r="AC951">
        <v>-6671</v>
      </c>
      <c r="AD951">
        <v>-6694</v>
      </c>
      <c r="AE951">
        <v>-6653</v>
      </c>
      <c r="AF951">
        <v>-6598</v>
      </c>
      <c r="AG951">
        <v>-6569</v>
      </c>
      <c r="AH951">
        <v>-6508</v>
      </c>
    </row>
    <row r="952" spans="1:34" x14ac:dyDescent="0.25">
      <c r="A952" t="s">
        <v>476</v>
      </c>
      <c r="B952" t="s">
        <v>413</v>
      </c>
      <c r="C952" t="s">
        <v>535</v>
      </c>
      <c r="D952">
        <v>0</v>
      </c>
      <c r="E952">
        <v>0</v>
      </c>
      <c r="F952">
        <v>0</v>
      </c>
      <c r="G952">
        <v>18</v>
      </c>
      <c r="H952">
        <v>25</v>
      </c>
      <c r="I952">
        <v>25</v>
      </c>
      <c r="J952">
        <v>21</v>
      </c>
      <c r="K952">
        <v>19</v>
      </c>
      <c r="L952">
        <v>19</v>
      </c>
      <c r="M952">
        <v>17</v>
      </c>
      <c r="N952">
        <v>15</v>
      </c>
      <c r="O952">
        <v>13</v>
      </c>
      <c r="P952">
        <v>11</v>
      </c>
      <c r="Q952">
        <v>9</v>
      </c>
      <c r="R952">
        <v>10</v>
      </c>
      <c r="S952">
        <v>9</v>
      </c>
      <c r="T952">
        <v>8</v>
      </c>
      <c r="U952">
        <v>3</v>
      </c>
      <c r="V952">
        <v>-4</v>
      </c>
      <c r="W952">
        <v>-11</v>
      </c>
      <c r="X952">
        <v>-17</v>
      </c>
      <c r="Y952">
        <v>-20</v>
      </c>
      <c r="Z952">
        <v>-24</v>
      </c>
      <c r="AA952">
        <v>-27</v>
      </c>
      <c r="AB952">
        <v>-30</v>
      </c>
      <c r="AC952">
        <v>-32</v>
      </c>
      <c r="AD952">
        <v>-33</v>
      </c>
      <c r="AE952">
        <v>-34</v>
      </c>
      <c r="AF952">
        <v>-34</v>
      </c>
      <c r="AG952">
        <v>-33</v>
      </c>
      <c r="AH952">
        <v>-32</v>
      </c>
    </row>
    <row r="953" spans="1:34" x14ac:dyDescent="0.25">
      <c r="A953" t="s">
        <v>477</v>
      </c>
      <c r="B953" t="s">
        <v>413</v>
      </c>
      <c r="C953" t="s">
        <v>535</v>
      </c>
      <c r="D953">
        <v>0</v>
      </c>
      <c r="E953">
        <v>0</v>
      </c>
      <c r="F953">
        <v>0</v>
      </c>
      <c r="G953">
        <v>-4</v>
      </c>
      <c r="H953">
        <v>-13</v>
      </c>
      <c r="I953">
        <v>-29</v>
      </c>
      <c r="J953">
        <v>-47</v>
      </c>
      <c r="K953">
        <v>-73</v>
      </c>
      <c r="L953">
        <v>-106</v>
      </c>
      <c r="M953">
        <v>-142</v>
      </c>
      <c r="N953">
        <v>-184</v>
      </c>
      <c r="O953">
        <v>-226</v>
      </c>
      <c r="P953">
        <v>-264</v>
      </c>
      <c r="Q953">
        <v>-302</v>
      </c>
      <c r="R953">
        <v>-336</v>
      </c>
      <c r="S953">
        <v>-373</v>
      </c>
      <c r="T953">
        <v>-412</v>
      </c>
      <c r="U953">
        <v>-449</v>
      </c>
      <c r="V953">
        <v>-481</v>
      </c>
      <c r="W953">
        <v>-505</v>
      </c>
      <c r="X953">
        <v>-527</v>
      </c>
      <c r="Y953">
        <v>-542</v>
      </c>
      <c r="Z953">
        <v>-548</v>
      </c>
      <c r="AA953">
        <v>-555</v>
      </c>
      <c r="AB953">
        <v>-561</v>
      </c>
      <c r="AC953">
        <v>-561</v>
      </c>
      <c r="AD953">
        <v>-563</v>
      </c>
      <c r="AE953">
        <v>-560</v>
      </c>
      <c r="AF953">
        <v>-555</v>
      </c>
      <c r="AG953">
        <v>-553</v>
      </c>
      <c r="AH953">
        <v>-548</v>
      </c>
    </row>
    <row r="954" spans="1:34" x14ac:dyDescent="0.25">
      <c r="A954" t="s">
        <v>478</v>
      </c>
      <c r="B954" t="s">
        <v>413</v>
      </c>
      <c r="C954" t="s">
        <v>535</v>
      </c>
      <c r="D954">
        <v>0</v>
      </c>
      <c r="E954">
        <v>-1</v>
      </c>
      <c r="F954">
        <v>1</v>
      </c>
      <c r="G954">
        <v>298</v>
      </c>
      <c r="H954">
        <v>815</v>
      </c>
      <c r="I954">
        <v>1589</v>
      </c>
      <c r="J954">
        <v>2521</v>
      </c>
      <c r="K954">
        <v>3589</v>
      </c>
      <c r="L954">
        <v>4706</v>
      </c>
      <c r="M954">
        <v>5810</v>
      </c>
      <c r="N954">
        <v>6801</v>
      </c>
      <c r="O954">
        <v>7545</v>
      </c>
      <c r="P954">
        <v>7992</v>
      </c>
      <c r="Q954">
        <v>8233</v>
      </c>
      <c r="R954">
        <v>8353</v>
      </c>
      <c r="S954">
        <v>8383</v>
      </c>
      <c r="T954">
        <v>8344</v>
      </c>
      <c r="U954">
        <v>8245</v>
      </c>
      <c r="V954">
        <v>8052</v>
      </c>
      <c r="W954">
        <v>7767</v>
      </c>
      <c r="X954">
        <v>7418</v>
      </c>
      <c r="Y954">
        <v>7033</v>
      </c>
      <c r="Z954">
        <v>6644</v>
      </c>
      <c r="AA954">
        <v>6273</v>
      </c>
      <c r="AB954">
        <v>5933</v>
      </c>
      <c r="AC954">
        <v>5644</v>
      </c>
      <c r="AD954">
        <v>5400</v>
      </c>
      <c r="AE954">
        <v>5178</v>
      </c>
      <c r="AF954">
        <v>4977</v>
      </c>
      <c r="AG954">
        <v>4804</v>
      </c>
      <c r="AH954">
        <v>4657</v>
      </c>
    </row>
    <row r="955" spans="1:34" x14ac:dyDescent="0.25">
      <c r="A955" t="s">
        <v>479</v>
      </c>
      <c r="B955" t="s">
        <v>413</v>
      </c>
      <c r="C955" t="s">
        <v>535</v>
      </c>
      <c r="D955">
        <v>0</v>
      </c>
      <c r="E955">
        <v>-2</v>
      </c>
      <c r="F955">
        <v>-1</v>
      </c>
      <c r="G955">
        <v>173</v>
      </c>
      <c r="H955">
        <v>727</v>
      </c>
      <c r="I955">
        <v>1619</v>
      </c>
      <c r="J955">
        <v>2587</v>
      </c>
      <c r="K955">
        <v>3487</v>
      </c>
      <c r="L955">
        <v>4306</v>
      </c>
      <c r="M955">
        <v>5086</v>
      </c>
      <c r="N955">
        <v>5767</v>
      </c>
      <c r="O955">
        <v>6259</v>
      </c>
      <c r="P955">
        <v>6534</v>
      </c>
      <c r="Q955">
        <v>6641</v>
      </c>
      <c r="R955">
        <v>6650</v>
      </c>
      <c r="S955">
        <v>6579</v>
      </c>
      <c r="T955">
        <v>6437</v>
      </c>
      <c r="U955">
        <v>6220</v>
      </c>
      <c r="V955">
        <v>5914</v>
      </c>
      <c r="W955">
        <v>5523</v>
      </c>
      <c r="X955">
        <v>5082</v>
      </c>
      <c r="Y955">
        <v>4621</v>
      </c>
      <c r="Z955">
        <v>4174</v>
      </c>
      <c r="AA955">
        <v>3768</v>
      </c>
      <c r="AB955">
        <v>3400</v>
      </c>
      <c r="AC955">
        <v>3076</v>
      </c>
      <c r="AD955">
        <v>2791</v>
      </c>
      <c r="AE955">
        <v>2535</v>
      </c>
      <c r="AF955">
        <v>2311</v>
      </c>
      <c r="AG955">
        <v>2124</v>
      </c>
      <c r="AH955">
        <v>1965</v>
      </c>
    </row>
    <row r="956" spans="1:34" x14ac:dyDescent="0.25">
      <c r="A956" t="s">
        <v>480</v>
      </c>
      <c r="B956" t="s">
        <v>413</v>
      </c>
      <c r="C956" t="s">
        <v>535</v>
      </c>
      <c r="D956">
        <v>0</v>
      </c>
      <c r="E956">
        <v>0</v>
      </c>
      <c r="F956">
        <v>3</v>
      </c>
      <c r="G956">
        <v>89</v>
      </c>
      <c r="H956">
        <v>146</v>
      </c>
      <c r="I956">
        <v>174</v>
      </c>
      <c r="J956">
        <v>198</v>
      </c>
      <c r="K956">
        <v>223</v>
      </c>
      <c r="L956">
        <v>246</v>
      </c>
      <c r="M956">
        <v>270</v>
      </c>
      <c r="N956">
        <v>289</v>
      </c>
      <c r="O956">
        <v>301</v>
      </c>
      <c r="P956">
        <v>305</v>
      </c>
      <c r="Q956">
        <v>311</v>
      </c>
      <c r="R956">
        <v>319</v>
      </c>
      <c r="S956">
        <v>323</v>
      </c>
      <c r="T956">
        <v>323</v>
      </c>
      <c r="U956">
        <v>304</v>
      </c>
      <c r="V956">
        <v>276</v>
      </c>
      <c r="W956">
        <v>246</v>
      </c>
      <c r="X956">
        <v>220</v>
      </c>
      <c r="Y956">
        <v>196</v>
      </c>
      <c r="Z956">
        <v>173</v>
      </c>
      <c r="AA956">
        <v>153</v>
      </c>
      <c r="AB956">
        <v>136</v>
      </c>
      <c r="AC956">
        <v>120</v>
      </c>
      <c r="AD956">
        <v>107</v>
      </c>
      <c r="AE956">
        <v>97</v>
      </c>
      <c r="AF956">
        <v>92</v>
      </c>
      <c r="AG956">
        <v>92</v>
      </c>
      <c r="AH956">
        <v>92</v>
      </c>
    </row>
    <row r="957" spans="1:34" x14ac:dyDescent="0.25">
      <c r="A957" t="s">
        <v>481</v>
      </c>
      <c r="B957" t="s">
        <v>413</v>
      </c>
      <c r="C957" t="s">
        <v>535</v>
      </c>
      <c r="D957">
        <v>0</v>
      </c>
      <c r="E957">
        <v>0</v>
      </c>
      <c r="F957">
        <v>2</v>
      </c>
      <c r="G957">
        <v>109</v>
      </c>
      <c r="H957">
        <v>243</v>
      </c>
      <c r="I957">
        <v>377</v>
      </c>
      <c r="J957">
        <v>506</v>
      </c>
      <c r="K957">
        <v>633</v>
      </c>
      <c r="L957">
        <v>757</v>
      </c>
      <c r="M957">
        <v>878</v>
      </c>
      <c r="N957">
        <v>983</v>
      </c>
      <c r="O957">
        <v>1054</v>
      </c>
      <c r="P957">
        <v>1085</v>
      </c>
      <c r="Q957">
        <v>1098</v>
      </c>
      <c r="R957">
        <v>1102</v>
      </c>
      <c r="S957">
        <v>1098</v>
      </c>
      <c r="T957">
        <v>1084</v>
      </c>
      <c r="U957">
        <v>1045</v>
      </c>
      <c r="V957">
        <v>983</v>
      </c>
      <c r="W957">
        <v>914</v>
      </c>
      <c r="X957">
        <v>843</v>
      </c>
      <c r="Y957">
        <v>774</v>
      </c>
      <c r="Z957">
        <v>711</v>
      </c>
      <c r="AA957">
        <v>653</v>
      </c>
      <c r="AB957">
        <v>604</v>
      </c>
      <c r="AC957">
        <v>560</v>
      </c>
      <c r="AD957">
        <v>522</v>
      </c>
      <c r="AE957">
        <v>487</v>
      </c>
      <c r="AF957">
        <v>461</v>
      </c>
      <c r="AG957">
        <v>443</v>
      </c>
      <c r="AH957">
        <v>429</v>
      </c>
    </row>
    <row r="958" spans="1:34" x14ac:dyDescent="0.25">
      <c r="A958" t="s">
        <v>482</v>
      </c>
      <c r="B958" t="s">
        <v>413</v>
      </c>
      <c r="C958" t="s">
        <v>535</v>
      </c>
      <c r="D958">
        <v>0</v>
      </c>
      <c r="E958">
        <v>1</v>
      </c>
      <c r="F958">
        <v>1</v>
      </c>
      <c r="G958">
        <v>-172</v>
      </c>
      <c r="H958">
        <v>-368</v>
      </c>
      <c r="I958">
        <v>-530</v>
      </c>
      <c r="J958">
        <v>-791</v>
      </c>
      <c r="K958">
        <v>-1092</v>
      </c>
      <c r="L958">
        <v>-1420</v>
      </c>
      <c r="M958">
        <v>-1774</v>
      </c>
      <c r="N958">
        <v>-2131</v>
      </c>
      <c r="O958">
        <v>-2427</v>
      </c>
      <c r="P958">
        <v>-2688</v>
      </c>
      <c r="Q958">
        <v>-2917</v>
      </c>
      <c r="R958">
        <v>-3133</v>
      </c>
      <c r="S958">
        <v>-3345</v>
      </c>
      <c r="T958">
        <v>-3535</v>
      </c>
      <c r="U958">
        <v>-3671</v>
      </c>
      <c r="V958">
        <v>-3692</v>
      </c>
      <c r="W958">
        <v>-3686</v>
      </c>
      <c r="X958">
        <v>-3617</v>
      </c>
      <c r="Y958">
        <v>-3500</v>
      </c>
      <c r="Z958">
        <v>-3400</v>
      </c>
      <c r="AA958">
        <v>-3285</v>
      </c>
      <c r="AB958">
        <v>-3167</v>
      </c>
      <c r="AC958">
        <v>-3061</v>
      </c>
      <c r="AD958">
        <v>-2956</v>
      </c>
      <c r="AE958">
        <v>-2842</v>
      </c>
      <c r="AF958">
        <v>-2739</v>
      </c>
      <c r="AG958">
        <v>-2653</v>
      </c>
      <c r="AH958">
        <v>-2574</v>
      </c>
    </row>
    <row r="959" spans="1:34" x14ac:dyDescent="0.25">
      <c r="A959" t="s">
        <v>483</v>
      </c>
      <c r="B959" t="s">
        <v>413</v>
      </c>
      <c r="C959" t="s">
        <v>535</v>
      </c>
      <c r="D959">
        <v>0</v>
      </c>
      <c r="E959">
        <v>0</v>
      </c>
      <c r="F959">
        <v>2</v>
      </c>
      <c r="G959">
        <v>99</v>
      </c>
      <c r="H959">
        <v>153</v>
      </c>
      <c r="I959">
        <v>171</v>
      </c>
      <c r="J959">
        <v>117</v>
      </c>
      <c r="K959">
        <v>69</v>
      </c>
      <c r="L959">
        <v>27</v>
      </c>
      <c r="M959">
        <v>-16</v>
      </c>
      <c r="N959">
        <v>-61</v>
      </c>
      <c r="O959">
        <v>-114</v>
      </c>
      <c r="P959">
        <v>-175</v>
      </c>
      <c r="Q959">
        <v>-239</v>
      </c>
      <c r="R959">
        <v>-299</v>
      </c>
      <c r="S959">
        <v>-361</v>
      </c>
      <c r="T959">
        <v>-415</v>
      </c>
      <c r="U959">
        <v>-481</v>
      </c>
      <c r="V959">
        <v>-547</v>
      </c>
      <c r="W959">
        <v>-609</v>
      </c>
      <c r="X959">
        <v>-662</v>
      </c>
      <c r="Y959">
        <v>-698</v>
      </c>
      <c r="Z959">
        <v>-718</v>
      </c>
      <c r="AA959">
        <v>-733</v>
      </c>
      <c r="AB959">
        <v>-742</v>
      </c>
      <c r="AC959">
        <v>-743</v>
      </c>
      <c r="AD959">
        <v>-737</v>
      </c>
      <c r="AE959">
        <v>-727</v>
      </c>
      <c r="AF959">
        <v>-708</v>
      </c>
      <c r="AG959">
        <v>-687</v>
      </c>
      <c r="AH959">
        <v>-660</v>
      </c>
    </row>
    <row r="960" spans="1:34" x14ac:dyDescent="0.25">
      <c r="A960" t="s">
        <v>484</v>
      </c>
      <c r="B960" t="s">
        <v>413</v>
      </c>
      <c r="C960" t="s">
        <v>535</v>
      </c>
      <c r="D960">
        <v>0</v>
      </c>
      <c r="E960">
        <v>0</v>
      </c>
      <c r="F960">
        <v>0</v>
      </c>
      <c r="G960">
        <v>20</v>
      </c>
      <c r="H960">
        <v>64</v>
      </c>
      <c r="I960">
        <v>110</v>
      </c>
      <c r="J960">
        <v>152</v>
      </c>
      <c r="K960">
        <v>193</v>
      </c>
      <c r="L960">
        <v>234</v>
      </c>
      <c r="M960">
        <v>278</v>
      </c>
      <c r="N960">
        <v>312</v>
      </c>
      <c r="O960">
        <v>333</v>
      </c>
      <c r="P960">
        <v>347</v>
      </c>
      <c r="Q960">
        <v>356</v>
      </c>
      <c r="R960">
        <v>362</v>
      </c>
      <c r="S960">
        <v>364</v>
      </c>
      <c r="T960">
        <v>362</v>
      </c>
      <c r="U960">
        <v>357</v>
      </c>
      <c r="V960">
        <v>345</v>
      </c>
      <c r="W960">
        <v>329</v>
      </c>
      <c r="X960">
        <v>310</v>
      </c>
      <c r="Y960">
        <v>289</v>
      </c>
      <c r="Z960">
        <v>270</v>
      </c>
      <c r="AA960">
        <v>253</v>
      </c>
      <c r="AB960">
        <v>237</v>
      </c>
      <c r="AC960">
        <v>223</v>
      </c>
      <c r="AD960">
        <v>210</v>
      </c>
      <c r="AE960">
        <v>198</v>
      </c>
      <c r="AF960">
        <v>186</v>
      </c>
      <c r="AG960">
        <v>177</v>
      </c>
      <c r="AH960">
        <v>169</v>
      </c>
    </row>
    <row r="961" spans="1:34" x14ac:dyDescent="0.25">
      <c r="A961" t="s">
        <v>485</v>
      </c>
      <c r="B961" t="s">
        <v>413</v>
      </c>
      <c r="C961" t="s">
        <v>535</v>
      </c>
      <c r="D961">
        <v>0</v>
      </c>
      <c r="E961">
        <v>0</v>
      </c>
      <c r="F961">
        <v>4</v>
      </c>
      <c r="G961">
        <v>109</v>
      </c>
      <c r="H961">
        <v>189</v>
      </c>
      <c r="I961">
        <v>233</v>
      </c>
      <c r="J961">
        <v>268</v>
      </c>
      <c r="K961">
        <v>303</v>
      </c>
      <c r="L961">
        <v>337</v>
      </c>
      <c r="M961">
        <v>374</v>
      </c>
      <c r="N961">
        <v>407</v>
      </c>
      <c r="O961">
        <v>441</v>
      </c>
      <c r="P961">
        <v>460</v>
      </c>
      <c r="Q961">
        <v>479</v>
      </c>
      <c r="R961">
        <v>494</v>
      </c>
      <c r="S961">
        <v>505</v>
      </c>
      <c r="T961">
        <v>506</v>
      </c>
      <c r="U961">
        <v>478</v>
      </c>
      <c r="V961">
        <v>429</v>
      </c>
      <c r="W961">
        <v>378</v>
      </c>
      <c r="X961">
        <v>328</v>
      </c>
      <c r="Y961">
        <v>280</v>
      </c>
      <c r="Z961">
        <v>238</v>
      </c>
      <c r="AA961">
        <v>200</v>
      </c>
      <c r="AB961">
        <v>164</v>
      </c>
      <c r="AC961">
        <v>133</v>
      </c>
      <c r="AD961">
        <v>109</v>
      </c>
      <c r="AE961">
        <v>92</v>
      </c>
      <c r="AF961">
        <v>84</v>
      </c>
      <c r="AG961">
        <v>82</v>
      </c>
      <c r="AH961">
        <v>82</v>
      </c>
    </row>
    <row r="962" spans="1:34" x14ac:dyDescent="0.25">
      <c r="A962" t="s">
        <v>486</v>
      </c>
      <c r="B962" t="s">
        <v>413</v>
      </c>
      <c r="C962" t="s">
        <v>535</v>
      </c>
      <c r="D962">
        <v>0</v>
      </c>
      <c r="E962">
        <v>0</v>
      </c>
      <c r="F962">
        <v>4</v>
      </c>
      <c r="G962">
        <v>67</v>
      </c>
      <c r="H962">
        <v>86</v>
      </c>
      <c r="I962">
        <v>80</v>
      </c>
      <c r="J962">
        <v>65</v>
      </c>
      <c r="K962">
        <v>48</v>
      </c>
      <c r="L962">
        <v>36</v>
      </c>
      <c r="M962">
        <v>29</v>
      </c>
      <c r="N962">
        <v>22</v>
      </c>
      <c r="O962">
        <v>23</v>
      </c>
      <c r="P962">
        <v>21</v>
      </c>
      <c r="Q962">
        <v>28</v>
      </c>
      <c r="R962">
        <v>37</v>
      </c>
      <c r="S962">
        <v>46</v>
      </c>
      <c r="T962">
        <v>53</v>
      </c>
      <c r="U962">
        <v>32</v>
      </c>
      <c r="V962">
        <v>7</v>
      </c>
      <c r="W962">
        <v>-20</v>
      </c>
      <c r="X962">
        <v>-39</v>
      </c>
      <c r="Y962">
        <v>-53</v>
      </c>
      <c r="Z962">
        <v>-66</v>
      </c>
      <c r="AA962">
        <v>-77</v>
      </c>
      <c r="AB962">
        <v>-87</v>
      </c>
      <c r="AC962">
        <v>-94</v>
      </c>
      <c r="AD962">
        <v>-100</v>
      </c>
      <c r="AE962">
        <v>-99</v>
      </c>
      <c r="AF962">
        <v>-94</v>
      </c>
      <c r="AG962">
        <v>-87</v>
      </c>
      <c r="AH962">
        <v>-81</v>
      </c>
    </row>
    <row r="963" spans="1:34" x14ac:dyDescent="0.25">
      <c r="A963" t="s">
        <v>487</v>
      </c>
      <c r="B963" t="s">
        <v>413</v>
      </c>
      <c r="C963" t="s">
        <v>535</v>
      </c>
      <c r="D963">
        <v>0</v>
      </c>
      <c r="E963">
        <v>0</v>
      </c>
      <c r="F963">
        <v>6</v>
      </c>
      <c r="G963">
        <v>137</v>
      </c>
      <c r="H963">
        <v>163</v>
      </c>
      <c r="I963">
        <v>32</v>
      </c>
      <c r="J963">
        <v>-172</v>
      </c>
      <c r="K963">
        <v>-343</v>
      </c>
      <c r="L963">
        <v>-486</v>
      </c>
      <c r="M963">
        <v>-606</v>
      </c>
      <c r="N963">
        <v>-705</v>
      </c>
      <c r="O963">
        <v>-796</v>
      </c>
      <c r="P963">
        <v>-879</v>
      </c>
      <c r="Q963">
        <v>-948</v>
      </c>
      <c r="R963">
        <v>-1003</v>
      </c>
      <c r="S963">
        <v>-1049</v>
      </c>
      <c r="T963">
        <v>-1093</v>
      </c>
      <c r="U963">
        <v>-1162</v>
      </c>
      <c r="V963">
        <v>-1252</v>
      </c>
      <c r="W963">
        <v>-1334</v>
      </c>
      <c r="X963">
        <v>-1406</v>
      </c>
      <c r="Y963">
        <v>-1461</v>
      </c>
      <c r="Z963">
        <v>-1507</v>
      </c>
      <c r="AA963">
        <v>-1547</v>
      </c>
      <c r="AB963">
        <v>-1582</v>
      </c>
      <c r="AC963">
        <v>-1610</v>
      </c>
      <c r="AD963">
        <v>-1633</v>
      </c>
      <c r="AE963">
        <v>-1647</v>
      </c>
      <c r="AF963">
        <v>-1651</v>
      </c>
      <c r="AG963">
        <v>-1648</v>
      </c>
      <c r="AH963">
        <v>-1643</v>
      </c>
    </row>
    <row r="964" spans="1:34" x14ac:dyDescent="0.25">
      <c r="A964" t="s">
        <v>488</v>
      </c>
      <c r="B964" t="s">
        <v>413</v>
      </c>
      <c r="C964" t="s">
        <v>535</v>
      </c>
      <c r="D964">
        <v>0</v>
      </c>
      <c r="E964">
        <v>0</v>
      </c>
      <c r="F964">
        <v>3</v>
      </c>
      <c r="G964">
        <v>37</v>
      </c>
      <c r="H964">
        <v>42</v>
      </c>
      <c r="I964">
        <v>23</v>
      </c>
      <c r="J964">
        <v>1</v>
      </c>
      <c r="K964">
        <v>-19</v>
      </c>
      <c r="L964">
        <v>-40</v>
      </c>
      <c r="M964">
        <v>-59</v>
      </c>
      <c r="N964">
        <v>-77</v>
      </c>
      <c r="O964">
        <v>-86</v>
      </c>
      <c r="P964">
        <v>-95</v>
      </c>
      <c r="Q964">
        <v>-98</v>
      </c>
      <c r="R964">
        <v>-98</v>
      </c>
      <c r="S964">
        <v>-98</v>
      </c>
      <c r="T964">
        <v>-103</v>
      </c>
      <c r="U964">
        <v>-126</v>
      </c>
      <c r="V964">
        <v>-151</v>
      </c>
      <c r="W964">
        <v>-174</v>
      </c>
      <c r="X964">
        <v>-195</v>
      </c>
      <c r="Y964">
        <v>-214</v>
      </c>
      <c r="Z964">
        <v>-230</v>
      </c>
      <c r="AA964">
        <v>-245</v>
      </c>
      <c r="AB964">
        <v>-260</v>
      </c>
      <c r="AC964">
        <v>-273</v>
      </c>
      <c r="AD964">
        <v>-282</v>
      </c>
      <c r="AE964">
        <v>-287</v>
      </c>
      <c r="AF964">
        <v>-288</v>
      </c>
      <c r="AG964">
        <v>-288</v>
      </c>
      <c r="AH964">
        <v>-285</v>
      </c>
    </row>
    <row r="965" spans="1:34" x14ac:dyDescent="0.25">
      <c r="A965" t="s">
        <v>489</v>
      </c>
      <c r="B965" t="s">
        <v>413</v>
      </c>
      <c r="C965" t="s">
        <v>535</v>
      </c>
      <c r="D965">
        <v>0</v>
      </c>
      <c r="E965">
        <v>0</v>
      </c>
      <c r="F965">
        <v>5</v>
      </c>
      <c r="G965">
        <v>87</v>
      </c>
      <c r="H965">
        <v>129</v>
      </c>
      <c r="I965">
        <v>131</v>
      </c>
      <c r="J965">
        <v>130</v>
      </c>
      <c r="K965">
        <v>130</v>
      </c>
      <c r="L965">
        <v>131</v>
      </c>
      <c r="M965">
        <v>136</v>
      </c>
      <c r="N965">
        <v>140</v>
      </c>
      <c r="O965">
        <v>151</v>
      </c>
      <c r="P965">
        <v>157</v>
      </c>
      <c r="Q965">
        <v>170</v>
      </c>
      <c r="R965">
        <v>186</v>
      </c>
      <c r="S965">
        <v>201</v>
      </c>
      <c r="T965">
        <v>207</v>
      </c>
      <c r="U965">
        <v>188</v>
      </c>
      <c r="V965">
        <v>159</v>
      </c>
      <c r="W965">
        <v>132</v>
      </c>
      <c r="X965">
        <v>107</v>
      </c>
      <c r="Y965">
        <v>83</v>
      </c>
      <c r="Z965">
        <v>63</v>
      </c>
      <c r="AA965">
        <v>43</v>
      </c>
      <c r="AB965">
        <v>25</v>
      </c>
      <c r="AC965">
        <v>8</v>
      </c>
      <c r="AD965">
        <v>-4</v>
      </c>
      <c r="AE965">
        <v>-12</v>
      </c>
      <c r="AF965">
        <v>-14</v>
      </c>
      <c r="AG965">
        <v>-14</v>
      </c>
      <c r="AH965">
        <v>-10</v>
      </c>
    </row>
    <row r="966" spans="1:34" x14ac:dyDescent="0.25">
      <c r="A966" t="s">
        <v>490</v>
      </c>
      <c r="B966" t="s">
        <v>413</v>
      </c>
      <c r="C966" t="s">
        <v>535</v>
      </c>
      <c r="D966">
        <v>0</v>
      </c>
      <c r="E966">
        <v>2</v>
      </c>
      <c r="F966">
        <v>83</v>
      </c>
      <c r="G966">
        <v>1290</v>
      </c>
      <c r="H966">
        <v>1859</v>
      </c>
      <c r="I966">
        <v>1977</v>
      </c>
      <c r="J966">
        <v>2121</v>
      </c>
      <c r="K966">
        <v>2249</v>
      </c>
      <c r="L966">
        <v>2347</v>
      </c>
      <c r="M966">
        <v>2476</v>
      </c>
      <c r="N966">
        <v>2579</v>
      </c>
      <c r="O966">
        <v>2647</v>
      </c>
      <c r="P966">
        <v>2634</v>
      </c>
      <c r="Q966">
        <v>2749</v>
      </c>
      <c r="R966">
        <v>2921</v>
      </c>
      <c r="S966">
        <v>3028</v>
      </c>
      <c r="T966">
        <v>3023</v>
      </c>
      <c r="U966">
        <v>2605</v>
      </c>
      <c r="V966">
        <v>2105</v>
      </c>
      <c r="W966">
        <v>1648</v>
      </c>
      <c r="X966">
        <v>1227</v>
      </c>
      <c r="Y966">
        <v>842</v>
      </c>
      <c r="Z966">
        <v>497</v>
      </c>
      <c r="AA966">
        <v>183</v>
      </c>
      <c r="AB966">
        <v>-111</v>
      </c>
      <c r="AC966">
        <v>-370</v>
      </c>
      <c r="AD966">
        <v>-572</v>
      </c>
      <c r="AE966">
        <v>-705</v>
      </c>
      <c r="AF966">
        <v>-728</v>
      </c>
      <c r="AG966">
        <v>-713</v>
      </c>
      <c r="AH966">
        <v>-681</v>
      </c>
    </row>
    <row r="967" spans="1:34" x14ac:dyDescent="0.25">
      <c r="A967" t="s">
        <v>491</v>
      </c>
      <c r="B967" t="s">
        <v>413</v>
      </c>
      <c r="C967" t="s">
        <v>535</v>
      </c>
      <c r="D967">
        <v>0</v>
      </c>
      <c r="E967">
        <v>28</v>
      </c>
      <c r="F967">
        <v>219</v>
      </c>
      <c r="G967">
        <v>626</v>
      </c>
      <c r="H967">
        <v>1181</v>
      </c>
      <c r="I967">
        <v>1743</v>
      </c>
      <c r="J967">
        <v>2518</v>
      </c>
      <c r="K967">
        <v>3269</v>
      </c>
      <c r="L967">
        <v>4053</v>
      </c>
      <c r="M967">
        <v>4970</v>
      </c>
      <c r="N967">
        <v>5814</v>
      </c>
      <c r="O967">
        <v>6474</v>
      </c>
      <c r="P967">
        <v>6858</v>
      </c>
      <c r="Q967">
        <v>7535</v>
      </c>
      <c r="R967">
        <v>8215</v>
      </c>
      <c r="S967">
        <v>8702</v>
      </c>
      <c r="T967">
        <v>8892</v>
      </c>
      <c r="U967">
        <v>8231</v>
      </c>
      <c r="V967">
        <v>7574</v>
      </c>
      <c r="W967">
        <v>6985</v>
      </c>
      <c r="X967">
        <v>6391</v>
      </c>
      <c r="Y967">
        <v>5794</v>
      </c>
      <c r="Z967">
        <v>5198</v>
      </c>
      <c r="AA967">
        <v>4599</v>
      </c>
      <c r="AB967">
        <v>4067</v>
      </c>
      <c r="AC967">
        <v>3586</v>
      </c>
      <c r="AD967">
        <v>3163</v>
      </c>
      <c r="AE967">
        <v>2877</v>
      </c>
      <c r="AF967">
        <v>2784</v>
      </c>
      <c r="AG967">
        <v>2736</v>
      </c>
      <c r="AH967">
        <v>2702</v>
      </c>
    </row>
    <row r="968" spans="1:34" x14ac:dyDescent="0.25">
      <c r="A968" t="s">
        <v>492</v>
      </c>
      <c r="B968" t="s">
        <v>413</v>
      </c>
      <c r="C968" t="s">
        <v>535</v>
      </c>
      <c r="D968">
        <v>0</v>
      </c>
      <c r="E968">
        <v>0</v>
      </c>
      <c r="F968">
        <v>115</v>
      </c>
      <c r="G968">
        <v>2547</v>
      </c>
      <c r="H968">
        <v>2777</v>
      </c>
      <c r="I968">
        <v>2824</v>
      </c>
      <c r="J968">
        <v>3090</v>
      </c>
      <c r="K968">
        <v>3310</v>
      </c>
      <c r="L968">
        <v>3532</v>
      </c>
      <c r="M968">
        <v>3853</v>
      </c>
      <c r="N968">
        <v>4087</v>
      </c>
      <c r="O968">
        <v>4235</v>
      </c>
      <c r="P968">
        <v>4205</v>
      </c>
      <c r="Q968">
        <v>4378</v>
      </c>
      <c r="R968">
        <v>4583</v>
      </c>
      <c r="S968">
        <v>4675</v>
      </c>
      <c r="T968">
        <v>4697</v>
      </c>
      <c r="U968">
        <v>4227</v>
      </c>
      <c r="V968">
        <v>3814</v>
      </c>
      <c r="W968">
        <v>3482</v>
      </c>
      <c r="X968">
        <v>3177</v>
      </c>
      <c r="Y968">
        <v>2886</v>
      </c>
      <c r="Z968">
        <v>2633</v>
      </c>
      <c r="AA968">
        <v>2373</v>
      </c>
      <c r="AB968">
        <v>2150</v>
      </c>
      <c r="AC968">
        <v>1944</v>
      </c>
      <c r="AD968">
        <v>1771</v>
      </c>
      <c r="AE968">
        <v>1641</v>
      </c>
      <c r="AF968">
        <v>1621</v>
      </c>
      <c r="AG968">
        <v>1612</v>
      </c>
      <c r="AH968">
        <v>1601</v>
      </c>
    </row>
    <row r="969" spans="1:34" x14ac:dyDescent="0.25">
      <c r="A969" t="s">
        <v>493</v>
      </c>
      <c r="B969" t="s">
        <v>413</v>
      </c>
      <c r="C969" t="s">
        <v>535</v>
      </c>
      <c r="D969">
        <v>0</v>
      </c>
      <c r="E969">
        <v>8</v>
      </c>
      <c r="F969">
        <v>97</v>
      </c>
      <c r="G969">
        <v>1593</v>
      </c>
      <c r="H969">
        <v>1731</v>
      </c>
      <c r="I969">
        <v>1748</v>
      </c>
      <c r="J969">
        <v>1938</v>
      </c>
      <c r="K969">
        <v>2154</v>
      </c>
      <c r="L969">
        <v>2388</v>
      </c>
      <c r="M969">
        <v>2679</v>
      </c>
      <c r="N969">
        <v>2909</v>
      </c>
      <c r="O969">
        <v>2949</v>
      </c>
      <c r="P969">
        <v>3002</v>
      </c>
      <c r="Q969">
        <v>3209</v>
      </c>
      <c r="R969">
        <v>3445</v>
      </c>
      <c r="S969">
        <v>3576</v>
      </c>
      <c r="T969">
        <v>3590</v>
      </c>
      <c r="U969">
        <v>3147</v>
      </c>
      <c r="V969">
        <v>2771</v>
      </c>
      <c r="W969">
        <v>2448</v>
      </c>
      <c r="X969">
        <v>2145</v>
      </c>
      <c r="Y969">
        <v>1874</v>
      </c>
      <c r="Z969">
        <v>1597</v>
      </c>
      <c r="AA969">
        <v>1316</v>
      </c>
      <c r="AB969">
        <v>1069</v>
      </c>
      <c r="AC969">
        <v>820</v>
      </c>
      <c r="AD969">
        <v>668</v>
      </c>
      <c r="AE969">
        <v>524</v>
      </c>
      <c r="AF969">
        <v>506</v>
      </c>
      <c r="AG969">
        <v>498</v>
      </c>
      <c r="AH969">
        <v>496</v>
      </c>
    </row>
    <row r="970" spans="1:34" x14ac:dyDescent="0.25">
      <c r="A970" t="s">
        <v>494</v>
      </c>
      <c r="B970" t="s">
        <v>413</v>
      </c>
      <c r="C970" t="s">
        <v>535</v>
      </c>
      <c r="D970">
        <v>0</v>
      </c>
      <c r="E970">
        <v>0</v>
      </c>
      <c r="F970">
        <v>0</v>
      </c>
      <c r="G970">
        <v>-696</v>
      </c>
      <c r="H970">
        <v>-1457</v>
      </c>
      <c r="I970">
        <v>-2405</v>
      </c>
      <c r="J970">
        <v>-3391</v>
      </c>
      <c r="K970">
        <v>-4421</v>
      </c>
      <c r="L970">
        <v>-5412</v>
      </c>
      <c r="M970">
        <v>-6327</v>
      </c>
      <c r="N970">
        <v>-7022</v>
      </c>
      <c r="O970">
        <v>-7042</v>
      </c>
      <c r="P970">
        <v>-6977</v>
      </c>
      <c r="Q970">
        <v>-6888</v>
      </c>
      <c r="R970">
        <v>-6770</v>
      </c>
      <c r="S970">
        <v>-6638</v>
      </c>
      <c r="T970">
        <v>-6509</v>
      </c>
      <c r="U970">
        <v>-6387</v>
      </c>
      <c r="V970">
        <v>-6287</v>
      </c>
      <c r="W970">
        <v>-6189</v>
      </c>
      <c r="X970">
        <v>-6092</v>
      </c>
      <c r="Y970">
        <v>-6001</v>
      </c>
      <c r="Z970">
        <v>-5908</v>
      </c>
      <c r="AA970">
        <v>-5841</v>
      </c>
      <c r="AB970">
        <v>-5781</v>
      </c>
      <c r="AC970">
        <v>-5718</v>
      </c>
      <c r="AD970">
        <v>-5576</v>
      </c>
      <c r="AE970">
        <v>-5435</v>
      </c>
      <c r="AF970">
        <v>-5291</v>
      </c>
      <c r="AG970">
        <v>-5149</v>
      </c>
      <c r="AH970">
        <v>-5008</v>
      </c>
    </row>
    <row r="971" spans="1:34" x14ac:dyDescent="0.25">
      <c r="A971" t="s">
        <v>495</v>
      </c>
      <c r="B971" t="s">
        <v>413</v>
      </c>
      <c r="C971" t="s">
        <v>535</v>
      </c>
      <c r="D971">
        <v>0</v>
      </c>
      <c r="E971">
        <v>0</v>
      </c>
      <c r="F971">
        <v>0</v>
      </c>
      <c r="G971">
        <v>653</v>
      </c>
      <c r="H971">
        <v>1397</v>
      </c>
      <c r="I971">
        <v>2133</v>
      </c>
      <c r="J971">
        <v>2793</v>
      </c>
      <c r="K971">
        <v>3576</v>
      </c>
      <c r="L971">
        <v>4180</v>
      </c>
      <c r="M971">
        <v>4599</v>
      </c>
      <c r="N971">
        <v>5068</v>
      </c>
      <c r="O971">
        <v>5146</v>
      </c>
      <c r="P971">
        <v>5152</v>
      </c>
      <c r="Q971">
        <v>5299</v>
      </c>
      <c r="R971">
        <v>5167</v>
      </c>
      <c r="S971">
        <v>5132</v>
      </c>
      <c r="T971">
        <v>5241</v>
      </c>
      <c r="U971">
        <v>5074</v>
      </c>
      <c r="V971">
        <v>5156</v>
      </c>
      <c r="W971">
        <v>4972</v>
      </c>
      <c r="X971">
        <v>5019</v>
      </c>
      <c r="Y971">
        <v>4873</v>
      </c>
      <c r="Z971">
        <v>4802</v>
      </c>
      <c r="AA971">
        <v>4957</v>
      </c>
      <c r="AB971">
        <v>4729</v>
      </c>
      <c r="AC971">
        <v>4654</v>
      </c>
      <c r="AD971">
        <v>4621</v>
      </c>
      <c r="AE971">
        <v>4429</v>
      </c>
      <c r="AF971">
        <v>4402</v>
      </c>
      <c r="AG971">
        <v>4190</v>
      </c>
      <c r="AH971">
        <v>4175</v>
      </c>
    </row>
    <row r="972" spans="1:34" x14ac:dyDescent="0.25">
      <c r="A972" t="s">
        <v>496</v>
      </c>
      <c r="B972" t="s">
        <v>413</v>
      </c>
      <c r="C972" t="s">
        <v>535</v>
      </c>
      <c r="D972">
        <v>0</v>
      </c>
      <c r="E972">
        <v>-34</v>
      </c>
      <c r="F972">
        <v>-55</v>
      </c>
      <c r="G972">
        <v>444</v>
      </c>
      <c r="H972">
        <v>1075</v>
      </c>
      <c r="I972">
        <v>1688</v>
      </c>
      <c r="J972">
        <v>2250</v>
      </c>
      <c r="K972">
        <v>2737</v>
      </c>
      <c r="L972">
        <v>3139</v>
      </c>
      <c r="M972">
        <v>3515</v>
      </c>
      <c r="N972">
        <v>3821</v>
      </c>
      <c r="O972">
        <v>4056</v>
      </c>
      <c r="P972">
        <v>4056</v>
      </c>
      <c r="Q972">
        <v>3927</v>
      </c>
      <c r="R972">
        <v>3860</v>
      </c>
      <c r="S972">
        <v>3932</v>
      </c>
      <c r="T972">
        <v>3997</v>
      </c>
      <c r="U972">
        <v>3947</v>
      </c>
      <c r="V972">
        <v>3752</v>
      </c>
      <c r="W972">
        <v>3523</v>
      </c>
      <c r="X972">
        <v>3306</v>
      </c>
      <c r="Y972">
        <v>3113</v>
      </c>
      <c r="Z972">
        <v>2949</v>
      </c>
      <c r="AA972">
        <v>2817</v>
      </c>
      <c r="AB972">
        <v>2690</v>
      </c>
      <c r="AC972">
        <v>2553</v>
      </c>
      <c r="AD972">
        <v>2443</v>
      </c>
      <c r="AE972">
        <v>2349</v>
      </c>
      <c r="AF972">
        <v>2284</v>
      </c>
      <c r="AG972">
        <v>2249</v>
      </c>
      <c r="AH972">
        <v>2223</v>
      </c>
    </row>
    <row r="973" spans="1:34" x14ac:dyDescent="0.25">
      <c r="A973" t="s">
        <v>497</v>
      </c>
      <c r="B973" t="s">
        <v>413</v>
      </c>
      <c r="C973" t="s">
        <v>535</v>
      </c>
      <c r="D973">
        <v>0</v>
      </c>
      <c r="E973">
        <v>151</v>
      </c>
      <c r="F973">
        <v>52</v>
      </c>
      <c r="G973">
        <v>505</v>
      </c>
      <c r="H973">
        <v>2048</v>
      </c>
      <c r="I973">
        <v>3211</v>
      </c>
      <c r="J973">
        <v>3949</v>
      </c>
      <c r="K973">
        <v>5388</v>
      </c>
      <c r="L973">
        <v>6751</v>
      </c>
      <c r="M973">
        <v>7723</v>
      </c>
      <c r="N973">
        <v>8934</v>
      </c>
      <c r="O973">
        <v>9875</v>
      </c>
      <c r="P973">
        <v>11051</v>
      </c>
      <c r="Q973">
        <v>11339</v>
      </c>
      <c r="R973">
        <v>12071</v>
      </c>
      <c r="S973">
        <v>13063</v>
      </c>
      <c r="T973">
        <v>14086</v>
      </c>
      <c r="U973">
        <v>15050</v>
      </c>
      <c r="V973">
        <v>14766</v>
      </c>
      <c r="W973">
        <v>14312</v>
      </c>
      <c r="X973">
        <v>14004</v>
      </c>
      <c r="Y973">
        <v>13617</v>
      </c>
      <c r="Z973">
        <v>13222</v>
      </c>
      <c r="AA973">
        <v>12919</v>
      </c>
      <c r="AB973">
        <v>12571</v>
      </c>
      <c r="AC973">
        <v>12189</v>
      </c>
      <c r="AD973">
        <v>11893</v>
      </c>
      <c r="AE973">
        <v>11616</v>
      </c>
      <c r="AF973">
        <v>11462</v>
      </c>
      <c r="AG973">
        <v>11545</v>
      </c>
      <c r="AH973">
        <v>11653</v>
      </c>
    </row>
    <row r="974" spans="1:34" x14ac:dyDescent="0.25">
      <c r="A974" t="s">
        <v>498</v>
      </c>
      <c r="B974" t="s">
        <v>413</v>
      </c>
      <c r="C974" t="s">
        <v>535</v>
      </c>
      <c r="D974">
        <v>0</v>
      </c>
      <c r="E974">
        <v>-111</v>
      </c>
      <c r="F974">
        <v>-233</v>
      </c>
      <c r="G974">
        <v>1011</v>
      </c>
      <c r="H974">
        <v>3547</v>
      </c>
      <c r="I974">
        <v>4036</v>
      </c>
      <c r="J974">
        <v>4489</v>
      </c>
      <c r="K974">
        <v>4648</v>
      </c>
      <c r="L974">
        <v>4425</v>
      </c>
      <c r="M974">
        <v>4012</v>
      </c>
      <c r="N974">
        <v>3412</v>
      </c>
      <c r="O974">
        <v>2992</v>
      </c>
      <c r="P974">
        <v>2096</v>
      </c>
      <c r="Q974">
        <v>1253</v>
      </c>
      <c r="R974">
        <v>616</v>
      </c>
      <c r="S974">
        <v>280</v>
      </c>
      <c r="T974">
        <v>232</v>
      </c>
      <c r="U974">
        <v>-92</v>
      </c>
      <c r="V974">
        <v>-457</v>
      </c>
      <c r="W974">
        <v>-847</v>
      </c>
      <c r="X974">
        <v>-1171</v>
      </c>
      <c r="Y974">
        <v>-1415</v>
      </c>
      <c r="Z974">
        <v>-1495</v>
      </c>
      <c r="AA974">
        <v>-1543</v>
      </c>
      <c r="AB974">
        <v>-1541</v>
      </c>
      <c r="AC974">
        <v>-1769</v>
      </c>
      <c r="AD974">
        <v>-1852</v>
      </c>
      <c r="AE974">
        <v>-1987</v>
      </c>
      <c r="AF974">
        <v>-2149</v>
      </c>
      <c r="AG974">
        <v>-2314</v>
      </c>
      <c r="AH974">
        <v>-2463</v>
      </c>
    </row>
    <row r="975" spans="1:34" x14ac:dyDescent="0.25">
      <c r="A975" t="s">
        <v>499</v>
      </c>
      <c r="B975" t="s">
        <v>413</v>
      </c>
      <c r="C975" t="s">
        <v>535</v>
      </c>
      <c r="D975">
        <v>0</v>
      </c>
      <c r="E975">
        <v>13</v>
      </c>
      <c r="F975">
        <v>14</v>
      </c>
      <c r="G975">
        <v>324</v>
      </c>
      <c r="H975">
        <v>692</v>
      </c>
      <c r="I975">
        <v>1119</v>
      </c>
      <c r="J975">
        <v>1440</v>
      </c>
      <c r="K975">
        <v>1774</v>
      </c>
      <c r="L975">
        <v>2134</v>
      </c>
      <c r="M975">
        <v>2427</v>
      </c>
      <c r="N975">
        <v>2673</v>
      </c>
      <c r="O975">
        <v>2875</v>
      </c>
      <c r="P975">
        <v>3024</v>
      </c>
      <c r="Q975">
        <v>3078</v>
      </c>
      <c r="R975">
        <v>3087</v>
      </c>
      <c r="S975">
        <v>3151</v>
      </c>
      <c r="T975">
        <v>3255</v>
      </c>
      <c r="U975">
        <v>3327</v>
      </c>
      <c r="V975">
        <v>3245</v>
      </c>
      <c r="W975">
        <v>3025</v>
      </c>
      <c r="X975">
        <v>2799</v>
      </c>
      <c r="Y975">
        <v>2589</v>
      </c>
      <c r="Z975">
        <v>2399</v>
      </c>
      <c r="AA975">
        <v>2235</v>
      </c>
      <c r="AB975">
        <v>2087</v>
      </c>
      <c r="AC975">
        <v>1954</v>
      </c>
      <c r="AD975">
        <v>1837</v>
      </c>
      <c r="AE975">
        <v>1724</v>
      </c>
      <c r="AF975">
        <v>1650</v>
      </c>
      <c r="AG975">
        <v>1613</v>
      </c>
      <c r="AH975">
        <v>1613</v>
      </c>
    </row>
    <row r="976" spans="1:34" x14ac:dyDescent="0.25">
      <c r="A976" t="s">
        <v>500</v>
      </c>
      <c r="B976" t="s">
        <v>413</v>
      </c>
      <c r="C976" t="s">
        <v>535</v>
      </c>
      <c r="D976">
        <v>0</v>
      </c>
      <c r="E976">
        <v>37</v>
      </c>
      <c r="F976">
        <v>252</v>
      </c>
      <c r="G976">
        <v>4965</v>
      </c>
      <c r="H976">
        <v>5492</v>
      </c>
      <c r="I976">
        <v>6175</v>
      </c>
      <c r="J976">
        <v>7291</v>
      </c>
      <c r="K976">
        <v>8352</v>
      </c>
      <c r="L976">
        <v>9587</v>
      </c>
      <c r="M976">
        <v>11087</v>
      </c>
      <c r="N976">
        <v>12246</v>
      </c>
      <c r="O976">
        <v>13025</v>
      </c>
      <c r="P976">
        <v>13614</v>
      </c>
      <c r="Q976">
        <v>15289</v>
      </c>
      <c r="R976">
        <v>16594</v>
      </c>
      <c r="S976">
        <v>17587</v>
      </c>
      <c r="T976">
        <v>18308</v>
      </c>
      <c r="U976">
        <v>17376</v>
      </c>
      <c r="V976">
        <v>16490</v>
      </c>
      <c r="W976">
        <v>15640</v>
      </c>
      <c r="X976">
        <v>14810</v>
      </c>
      <c r="Y976">
        <v>14063</v>
      </c>
      <c r="Z976">
        <v>13197</v>
      </c>
      <c r="AA976">
        <v>12268</v>
      </c>
      <c r="AB976">
        <v>11462</v>
      </c>
      <c r="AC976">
        <v>10665</v>
      </c>
      <c r="AD976">
        <v>10039</v>
      </c>
      <c r="AE976">
        <v>9691</v>
      </c>
      <c r="AF976">
        <v>9997</v>
      </c>
      <c r="AG976">
        <v>10383</v>
      </c>
      <c r="AH976">
        <v>10843</v>
      </c>
    </row>
    <row r="977" spans="1:34" x14ac:dyDescent="0.25">
      <c r="A977" t="s">
        <v>501</v>
      </c>
      <c r="B977" t="s">
        <v>413</v>
      </c>
      <c r="C977" t="s">
        <v>535</v>
      </c>
      <c r="D977">
        <v>0</v>
      </c>
      <c r="E977">
        <v>-6</v>
      </c>
      <c r="F977">
        <v>0</v>
      </c>
      <c r="G977">
        <v>740</v>
      </c>
      <c r="H977">
        <v>2365</v>
      </c>
      <c r="I977">
        <v>3902</v>
      </c>
      <c r="J977">
        <v>5129</v>
      </c>
      <c r="K977">
        <v>5985</v>
      </c>
      <c r="L977">
        <v>6658</v>
      </c>
      <c r="M977">
        <v>7272</v>
      </c>
      <c r="N977">
        <v>7517</v>
      </c>
      <c r="O977">
        <v>7368</v>
      </c>
      <c r="P977">
        <v>6792</v>
      </c>
      <c r="Q977">
        <v>6165</v>
      </c>
      <c r="R977">
        <v>5538</v>
      </c>
      <c r="S977">
        <v>4861</v>
      </c>
      <c r="T977">
        <v>4280</v>
      </c>
      <c r="U977">
        <v>4091</v>
      </c>
      <c r="V977">
        <v>3919</v>
      </c>
      <c r="W977">
        <v>3973</v>
      </c>
      <c r="X977">
        <v>4160</v>
      </c>
      <c r="Y977">
        <v>4652</v>
      </c>
      <c r="Z977">
        <v>5506</v>
      </c>
      <c r="AA977">
        <v>6586</v>
      </c>
      <c r="AB977">
        <v>7645</v>
      </c>
      <c r="AC977">
        <v>8737</v>
      </c>
      <c r="AD977">
        <v>9676</v>
      </c>
      <c r="AE977">
        <v>10581</v>
      </c>
      <c r="AF977">
        <v>11511</v>
      </c>
      <c r="AG977">
        <v>12486</v>
      </c>
      <c r="AH977">
        <v>13481</v>
      </c>
    </row>
    <row r="978" spans="1:34" x14ac:dyDescent="0.25">
      <c r="A978" t="s">
        <v>502</v>
      </c>
      <c r="B978" t="s">
        <v>413</v>
      </c>
      <c r="C978" t="s">
        <v>535</v>
      </c>
      <c r="D978">
        <v>0</v>
      </c>
      <c r="E978">
        <v>3</v>
      </c>
      <c r="F978">
        <v>43</v>
      </c>
      <c r="G978">
        <v>4551</v>
      </c>
      <c r="H978">
        <v>9342</v>
      </c>
      <c r="I978">
        <v>13878</v>
      </c>
      <c r="J978">
        <v>18286</v>
      </c>
      <c r="K978">
        <v>22514</v>
      </c>
      <c r="L978">
        <v>26505</v>
      </c>
      <c r="M978">
        <v>30364</v>
      </c>
      <c r="N978">
        <v>33846</v>
      </c>
      <c r="O978">
        <v>33771</v>
      </c>
      <c r="P978">
        <v>33512</v>
      </c>
      <c r="Q978">
        <v>33392</v>
      </c>
      <c r="R978">
        <v>33148</v>
      </c>
      <c r="S978">
        <v>32716</v>
      </c>
      <c r="T978">
        <v>32191</v>
      </c>
      <c r="U978">
        <v>31565</v>
      </c>
      <c r="V978">
        <v>31288</v>
      </c>
      <c r="W978">
        <v>31119</v>
      </c>
      <c r="X978">
        <v>30975</v>
      </c>
      <c r="Y978">
        <v>30975</v>
      </c>
      <c r="Z978">
        <v>31104</v>
      </c>
      <c r="AA978">
        <v>31363</v>
      </c>
      <c r="AB978">
        <v>31696</v>
      </c>
      <c r="AC978">
        <v>31975</v>
      </c>
      <c r="AD978">
        <v>31554</v>
      </c>
      <c r="AE978">
        <v>31207</v>
      </c>
      <c r="AF978">
        <v>30861</v>
      </c>
      <c r="AG978">
        <v>30469</v>
      </c>
      <c r="AH978">
        <v>30088</v>
      </c>
    </row>
    <row r="979" spans="1:34" x14ac:dyDescent="0.25">
      <c r="A979" t="s">
        <v>503</v>
      </c>
      <c r="B979" t="s">
        <v>413</v>
      </c>
      <c r="C979" t="s">
        <v>535</v>
      </c>
      <c r="D979">
        <v>0</v>
      </c>
      <c r="E979">
        <v>-8</v>
      </c>
      <c r="F979">
        <v>-1</v>
      </c>
      <c r="G979">
        <v>924</v>
      </c>
      <c r="H979">
        <v>2979</v>
      </c>
      <c r="I979">
        <v>5237</v>
      </c>
      <c r="J979">
        <v>7508</v>
      </c>
      <c r="K979">
        <v>9692</v>
      </c>
      <c r="L979">
        <v>11891</v>
      </c>
      <c r="M979">
        <v>14145</v>
      </c>
      <c r="N979">
        <v>16013</v>
      </c>
      <c r="O979">
        <v>17358</v>
      </c>
      <c r="P979">
        <v>18172</v>
      </c>
      <c r="Q979">
        <v>18801</v>
      </c>
      <c r="R979">
        <v>19328</v>
      </c>
      <c r="S979">
        <v>19722</v>
      </c>
      <c r="T979">
        <v>19952</v>
      </c>
      <c r="U979">
        <v>19934</v>
      </c>
      <c r="V979">
        <v>19435</v>
      </c>
      <c r="W979">
        <v>18755</v>
      </c>
      <c r="X979">
        <v>17845</v>
      </c>
      <c r="Y979">
        <v>16889</v>
      </c>
      <c r="Z979">
        <v>15998</v>
      </c>
      <c r="AA979">
        <v>15215</v>
      </c>
      <c r="AB979">
        <v>14504</v>
      </c>
      <c r="AC979">
        <v>13891</v>
      </c>
      <c r="AD979">
        <v>13227</v>
      </c>
      <c r="AE979">
        <v>12621</v>
      </c>
      <c r="AF979">
        <v>12124</v>
      </c>
      <c r="AG979">
        <v>11752</v>
      </c>
      <c r="AH979">
        <v>11453</v>
      </c>
    </row>
    <row r="980" spans="1:34" x14ac:dyDescent="0.25">
      <c r="A980" t="s">
        <v>504</v>
      </c>
      <c r="B980" t="s">
        <v>413</v>
      </c>
      <c r="C980" t="s">
        <v>535</v>
      </c>
      <c r="D980">
        <v>0</v>
      </c>
      <c r="E980">
        <v>-1</v>
      </c>
      <c r="F980">
        <v>0</v>
      </c>
      <c r="G980">
        <v>109</v>
      </c>
      <c r="H980">
        <v>411</v>
      </c>
      <c r="I980">
        <v>748</v>
      </c>
      <c r="J980">
        <v>1059</v>
      </c>
      <c r="K980">
        <v>1321</v>
      </c>
      <c r="L980">
        <v>1568</v>
      </c>
      <c r="M980">
        <v>1804</v>
      </c>
      <c r="N980">
        <v>1966</v>
      </c>
      <c r="O980">
        <v>2051</v>
      </c>
      <c r="P980">
        <v>2063</v>
      </c>
      <c r="Q980">
        <v>2053</v>
      </c>
      <c r="R980">
        <v>2020</v>
      </c>
      <c r="S980">
        <v>1966</v>
      </c>
      <c r="T980">
        <v>1894</v>
      </c>
      <c r="U980">
        <v>1810</v>
      </c>
      <c r="V980">
        <v>1692</v>
      </c>
      <c r="W980">
        <v>1565</v>
      </c>
      <c r="X980">
        <v>1424</v>
      </c>
      <c r="Y980">
        <v>1287</v>
      </c>
      <c r="Z980">
        <v>1163</v>
      </c>
      <c r="AA980">
        <v>1053</v>
      </c>
      <c r="AB980">
        <v>956</v>
      </c>
      <c r="AC980">
        <v>873</v>
      </c>
      <c r="AD980">
        <v>793</v>
      </c>
      <c r="AE980">
        <v>722</v>
      </c>
      <c r="AF980">
        <v>660</v>
      </c>
      <c r="AG980">
        <v>607</v>
      </c>
      <c r="AH980">
        <v>562</v>
      </c>
    </row>
    <row r="981" spans="1:34" x14ac:dyDescent="0.25">
      <c r="A981" t="s">
        <v>505</v>
      </c>
      <c r="B981" t="s">
        <v>413</v>
      </c>
      <c r="C981" t="s">
        <v>535</v>
      </c>
      <c r="D981">
        <v>0</v>
      </c>
      <c r="E981">
        <v>0</v>
      </c>
      <c r="F981">
        <v>0</v>
      </c>
      <c r="G981">
        <v>14</v>
      </c>
      <c r="H981">
        <v>39</v>
      </c>
      <c r="I981">
        <v>63</v>
      </c>
      <c r="J981">
        <v>85</v>
      </c>
      <c r="K981">
        <v>103</v>
      </c>
      <c r="L981">
        <v>118</v>
      </c>
      <c r="M981">
        <v>133</v>
      </c>
      <c r="N981">
        <v>142</v>
      </c>
      <c r="O981">
        <v>144</v>
      </c>
      <c r="P981">
        <v>142</v>
      </c>
      <c r="Q981">
        <v>139</v>
      </c>
      <c r="R981">
        <v>134</v>
      </c>
      <c r="S981">
        <v>130</v>
      </c>
      <c r="T981">
        <v>124</v>
      </c>
      <c r="U981">
        <v>116</v>
      </c>
      <c r="V981">
        <v>106</v>
      </c>
      <c r="W981">
        <v>96</v>
      </c>
      <c r="X981">
        <v>86</v>
      </c>
      <c r="Y981">
        <v>77</v>
      </c>
      <c r="Z981">
        <v>68</v>
      </c>
      <c r="AA981">
        <v>62</v>
      </c>
      <c r="AB981">
        <v>55</v>
      </c>
      <c r="AC981">
        <v>49</v>
      </c>
      <c r="AD981">
        <v>44</v>
      </c>
      <c r="AE981">
        <v>40</v>
      </c>
      <c r="AF981">
        <v>36</v>
      </c>
      <c r="AG981">
        <v>33</v>
      </c>
      <c r="AH981">
        <v>30</v>
      </c>
    </row>
    <row r="982" spans="1:34" x14ac:dyDescent="0.25">
      <c r="A982" t="s">
        <v>506</v>
      </c>
      <c r="B982" t="s">
        <v>413</v>
      </c>
      <c r="C982" t="s">
        <v>535</v>
      </c>
      <c r="D982">
        <v>0</v>
      </c>
      <c r="E982">
        <v>-1</v>
      </c>
      <c r="F982">
        <v>-2</v>
      </c>
      <c r="G982">
        <v>106</v>
      </c>
      <c r="H982">
        <v>290</v>
      </c>
      <c r="I982">
        <v>449</v>
      </c>
      <c r="J982">
        <v>590</v>
      </c>
      <c r="K982">
        <v>699</v>
      </c>
      <c r="L982">
        <v>785</v>
      </c>
      <c r="M982">
        <v>857</v>
      </c>
      <c r="N982">
        <v>887</v>
      </c>
      <c r="O982">
        <v>894</v>
      </c>
      <c r="P982">
        <v>862</v>
      </c>
      <c r="Q982">
        <v>824</v>
      </c>
      <c r="R982">
        <v>786</v>
      </c>
      <c r="S982">
        <v>748</v>
      </c>
      <c r="T982">
        <v>709</v>
      </c>
      <c r="U982">
        <v>653</v>
      </c>
      <c r="V982">
        <v>581</v>
      </c>
      <c r="W982">
        <v>511</v>
      </c>
      <c r="X982">
        <v>442</v>
      </c>
      <c r="Y982">
        <v>377</v>
      </c>
      <c r="Z982">
        <v>327</v>
      </c>
      <c r="AA982">
        <v>286</v>
      </c>
      <c r="AB982">
        <v>248</v>
      </c>
      <c r="AC982">
        <v>218</v>
      </c>
      <c r="AD982">
        <v>188</v>
      </c>
      <c r="AE982">
        <v>162</v>
      </c>
      <c r="AF982">
        <v>144</v>
      </c>
      <c r="AG982">
        <v>130</v>
      </c>
      <c r="AH982">
        <v>118</v>
      </c>
    </row>
    <row r="983" spans="1:34" x14ac:dyDescent="0.25">
      <c r="A983" t="s">
        <v>507</v>
      </c>
      <c r="B983" t="s">
        <v>413</v>
      </c>
      <c r="C983" t="s">
        <v>535</v>
      </c>
      <c r="D983">
        <v>0</v>
      </c>
      <c r="E983">
        <v>-4</v>
      </c>
      <c r="F983">
        <v>2</v>
      </c>
      <c r="G983">
        <v>476</v>
      </c>
      <c r="H983">
        <v>867</v>
      </c>
      <c r="I983">
        <v>1011</v>
      </c>
      <c r="J983">
        <v>1022</v>
      </c>
      <c r="K983">
        <v>861</v>
      </c>
      <c r="L983">
        <v>529</v>
      </c>
      <c r="M983">
        <v>67</v>
      </c>
      <c r="N983">
        <v>-611</v>
      </c>
      <c r="O983">
        <v>-1443</v>
      </c>
      <c r="P983">
        <v>-2399</v>
      </c>
      <c r="Q983">
        <v>-3356</v>
      </c>
      <c r="R983">
        <v>-4294</v>
      </c>
      <c r="S983">
        <v>-5230</v>
      </c>
      <c r="T983">
        <v>-6077</v>
      </c>
      <c r="U983">
        <v>-6928</v>
      </c>
      <c r="V983">
        <v>-7753</v>
      </c>
      <c r="W983">
        <v>-8484</v>
      </c>
      <c r="X983">
        <v>-9130</v>
      </c>
      <c r="Y983">
        <v>-9654</v>
      </c>
      <c r="Z983">
        <v>-10034</v>
      </c>
      <c r="AA983">
        <v>-10298</v>
      </c>
      <c r="AB983">
        <v>-10529</v>
      </c>
      <c r="AC983">
        <v>-10741</v>
      </c>
      <c r="AD983">
        <v>-10931</v>
      </c>
      <c r="AE983">
        <v>-11075</v>
      </c>
      <c r="AF983">
        <v>-11161</v>
      </c>
      <c r="AG983">
        <v>-11207</v>
      </c>
      <c r="AH983">
        <v>-11211</v>
      </c>
    </row>
    <row r="984" spans="1:34" x14ac:dyDescent="0.25">
      <c r="A984" t="s">
        <v>508</v>
      </c>
      <c r="B984" t="s">
        <v>413</v>
      </c>
      <c r="C984" t="s">
        <v>535</v>
      </c>
      <c r="D984">
        <v>0</v>
      </c>
      <c r="E984">
        <v>-1</v>
      </c>
      <c r="F984">
        <v>2</v>
      </c>
      <c r="G984">
        <v>196</v>
      </c>
      <c r="H984">
        <v>530</v>
      </c>
      <c r="I984">
        <v>899</v>
      </c>
      <c r="J984">
        <v>1280</v>
      </c>
      <c r="K984">
        <v>1647</v>
      </c>
      <c r="L984">
        <v>2015</v>
      </c>
      <c r="M984">
        <v>2387</v>
      </c>
      <c r="N984">
        <v>2692</v>
      </c>
      <c r="O984">
        <v>2883</v>
      </c>
      <c r="P984">
        <v>2989</v>
      </c>
      <c r="Q984">
        <v>3071</v>
      </c>
      <c r="R984">
        <v>3129</v>
      </c>
      <c r="S984">
        <v>3154</v>
      </c>
      <c r="T984">
        <v>3156</v>
      </c>
      <c r="U984">
        <v>3115</v>
      </c>
      <c r="V984">
        <v>3018</v>
      </c>
      <c r="W984">
        <v>2897</v>
      </c>
      <c r="X984">
        <v>2746</v>
      </c>
      <c r="Y984">
        <v>2591</v>
      </c>
      <c r="Z984">
        <v>2447</v>
      </c>
      <c r="AA984">
        <v>2319</v>
      </c>
      <c r="AB984">
        <v>2202</v>
      </c>
      <c r="AC984">
        <v>2105</v>
      </c>
      <c r="AD984">
        <v>2006</v>
      </c>
      <c r="AE984">
        <v>1916</v>
      </c>
      <c r="AF984">
        <v>1844</v>
      </c>
      <c r="AG984">
        <v>1787</v>
      </c>
      <c r="AH984">
        <v>1742</v>
      </c>
    </row>
    <row r="985" spans="1:34" x14ac:dyDescent="0.25">
      <c r="A985" t="s">
        <v>509</v>
      </c>
      <c r="B985" t="s">
        <v>413</v>
      </c>
      <c r="C985" t="s">
        <v>535</v>
      </c>
      <c r="D985">
        <v>0</v>
      </c>
      <c r="E985">
        <v>-3</v>
      </c>
      <c r="F985">
        <v>270</v>
      </c>
      <c r="G985">
        <v>4715</v>
      </c>
      <c r="H985">
        <v>9355</v>
      </c>
      <c r="I985">
        <v>13305</v>
      </c>
      <c r="J985">
        <v>17563</v>
      </c>
      <c r="K985">
        <v>21529</v>
      </c>
      <c r="L985">
        <v>25227</v>
      </c>
      <c r="M985">
        <v>28928</v>
      </c>
      <c r="N985">
        <v>31622</v>
      </c>
      <c r="O985">
        <v>32916</v>
      </c>
      <c r="P985">
        <v>32851</v>
      </c>
      <c r="Q985">
        <v>33005</v>
      </c>
      <c r="R985">
        <v>33227</v>
      </c>
      <c r="S985">
        <v>33138</v>
      </c>
      <c r="T985">
        <v>32872</v>
      </c>
      <c r="U985">
        <v>30388</v>
      </c>
      <c r="V985">
        <v>27412</v>
      </c>
      <c r="W985">
        <v>24539</v>
      </c>
      <c r="X985">
        <v>21647</v>
      </c>
      <c r="Y985">
        <v>18995</v>
      </c>
      <c r="Z985">
        <v>16772</v>
      </c>
      <c r="AA985">
        <v>14789</v>
      </c>
      <c r="AB985">
        <v>12983</v>
      </c>
      <c r="AC985">
        <v>11397</v>
      </c>
      <c r="AD985">
        <v>9903</v>
      </c>
      <c r="AE985">
        <v>8711</v>
      </c>
      <c r="AF985">
        <v>8174</v>
      </c>
      <c r="AG985">
        <v>7811</v>
      </c>
      <c r="AH985">
        <v>7652</v>
      </c>
    </row>
    <row r="986" spans="1:34" x14ac:dyDescent="0.25">
      <c r="A986" t="s">
        <v>510</v>
      </c>
      <c r="B986" t="s">
        <v>413</v>
      </c>
      <c r="C986" t="s">
        <v>535</v>
      </c>
      <c r="D986">
        <v>0</v>
      </c>
      <c r="E986">
        <v>6</v>
      </c>
      <c r="F986">
        <v>59</v>
      </c>
      <c r="G986">
        <v>260</v>
      </c>
      <c r="H986">
        <v>572</v>
      </c>
      <c r="I986">
        <v>849</v>
      </c>
      <c r="J986">
        <v>1218</v>
      </c>
      <c r="K986">
        <v>1578</v>
      </c>
      <c r="L986">
        <v>1940</v>
      </c>
      <c r="M986">
        <v>2343</v>
      </c>
      <c r="N986">
        <v>2716</v>
      </c>
      <c r="O986">
        <v>2966</v>
      </c>
      <c r="P986">
        <v>3100</v>
      </c>
      <c r="Q986">
        <v>3344</v>
      </c>
      <c r="R986">
        <v>3621</v>
      </c>
      <c r="S986">
        <v>3822</v>
      </c>
      <c r="T986">
        <v>3928</v>
      </c>
      <c r="U986">
        <v>3642</v>
      </c>
      <c r="V986">
        <v>3345</v>
      </c>
      <c r="W986">
        <v>3086</v>
      </c>
      <c r="X986">
        <v>2826</v>
      </c>
      <c r="Y986">
        <v>2570</v>
      </c>
      <c r="Z986">
        <v>2316</v>
      </c>
      <c r="AA986">
        <v>2057</v>
      </c>
      <c r="AB986">
        <v>1832</v>
      </c>
      <c r="AC986">
        <v>1631</v>
      </c>
      <c r="AD986">
        <v>1433</v>
      </c>
      <c r="AE986">
        <v>1301</v>
      </c>
      <c r="AF986">
        <v>1280</v>
      </c>
      <c r="AG986">
        <v>1285</v>
      </c>
      <c r="AH986">
        <v>1296</v>
      </c>
    </row>
    <row r="987" spans="1:34" x14ac:dyDescent="0.25">
      <c r="A987" t="s">
        <v>511</v>
      </c>
      <c r="B987" t="s">
        <v>413</v>
      </c>
      <c r="C987" t="s">
        <v>535</v>
      </c>
      <c r="D987">
        <v>0</v>
      </c>
      <c r="E987">
        <v>-3</v>
      </c>
      <c r="F987">
        <v>2</v>
      </c>
      <c r="G987">
        <v>236</v>
      </c>
      <c r="H987">
        <v>951</v>
      </c>
      <c r="I987">
        <v>1816</v>
      </c>
      <c r="J987">
        <v>2700</v>
      </c>
      <c r="K987">
        <v>3559</v>
      </c>
      <c r="L987">
        <v>4461</v>
      </c>
      <c r="M987">
        <v>5421</v>
      </c>
      <c r="N987">
        <v>6248</v>
      </c>
      <c r="O987">
        <v>6868</v>
      </c>
      <c r="P987">
        <v>7298</v>
      </c>
      <c r="Q987">
        <v>7661</v>
      </c>
      <c r="R987">
        <v>7955</v>
      </c>
      <c r="S987">
        <v>8166</v>
      </c>
      <c r="T987">
        <v>8290</v>
      </c>
      <c r="U987">
        <v>8356</v>
      </c>
      <c r="V987">
        <v>8249</v>
      </c>
      <c r="W987">
        <v>8054</v>
      </c>
      <c r="X987">
        <v>7746</v>
      </c>
      <c r="Y987">
        <v>7401</v>
      </c>
      <c r="Z987">
        <v>7059</v>
      </c>
      <c r="AA987">
        <v>6748</v>
      </c>
      <c r="AB987">
        <v>6464</v>
      </c>
      <c r="AC987">
        <v>6225</v>
      </c>
      <c r="AD987">
        <v>5971</v>
      </c>
      <c r="AE987">
        <v>5736</v>
      </c>
      <c r="AF987">
        <v>5530</v>
      </c>
      <c r="AG987">
        <v>5367</v>
      </c>
      <c r="AH987">
        <v>5228</v>
      </c>
    </row>
    <row r="988" spans="1:34" x14ac:dyDescent="0.25">
      <c r="A988" t="s">
        <v>512</v>
      </c>
      <c r="B988" t="s">
        <v>413</v>
      </c>
      <c r="C988" t="s">
        <v>535</v>
      </c>
      <c r="D988">
        <v>0</v>
      </c>
      <c r="E988">
        <v>-18</v>
      </c>
      <c r="F988">
        <v>-11</v>
      </c>
      <c r="G988">
        <v>716</v>
      </c>
      <c r="H988">
        <v>2968</v>
      </c>
      <c r="I988">
        <v>5801</v>
      </c>
      <c r="J988">
        <v>8728</v>
      </c>
      <c r="K988">
        <v>11552</v>
      </c>
      <c r="L988">
        <v>14518</v>
      </c>
      <c r="M988">
        <v>17684</v>
      </c>
      <c r="N988">
        <v>20378</v>
      </c>
      <c r="O988">
        <v>22555</v>
      </c>
      <c r="P988">
        <v>24054</v>
      </c>
      <c r="Q988">
        <v>25354</v>
      </c>
      <c r="R988">
        <v>26458</v>
      </c>
      <c r="S988">
        <v>27334</v>
      </c>
      <c r="T988">
        <v>27928</v>
      </c>
      <c r="U988">
        <v>28333</v>
      </c>
      <c r="V988">
        <v>28099</v>
      </c>
      <c r="W988">
        <v>27567</v>
      </c>
      <c r="X988">
        <v>26599</v>
      </c>
      <c r="Y988">
        <v>25496</v>
      </c>
      <c r="Z988">
        <v>24419</v>
      </c>
      <c r="AA988">
        <v>23462</v>
      </c>
      <c r="AB988">
        <v>22594</v>
      </c>
      <c r="AC988">
        <v>21901</v>
      </c>
      <c r="AD988">
        <v>21096</v>
      </c>
      <c r="AE988">
        <v>20350</v>
      </c>
      <c r="AF988">
        <v>19714</v>
      </c>
      <c r="AG988">
        <v>19246</v>
      </c>
      <c r="AH988">
        <v>18868</v>
      </c>
    </row>
    <row r="989" spans="1:34" x14ac:dyDescent="0.25">
      <c r="A989" t="s">
        <v>513</v>
      </c>
      <c r="B989" t="s">
        <v>413</v>
      </c>
      <c r="C989" t="s">
        <v>535</v>
      </c>
      <c r="D989">
        <v>0</v>
      </c>
      <c r="E989">
        <v>-3</v>
      </c>
      <c r="F989">
        <v>0</v>
      </c>
      <c r="G989">
        <v>231</v>
      </c>
      <c r="H989">
        <v>898</v>
      </c>
      <c r="I989">
        <v>1723</v>
      </c>
      <c r="J989">
        <v>2573</v>
      </c>
      <c r="K989">
        <v>3394</v>
      </c>
      <c r="L989">
        <v>4257</v>
      </c>
      <c r="M989">
        <v>5174</v>
      </c>
      <c r="N989">
        <v>5960</v>
      </c>
      <c r="O989">
        <v>6565</v>
      </c>
      <c r="P989">
        <v>6983</v>
      </c>
      <c r="Q989">
        <v>7339</v>
      </c>
      <c r="R989">
        <v>7634</v>
      </c>
      <c r="S989">
        <v>7855</v>
      </c>
      <c r="T989">
        <v>7993</v>
      </c>
      <c r="U989">
        <v>8069</v>
      </c>
      <c r="V989">
        <v>7971</v>
      </c>
      <c r="W989">
        <v>7790</v>
      </c>
      <c r="X989">
        <v>7495</v>
      </c>
      <c r="Y989">
        <v>7163</v>
      </c>
      <c r="Z989">
        <v>6837</v>
      </c>
      <c r="AA989">
        <v>6544</v>
      </c>
      <c r="AB989">
        <v>6276</v>
      </c>
      <c r="AC989">
        <v>6057</v>
      </c>
      <c r="AD989">
        <v>5815</v>
      </c>
      <c r="AE989">
        <v>5591</v>
      </c>
      <c r="AF989">
        <v>5400</v>
      </c>
      <c r="AG989">
        <v>5255</v>
      </c>
      <c r="AH989">
        <v>5134</v>
      </c>
    </row>
    <row r="990" spans="1:34" x14ac:dyDescent="0.25">
      <c r="A990" t="s">
        <v>514</v>
      </c>
      <c r="B990" t="s">
        <v>413</v>
      </c>
      <c r="C990" t="s">
        <v>535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 t="s">
        <v>383</v>
      </c>
      <c r="B991" t="s">
        <v>414</v>
      </c>
      <c r="C991" t="s">
        <v>536</v>
      </c>
      <c r="D991">
        <v>0</v>
      </c>
      <c r="E991">
        <v>59</v>
      </c>
      <c r="F991">
        <v>948</v>
      </c>
      <c r="G991">
        <v>28339</v>
      </c>
      <c r="H991">
        <v>56486</v>
      </c>
      <c r="I991">
        <v>82555</v>
      </c>
      <c r="J991">
        <v>109321</v>
      </c>
      <c r="K991">
        <v>135839</v>
      </c>
      <c r="L991">
        <v>161106</v>
      </c>
      <c r="M991">
        <v>186226</v>
      </c>
      <c r="N991">
        <v>206816</v>
      </c>
      <c r="O991">
        <v>217505</v>
      </c>
      <c r="P991">
        <v>221843</v>
      </c>
      <c r="Q991">
        <v>225919</v>
      </c>
      <c r="R991">
        <v>229091</v>
      </c>
      <c r="S991">
        <v>230758</v>
      </c>
      <c r="T991">
        <v>231198</v>
      </c>
      <c r="U991">
        <v>223499</v>
      </c>
      <c r="V991">
        <v>212512</v>
      </c>
      <c r="W991">
        <v>200560</v>
      </c>
      <c r="X991">
        <v>188278</v>
      </c>
      <c r="Y991">
        <v>176570</v>
      </c>
      <c r="Z991">
        <v>166445</v>
      </c>
      <c r="AA991">
        <v>157903</v>
      </c>
      <c r="AB991">
        <v>150053</v>
      </c>
      <c r="AC991">
        <v>143260</v>
      </c>
      <c r="AD991">
        <v>136660</v>
      </c>
      <c r="AE991">
        <v>131218</v>
      </c>
      <c r="AF991">
        <v>128628</v>
      </c>
      <c r="AG991">
        <v>127177</v>
      </c>
      <c r="AH991">
        <v>126795</v>
      </c>
    </row>
    <row r="992" spans="1:34" x14ac:dyDescent="0.25">
      <c r="A992" t="s">
        <v>473</v>
      </c>
      <c r="B992" t="s">
        <v>414</v>
      </c>
      <c r="C992" t="s">
        <v>536</v>
      </c>
      <c r="D992">
        <v>0</v>
      </c>
      <c r="E992">
        <v>8</v>
      </c>
      <c r="F992">
        <v>19</v>
      </c>
      <c r="G992">
        <v>721</v>
      </c>
      <c r="H992">
        <v>1818</v>
      </c>
      <c r="I992">
        <v>3615</v>
      </c>
      <c r="J992">
        <v>6342</v>
      </c>
      <c r="K992">
        <v>9678</v>
      </c>
      <c r="L992">
        <v>12941</v>
      </c>
      <c r="M992">
        <v>15846</v>
      </c>
      <c r="N992">
        <v>18255</v>
      </c>
      <c r="O992">
        <v>19478</v>
      </c>
      <c r="P992">
        <v>20028</v>
      </c>
      <c r="Q992">
        <v>20227</v>
      </c>
      <c r="R992">
        <v>20199</v>
      </c>
      <c r="S992">
        <v>19904</v>
      </c>
      <c r="T992">
        <v>19754</v>
      </c>
      <c r="U992">
        <v>19410</v>
      </c>
      <c r="V992">
        <v>18981</v>
      </c>
      <c r="W992">
        <v>18359</v>
      </c>
      <c r="X992">
        <v>17649</v>
      </c>
      <c r="Y992">
        <v>16888</v>
      </c>
      <c r="Z992">
        <v>16116</v>
      </c>
      <c r="AA992">
        <v>15377</v>
      </c>
      <c r="AB992">
        <v>14747</v>
      </c>
      <c r="AC992">
        <v>14283</v>
      </c>
      <c r="AD992">
        <v>13983</v>
      </c>
      <c r="AE992">
        <v>13628</v>
      </c>
      <c r="AF992">
        <v>13310</v>
      </c>
      <c r="AG992">
        <v>13024</v>
      </c>
      <c r="AH992">
        <v>12769</v>
      </c>
    </row>
    <row r="993" spans="1:34" x14ac:dyDescent="0.25">
      <c r="A993" t="s">
        <v>474</v>
      </c>
      <c r="B993" t="s">
        <v>414</v>
      </c>
      <c r="C993" t="s">
        <v>536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475</v>
      </c>
      <c r="B994" t="s">
        <v>414</v>
      </c>
      <c r="C994" t="s">
        <v>536</v>
      </c>
      <c r="D994">
        <v>0</v>
      </c>
      <c r="E994">
        <v>-2</v>
      </c>
      <c r="F994">
        <v>-9</v>
      </c>
      <c r="G994">
        <v>-53</v>
      </c>
      <c r="H994">
        <v>-153</v>
      </c>
      <c r="I994">
        <v>-331</v>
      </c>
      <c r="J994">
        <v>-547</v>
      </c>
      <c r="K994">
        <v>-873</v>
      </c>
      <c r="L994">
        <v>-1266</v>
      </c>
      <c r="M994">
        <v>-1718</v>
      </c>
      <c r="N994">
        <v>-2205</v>
      </c>
      <c r="O994">
        <v>-2701</v>
      </c>
      <c r="P994">
        <v>-3157</v>
      </c>
      <c r="Q994">
        <v>-3615</v>
      </c>
      <c r="R994">
        <v>-4034</v>
      </c>
      <c r="S994">
        <v>-4483</v>
      </c>
      <c r="T994">
        <v>-4938</v>
      </c>
      <c r="U994">
        <v>-5382</v>
      </c>
      <c r="V994">
        <v>-5765</v>
      </c>
      <c r="W994">
        <v>-6046</v>
      </c>
      <c r="X994">
        <v>-6329</v>
      </c>
      <c r="Y994">
        <v>-6513</v>
      </c>
      <c r="Z994">
        <v>-6594</v>
      </c>
      <c r="AA994">
        <v>-6700</v>
      </c>
      <c r="AB994">
        <v>-6782</v>
      </c>
      <c r="AC994">
        <v>-6794</v>
      </c>
      <c r="AD994">
        <v>-6830</v>
      </c>
      <c r="AE994">
        <v>-6800</v>
      </c>
      <c r="AF994">
        <v>-6757</v>
      </c>
      <c r="AG994">
        <v>-6739</v>
      </c>
      <c r="AH994">
        <v>-6686</v>
      </c>
    </row>
    <row r="995" spans="1:34" x14ac:dyDescent="0.25">
      <c r="A995" t="s">
        <v>476</v>
      </c>
      <c r="B995" t="s">
        <v>414</v>
      </c>
      <c r="C995" t="s">
        <v>536</v>
      </c>
      <c r="D995">
        <v>0</v>
      </c>
      <c r="E995">
        <v>0</v>
      </c>
      <c r="F995">
        <v>0</v>
      </c>
      <c r="G995">
        <v>18</v>
      </c>
      <c r="H995">
        <v>25</v>
      </c>
      <c r="I995">
        <v>25</v>
      </c>
      <c r="J995">
        <v>22</v>
      </c>
      <c r="K995">
        <v>19</v>
      </c>
      <c r="L995">
        <v>18</v>
      </c>
      <c r="M995">
        <v>15</v>
      </c>
      <c r="N995">
        <v>13</v>
      </c>
      <c r="O995">
        <v>11</v>
      </c>
      <c r="P995">
        <v>8</v>
      </c>
      <c r="Q995">
        <v>5</v>
      </c>
      <c r="R995">
        <v>5</v>
      </c>
      <c r="S995">
        <v>4</v>
      </c>
      <c r="T995">
        <v>3</v>
      </c>
      <c r="U995">
        <v>-3</v>
      </c>
      <c r="V995">
        <v>-10</v>
      </c>
      <c r="W995">
        <v>-19</v>
      </c>
      <c r="X995">
        <v>-25</v>
      </c>
      <c r="Y995">
        <v>-29</v>
      </c>
      <c r="Z995">
        <v>-33</v>
      </c>
      <c r="AA995">
        <v>-36</v>
      </c>
      <c r="AB995">
        <v>-40</v>
      </c>
      <c r="AC995">
        <v>-42</v>
      </c>
      <c r="AD995">
        <v>-44</v>
      </c>
      <c r="AE995">
        <v>-47</v>
      </c>
      <c r="AF995">
        <v>-46</v>
      </c>
      <c r="AG995">
        <v>-45</v>
      </c>
      <c r="AH995">
        <v>-43</v>
      </c>
    </row>
    <row r="996" spans="1:34" x14ac:dyDescent="0.25">
      <c r="A996" t="s">
        <v>477</v>
      </c>
      <c r="B996" t="s">
        <v>414</v>
      </c>
      <c r="C996" t="s">
        <v>536</v>
      </c>
      <c r="D996">
        <v>0</v>
      </c>
      <c r="E996">
        <v>0</v>
      </c>
      <c r="F996">
        <v>0</v>
      </c>
      <c r="G996">
        <v>-4</v>
      </c>
      <c r="H996">
        <v>-12</v>
      </c>
      <c r="I996">
        <v>-28</v>
      </c>
      <c r="J996">
        <v>-45</v>
      </c>
      <c r="K996">
        <v>-73</v>
      </c>
      <c r="L996">
        <v>-106</v>
      </c>
      <c r="M996">
        <v>-143</v>
      </c>
      <c r="N996">
        <v>-185</v>
      </c>
      <c r="O996">
        <v>-227</v>
      </c>
      <c r="P996">
        <v>-266</v>
      </c>
      <c r="Q996">
        <v>-303</v>
      </c>
      <c r="R996">
        <v>-338</v>
      </c>
      <c r="S996">
        <v>-376</v>
      </c>
      <c r="T996">
        <v>-415</v>
      </c>
      <c r="U996">
        <v>-452</v>
      </c>
      <c r="V996">
        <v>-484</v>
      </c>
      <c r="W996">
        <v>-509</v>
      </c>
      <c r="X996">
        <v>-533</v>
      </c>
      <c r="Y996">
        <v>-548</v>
      </c>
      <c r="Z996">
        <v>-555</v>
      </c>
      <c r="AA996">
        <v>-563</v>
      </c>
      <c r="AB996">
        <v>-570</v>
      </c>
      <c r="AC996">
        <v>-571</v>
      </c>
      <c r="AD996">
        <v>-575</v>
      </c>
      <c r="AE996">
        <v>-572</v>
      </c>
      <c r="AF996">
        <v>-569</v>
      </c>
      <c r="AG996">
        <v>-567</v>
      </c>
      <c r="AH996">
        <v>-563</v>
      </c>
    </row>
    <row r="997" spans="1:34" x14ac:dyDescent="0.25">
      <c r="A997" t="s">
        <v>478</v>
      </c>
      <c r="B997" t="s">
        <v>414</v>
      </c>
      <c r="C997" t="s">
        <v>536</v>
      </c>
      <c r="D997">
        <v>0</v>
      </c>
      <c r="E997">
        <v>-1</v>
      </c>
      <c r="F997">
        <v>1</v>
      </c>
      <c r="G997">
        <v>299</v>
      </c>
      <c r="H997">
        <v>817</v>
      </c>
      <c r="I997">
        <v>1594</v>
      </c>
      <c r="J997">
        <v>2517</v>
      </c>
      <c r="K997">
        <v>3568</v>
      </c>
      <c r="L997">
        <v>4675</v>
      </c>
      <c r="M997">
        <v>5785</v>
      </c>
      <c r="N997">
        <v>6787</v>
      </c>
      <c r="O997">
        <v>7535</v>
      </c>
      <c r="P997">
        <v>7976</v>
      </c>
      <c r="Q997">
        <v>8204</v>
      </c>
      <c r="R997">
        <v>8305</v>
      </c>
      <c r="S997">
        <v>8311</v>
      </c>
      <c r="T997">
        <v>8243</v>
      </c>
      <c r="U997">
        <v>8114</v>
      </c>
      <c r="V997">
        <v>7890</v>
      </c>
      <c r="W997">
        <v>7575</v>
      </c>
      <c r="X997">
        <v>7192</v>
      </c>
      <c r="Y997">
        <v>6775</v>
      </c>
      <c r="Z997">
        <v>6357</v>
      </c>
      <c r="AA997">
        <v>5959</v>
      </c>
      <c r="AB997">
        <v>5599</v>
      </c>
      <c r="AC997">
        <v>5288</v>
      </c>
      <c r="AD997">
        <v>5028</v>
      </c>
      <c r="AE997">
        <v>4794</v>
      </c>
      <c r="AF997">
        <v>4581</v>
      </c>
      <c r="AG997">
        <v>4399</v>
      </c>
      <c r="AH997">
        <v>4247</v>
      </c>
    </row>
    <row r="998" spans="1:34" x14ac:dyDescent="0.25">
      <c r="A998" t="s">
        <v>479</v>
      </c>
      <c r="B998" t="s">
        <v>414</v>
      </c>
      <c r="C998" t="s">
        <v>536</v>
      </c>
      <c r="D998">
        <v>0</v>
      </c>
      <c r="E998">
        <v>-2</v>
      </c>
      <c r="F998">
        <v>-1</v>
      </c>
      <c r="G998">
        <v>175</v>
      </c>
      <c r="H998">
        <v>730</v>
      </c>
      <c r="I998">
        <v>1629</v>
      </c>
      <c r="J998">
        <v>2595</v>
      </c>
      <c r="K998">
        <v>3493</v>
      </c>
      <c r="L998">
        <v>4324</v>
      </c>
      <c r="M998">
        <v>5133</v>
      </c>
      <c r="N998">
        <v>5846</v>
      </c>
      <c r="O998">
        <v>6359</v>
      </c>
      <c r="P998">
        <v>6644</v>
      </c>
      <c r="Q998">
        <v>6751</v>
      </c>
      <c r="R998">
        <v>6750</v>
      </c>
      <c r="S998">
        <v>6667</v>
      </c>
      <c r="T998">
        <v>6509</v>
      </c>
      <c r="U998">
        <v>6277</v>
      </c>
      <c r="V998">
        <v>5955</v>
      </c>
      <c r="W998">
        <v>5548</v>
      </c>
      <c r="X998">
        <v>5092</v>
      </c>
      <c r="Y998">
        <v>4616</v>
      </c>
      <c r="Z998">
        <v>4155</v>
      </c>
      <c r="AA998">
        <v>3735</v>
      </c>
      <c r="AB998">
        <v>3357</v>
      </c>
      <c r="AC998">
        <v>3023</v>
      </c>
      <c r="AD998">
        <v>2730</v>
      </c>
      <c r="AE998">
        <v>2467</v>
      </c>
      <c r="AF998">
        <v>2238</v>
      </c>
      <c r="AG998">
        <v>2044</v>
      </c>
      <c r="AH998">
        <v>1883</v>
      </c>
    </row>
    <row r="999" spans="1:34" x14ac:dyDescent="0.25">
      <c r="A999" t="s">
        <v>480</v>
      </c>
      <c r="B999" t="s">
        <v>414</v>
      </c>
      <c r="C999" t="s">
        <v>536</v>
      </c>
      <c r="D999">
        <v>0</v>
      </c>
      <c r="E999">
        <v>0</v>
      </c>
      <c r="F999">
        <v>3</v>
      </c>
      <c r="G999">
        <v>88</v>
      </c>
      <c r="H999">
        <v>147</v>
      </c>
      <c r="I999">
        <v>175</v>
      </c>
      <c r="J999">
        <v>202</v>
      </c>
      <c r="K999">
        <v>227</v>
      </c>
      <c r="L999">
        <v>249</v>
      </c>
      <c r="M999">
        <v>273</v>
      </c>
      <c r="N999">
        <v>292</v>
      </c>
      <c r="O999">
        <v>305</v>
      </c>
      <c r="P999">
        <v>307</v>
      </c>
      <c r="Q999">
        <v>315</v>
      </c>
      <c r="R999">
        <v>322</v>
      </c>
      <c r="S999">
        <v>326</v>
      </c>
      <c r="T999">
        <v>325</v>
      </c>
      <c r="U999">
        <v>306</v>
      </c>
      <c r="V999">
        <v>277</v>
      </c>
      <c r="W999">
        <v>245</v>
      </c>
      <c r="X999">
        <v>217</v>
      </c>
      <c r="Y999">
        <v>191</v>
      </c>
      <c r="Z999">
        <v>168</v>
      </c>
      <c r="AA999">
        <v>147</v>
      </c>
      <c r="AB999">
        <v>128</v>
      </c>
      <c r="AC999">
        <v>111</v>
      </c>
      <c r="AD999">
        <v>97</v>
      </c>
      <c r="AE999">
        <v>86</v>
      </c>
      <c r="AF999">
        <v>83</v>
      </c>
      <c r="AG999">
        <v>81</v>
      </c>
      <c r="AH999">
        <v>82</v>
      </c>
    </row>
    <row r="1000" spans="1:34" x14ac:dyDescent="0.25">
      <c r="A1000" t="s">
        <v>481</v>
      </c>
      <c r="B1000" t="s">
        <v>414</v>
      </c>
      <c r="C1000" t="s">
        <v>536</v>
      </c>
      <c r="D1000">
        <v>0</v>
      </c>
      <c r="E1000">
        <v>0</v>
      </c>
      <c r="F1000">
        <v>2</v>
      </c>
      <c r="G1000">
        <v>109</v>
      </c>
      <c r="H1000">
        <v>244</v>
      </c>
      <c r="I1000">
        <v>380</v>
      </c>
      <c r="J1000">
        <v>509</v>
      </c>
      <c r="K1000">
        <v>638</v>
      </c>
      <c r="L1000">
        <v>762</v>
      </c>
      <c r="M1000">
        <v>885</v>
      </c>
      <c r="N1000">
        <v>993</v>
      </c>
      <c r="O1000">
        <v>1064</v>
      </c>
      <c r="P1000">
        <v>1097</v>
      </c>
      <c r="Q1000">
        <v>1109</v>
      </c>
      <c r="R1000">
        <v>1111</v>
      </c>
      <c r="S1000">
        <v>1106</v>
      </c>
      <c r="T1000">
        <v>1089</v>
      </c>
      <c r="U1000">
        <v>1046</v>
      </c>
      <c r="V1000">
        <v>982</v>
      </c>
      <c r="W1000">
        <v>908</v>
      </c>
      <c r="X1000">
        <v>833</v>
      </c>
      <c r="Y1000">
        <v>759</v>
      </c>
      <c r="Z1000">
        <v>692</v>
      </c>
      <c r="AA1000">
        <v>632</v>
      </c>
      <c r="AB1000">
        <v>580</v>
      </c>
      <c r="AC1000">
        <v>533</v>
      </c>
      <c r="AD1000">
        <v>491</v>
      </c>
      <c r="AE1000">
        <v>454</v>
      </c>
      <c r="AF1000">
        <v>428</v>
      </c>
      <c r="AG1000">
        <v>408</v>
      </c>
      <c r="AH1000">
        <v>392</v>
      </c>
    </row>
    <row r="1001" spans="1:34" x14ac:dyDescent="0.25">
      <c r="A1001" t="s">
        <v>482</v>
      </c>
      <c r="B1001" t="s">
        <v>414</v>
      </c>
      <c r="C1001" t="s">
        <v>536</v>
      </c>
      <c r="D1001">
        <v>0</v>
      </c>
      <c r="E1001">
        <v>1</v>
      </c>
      <c r="F1001">
        <v>1</v>
      </c>
      <c r="G1001">
        <v>-172</v>
      </c>
      <c r="H1001">
        <v>-368</v>
      </c>
      <c r="I1001">
        <v>-531</v>
      </c>
      <c r="J1001">
        <v>-804</v>
      </c>
      <c r="K1001">
        <v>-1119</v>
      </c>
      <c r="L1001">
        <v>-1455</v>
      </c>
      <c r="M1001">
        <v>-1813</v>
      </c>
      <c r="N1001">
        <v>-2170</v>
      </c>
      <c r="O1001">
        <v>-2466</v>
      </c>
      <c r="P1001">
        <v>-2725</v>
      </c>
      <c r="Q1001">
        <v>-2949</v>
      </c>
      <c r="R1001">
        <v>-3159</v>
      </c>
      <c r="S1001">
        <v>-3364</v>
      </c>
      <c r="T1001">
        <v>-3544</v>
      </c>
      <c r="U1001">
        <v>-3673</v>
      </c>
      <c r="V1001">
        <v>-3685</v>
      </c>
      <c r="W1001">
        <v>-3668</v>
      </c>
      <c r="X1001">
        <v>-3591</v>
      </c>
      <c r="Y1001">
        <v>-3464</v>
      </c>
      <c r="Z1001">
        <v>-3358</v>
      </c>
      <c r="AA1001">
        <v>-3238</v>
      </c>
      <c r="AB1001">
        <v>-3117</v>
      </c>
      <c r="AC1001">
        <v>-3004</v>
      </c>
      <c r="AD1001">
        <v>-2897</v>
      </c>
      <c r="AE1001">
        <v>-2779</v>
      </c>
      <c r="AF1001">
        <v>-2672</v>
      </c>
      <c r="AG1001">
        <v>-2583</v>
      </c>
      <c r="AH1001">
        <v>-2512</v>
      </c>
    </row>
    <row r="1002" spans="1:34" x14ac:dyDescent="0.25">
      <c r="A1002" t="s">
        <v>483</v>
      </c>
      <c r="B1002" t="s">
        <v>414</v>
      </c>
      <c r="C1002" t="s">
        <v>536</v>
      </c>
      <c r="D1002">
        <v>0</v>
      </c>
      <c r="E1002">
        <v>0</v>
      </c>
      <c r="F1002">
        <v>2</v>
      </c>
      <c r="G1002">
        <v>99</v>
      </c>
      <c r="H1002">
        <v>154</v>
      </c>
      <c r="I1002">
        <v>173</v>
      </c>
      <c r="J1002">
        <v>115</v>
      </c>
      <c r="K1002">
        <v>64</v>
      </c>
      <c r="L1002">
        <v>13</v>
      </c>
      <c r="M1002">
        <v>-35</v>
      </c>
      <c r="N1002">
        <v>-88</v>
      </c>
      <c r="O1002">
        <v>-145</v>
      </c>
      <c r="P1002">
        <v>-212</v>
      </c>
      <c r="Q1002">
        <v>-284</v>
      </c>
      <c r="R1002">
        <v>-352</v>
      </c>
      <c r="S1002">
        <v>-422</v>
      </c>
      <c r="T1002">
        <v>-483</v>
      </c>
      <c r="U1002">
        <v>-557</v>
      </c>
      <c r="V1002">
        <v>-632</v>
      </c>
      <c r="W1002">
        <v>-702</v>
      </c>
      <c r="X1002">
        <v>-764</v>
      </c>
      <c r="Y1002">
        <v>-808</v>
      </c>
      <c r="Z1002">
        <v>-836</v>
      </c>
      <c r="AA1002">
        <v>-858</v>
      </c>
      <c r="AB1002">
        <v>-875</v>
      </c>
      <c r="AC1002">
        <v>-880</v>
      </c>
      <c r="AD1002">
        <v>-878</v>
      </c>
      <c r="AE1002">
        <v>-871</v>
      </c>
      <c r="AF1002">
        <v>-856</v>
      </c>
      <c r="AG1002">
        <v>-838</v>
      </c>
      <c r="AH1002">
        <v>-813</v>
      </c>
    </row>
    <row r="1003" spans="1:34" x14ac:dyDescent="0.25">
      <c r="A1003" t="s">
        <v>484</v>
      </c>
      <c r="B1003" t="s">
        <v>414</v>
      </c>
      <c r="C1003" t="s">
        <v>536</v>
      </c>
      <c r="D1003">
        <v>0</v>
      </c>
      <c r="E1003">
        <v>0</v>
      </c>
      <c r="F1003">
        <v>0</v>
      </c>
      <c r="G1003">
        <v>20</v>
      </c>
      <c r="H1003">
        <v>65</v>
      </c>
      <c r="I1003">
        <v>111</v>
      </c>
      <c r="J1003">
        <v>151</v>
      </c>
      <c r="K1003">
        <v>193</v>
      </c>
      <c r="L1003">
        <v>234</v>
      </c>
      <c r="M1003">
        <v>281</v>
      </c>
      <c r="N1003">
        <v>316</v>
      </c>
      <c r="O1003">
        <v>339</v>
      </c>
      <c r="P1003">
        <v>353</v>
      </c>
      <c r="Q1003">
        <v>362</v>
      </c>
      <c r="R1003">
        <v>367</v>
      </c>
      <c r="S1003">
        <v>369</v>
      </c>
      <c r="T1003">
        <v>366</v>
      </c>
      <c r="U1003">
        <v>361</v>
      </c>
      <c r="V1003">
        <v>349</v>
      </c>
      <c r="W1003">
        <v>332</v>
      </c>
      <c r="X1003">
        <v>312</v>
      </c>
      <c r="Y1003">
        <v>291</v>
      </c>
      <c r="Z1003">
        <v>271</v>
      </c>
      <c r="AA1003">
        <v>254</v>
      </c>
      <c r="AB1003">
        <v>238</v>
      </c>
      <c r="AC1003">
        <v>224</v>
      </c>
      <c r="AD1003">
        <v>209</v>
      </c>
      <c r="AE1003">
        <v>197</v>
      </c>
      <c r="AF1003">
        <v>186</v>
      </c>
      <c r="AG1003">
        <v>176</v>
      </c>
      <c r="AH1003">
        <v>167</v>
      </c>
    </row>
    <row r="1004" spans="1:34" x14ac:dyDescent="0.25">
      <c r="A1004" t="s">
        <v>485</v>
      </c>
      <c r="B1004" t="s">
        <v>414</v>
      </c>
      <c r="C1004" t="s">
        <v>536</v>
      </c>
      <c r="D1004">
        <v>0</v>
      </c>
      <c r="E1004">
        <v>0</v>
      </c>
      <c r="F1004">
        <v>4</v>
      </c>
      <c r="G1004">
        <v>109</v>
      </c>
      <c r="H1004">
        <v>190</v>
      </c>
      <c r="I1004">
        <v>236</v>
      </c>
      <c r="J1004">
        <v>278</v>
      </c>
      <c r="K1004">
        <v>318</v>
      </c>
      <c r="L1004">
        <v>353</v>
      </c>
      <c r="M1004">
        <v>387</v>
      </c>
      <c r="N1004">
        <v>419</v>
      </c>
      <c r="O1004">
        <v>453</v>
      </c>
      <c r="P1004">
        <v>474</v>
      </c>
      <c r="Q1004">
        <v>493</v>
      </c>
      <c r="R1004">
        <v>507</v>
      </c>
      <c r="S1004">
        <v>516</v>
      </c>
      <c r="T1004">
        <v>518</v>
      </c>
      <c r="U1004">
        <v>485</v>
      </c>
      <c r="V1004">
        <v>436</v>
      </c>
      <c r="W1004">
        <v>380</v>
      </c>
      <c r="X1004">
        <v>329</v>
      </c>
      <c r="Y1004">
        <v>278</v>
      </c>
      <c r="Z1004">
        <v>231</v>
      </c>
      <c r="AA1004">
        <v>191</v>
      </c>
      <c r="AB1004">
        <v>154</v>
      </c>
      <c r="AC1004">
        <v>119</v>
      </c>
      <c r="AD1004">
        <v>94</v>
      </c>
      <c r="AE1004">
        <v>76</v>
      </c>
      <c r="AF1004">
        <v>67</v>
      </c>
      <c r="AG1004">
        <v>64</v>
      </c>
      <c r="AH1004">
        <v>65</v>
      </c>
    </row>
    <row r="1005" spans="1:34" x14ac:dyDescent="0.25">
      <c r="A1005" t="s">
        <v>486</v>
      </c>
      <c r="B1005" t="s">
        <v>414</v>
      </c>
      <c r="C1005" t="s">
        <v>536</v>
      </c>
      <c r="D1005">
        <v>0</v>
      </c>
      <c r="E1005">
        <v>0</v>
      </c>
      <c r="F1005">
        <v>4</v>
      </c>
      <c r="G1005">
        <v>68</v>
      </c>
      <c r="H1005">
        <v>86</v>
      </c>
      <c r="I1005">
        <v>81</v>
      </c>
      <c r="J1005">
        <v>67</v>
      </c>
      <c r="K1005">
        <v>51</v>
      </c>
      <c r="L1005">
        <v>34</v>
      </c>
      <c r="M1005">
        <v>23</v>
      </c>
      <c r="N1005">
        <v>13</v>
      </c>
      <c r="O1005">
        <v>12</v>
      </c>
      <c r="P1005">
        <v>9</v>
      </c>
      <c r="Q1005">
        <v>12</v>
      </c>
      <c r="R1005">
        <v>20</v>
      </c>
      <c r="S1005">
        <v>28</v>
      </c>
      <c r="T1005">
        <v>34</v>
      </c>
      <c r="U1005">
        <v>11</v>
      </c>
      <c r="V1005">
        <v>-18</v>
      </c>
      <c r="W1005">
        <v>-47</v>
      </c>
      <c r="X1005">
        <v>-69</v>
      </c>
      <c r="Y1005">
        <v>-87</v>
      </c>
      <c r="Z1005">
        <v>-100</v>
      </c>
      <c r="AA1005">
        <v>-113</v>
      </c>
      <c r="AB1005">
        <v>-124</v>
      </c>
      <c r="AC1005">
        <v>-133</v>
      </c>
      <c r="AD1005">
        <v>-139</v>
      </c>
      <c r="AE1005">
        <v>-140</v>
      </c>
      <c r="AF1005">
        <v>-135</v>
      </c>
      <c r="AG1005">
        <v>-129</v>
      </c>
      <c r="AH1005">
        <v>-122</v>
      </c>
    </row>
    <row r="1006" spans="1:34" x14ac:dyDescent="0.25">
      <c r="A1006" t="s">
        <v>487</v>
      </c>
      <c r="B1006" t="s">
        <v>414</v>
      </c>
      <c r="C1006" t="s">
        <v>536</v>
      </c>
      <c r="D1006">
        <v>0</v>
      </c>
      <c r="E1006">
        <v>0</v>
      </c>
      <c r="F1006">
        <v>6</v>
      </c>
      <c r="G1006">
        <v>137</v>
      </c>
      <c r="H1006">
        <v>163</v>
      </c>
      <c r="I1006">
        <v>34</v>
      </c>
      <c r="J1006">
        <v>-170</v>
      </c>
      <c r="K1006">
        <v>-344</v>
      </c>
      <c r="L1006">
        <v>-494</v>
      </c>
      <c r="M1006">
        <v>-620</v>
      </c>
      <c r="N1006">
        <v>-727</v>
      </c>
      <c r="O1006">
        <v>-822</v>
      </c>
      <c r="P1006">
        <v>-910</v>
      </c>
      <c r="Q1006">
        <v>-985</v>
      </c>
      <c r="R1006">
        <v>-1042</v>
      </c>
      <c r="S1006">
        <v>-1092</v>
      </c>
      <c r="T1006">
        <v>-1139</v>
      </c>
      <c r="U1006">
        <v>-1212</v>
      </c>
      <c r="V1006">
        <v>-1303</v>
      </c>
      <c r="W1006">
        <v>-1392</v>
      </c>
      <c r="X1006">
        <v>-1467</v>
      </c>
      <c r="Y1006">
        <v>-1526</v>
      </c>
      <c r="Z1006">
        <v>-1577</v>
      </c>
      <c r="AA1006">
        <v>-1620</v>
      </c>
      <c r="AB1006">
        <v>-1656</v>
      </c>
      <c r="AC1006">
        <v>-1687</v>
      </c>
      <c r="AD1006">
        <v>-1711</v>
      </c>
      <c r="AE1006">
        <v>-1726</v>
      </c>
      <c r="AF1006">
        <v>-1730</v>
      </c>
      <c r="AG1006">
        <v>-1729</v>
      </c>
      <c r="AH1006">
        <v>-1723</v>
      </c>
    </row>
    <row r="1007" spans="1:34" x14ac:dyDescent="0.25">
      <c r="A1007" t="s">
        <v>488</v>
      </c>
      <c r="B1007" t="s">
        <v>414</v>
      </c>
      <c r="C1007" t="s">
        <v>536</v>
      </c>
      <c r="D1007">
        <v>0</v>
      </c>
      <c r="E1007">
        <v>0</v>
      </c>
      <c r="F1007">
        <v>3</v>
      </c>
      <c r="G1007">
        <v>36</v>
      </c>
      <c r="H1007">
        <v>42</v>
      </c>
      <c r="I1007">
        <v>25</v>
      </c>
      <c r="J1007">
        <v>8</v>
      </c>
      <c r="K1007">
        <v>-10</v>
      </c>
      <c r="L1007">
        <v>-32</v>
      </c>
      <c r="M1007">
        <v>-52</v>
      </c>
      <c r="N1007">
        <v>-69</v>
      </c>
      <c r="O1007">
        <v>-78</v>
      </c>
      <c r="P1007">
        <v>-86</v>
      </c>
      <c r="Q1007">
        <v>-89</v>
      </c>
      <c r="R1007">
        <v>-87</v>
      </c>
      <c r="S1007">
        <v>-88</v>
      </c>
      <c r="T1007">
        <v>-92</v>
      </c>
      <c r="U1007">
        <v>-113</v>
      </c>
      <c r="V1007">
        <v>-138</v>
      </c>
      <c r="W1007">
        <v>-162</v>
      </c>
      <c r="X1007">
        <v>-184</v>
      </c>
      <c r="Y1007">
        <v>-203</v>
      </c>
      <c r="Z1007">
        <v>-220</v>
      </c>
      <c r="AA1007">
        <v>-236</v>
      </c>
      <c r="AB1007">
        <v>-252</v>
      </c>
      <c r="AC1007">
        <v>-265</v>
      </c>
      <c r="AD1007">
        <v>-274</v>
      </c>
      <c r="AE1007">
        <v>-279</v>
      </c>
      <c r="AF1007">
        <v>-281</v>
      </c>
      <c r="AG1007">
        <v>-281</v>
      </c>
      <c r="AH1007">
        <v>-278</v>
      </c>
    </row>
    <row r="1008" spans="1:34" x14ac:dyDescent="0.25">
      <c r="A1008" t="s">
        <v>489</v>
      </c>
      <c r="B1008" t="s">
        <v>414</v>
      </c>
      <c r="C1008" t="s">
        <v>536</v>
      </c>
      <c r="D1008">
        <v>0</v>
      </c>
      <c r="E1008">
        <v>0</v>
      </c>
      <c r="F1008">
        <v>5</v>
      </c>
      <c r="G1008">
        <v>87</v>
      </c>
      <c r="H1008">
        <v>129</v>
      </c>
      <c r="I1008">
        <v>133</v>
      </c>
      <c r="J1008">
        <v>136</v>
      </c>
      <c r="K1008">
        <v>140</v>
      </c>
      <c r="L1008">
        <v>140</v>
      </c>
      <c r="M1008">
        <v>142</v>
      </c>
      <c r="N1008">
        <v>148</v>
      </c>
      <c r="O1008">
        <v>159</v>
      </c>
      <c r="P1008">
        <v>167</v>
      </c>
      <c r="Q1008">
        <v>179</v>
      </c>
      <c r="R1008">
        <v>197</v>
      </c>
      <c r="S1008">
        <v>211</v>
      </c>
      <c r="T1008">
        <v>219</v>
      </c>
      <c r="U1008">
        <v>201</v>
      </c>
      <c r="V1008">
        <v>171</v>
      </c>
      <c r="W1008">
        <v>143</v>
      </c>
      <c r="X1008">
        <v>118</v>
      </c>
      <c r="Y1008">
        <v>94</v>
      </c>
      <c r="Z1008">
        <v>72</v>
      </c>
      <c r="AA1008">
        <v>51</v>
      </c>
      <c r="AB1008">
        <v>33</v>
      </c>
      <c r="AC1008">
        <v>15</v>
      </c>
      <c r="AD1008">
        <v>3</v>
      </c>
      <c r="AE1008">
        <v>-6</v>
      </c>
      <c r="AF1008">
        <v>-9</v>
      </c>
      <c r="AG1008">
        <v>-7</v>
      </c>
      <c r="AH1008">
        <v>-5</v>
      </c>
    </row>
    <row r="1009" spans="1:34" x14ac:dyDescent="0.25">
      <c r="A1009" t="s">
        <v>490</v>
      </c>
      <c r="B1009" t="s">
        <v>414</v>
      </c>
      <c r="C1009" t="s">
        <v>536</v>
      </c>
      <c r="D1009">
        <v>0</v>
      </c>
      <c r="E1009">
        <v>2</v>
      </c>
      <c r="F1009">
        <v>83</v>
      </c>
      <c r="G1009">
        <v>1291</v>
      </c>
      <c r="H1009">
        <v>1869</v>
      </c>
      <c r="I1009">
        <v>2019</v>
      </c>
      <c r="J1009">
        <v>2212</v>
      </c>
      <c r="K1009">
        <v>2377</v>
      </c>
      <c r="L1009">
        <v>2475</v>
      </c>
      <c r="M1009">
        <v>2599</v>
      </c>
      <c r="N1009">
        <v>2703</v>
      </c>
      <c r="O1009">
        <v>2787</v>
      </c>
      <c r="P1009">
        <v>2801</v>
      </c>
      <c r="Q1009">
        <v>2935</v>
      </c>
      <c r="R1009">
        <v>3122</v>
      </c>
      <c r="S1009">
        <v>3246</v>
      </c>
      <c r="T1009">
        <v>3261</v>
      </c>
      <c r="U1009">
        <v>2852</v>
      </c>
      <c r="V1009">
        <v>2357</v>
      </c>
      <c r="W1009">
        <v>1893</v>
      </c>
      <c r="X1009">
        <v>1461</v>
      </c>
      <c r="Y1009">
        <v>1060</v>
      </c>
      <c r="Z1009">
        <v>699</v>
      </c>
      <c r="AA1009">
        <v>372</v>
      </c>
      <c r="AB1009">
        <v>66</v>
      </c>
      <c r="AC1009">
        <v>-206</v>
      </c>
      <c r="AD1009">
        <v>-418</v>
      </c>
      <c r="AE1009">
        <v>-558</v>
      </c>
      <c r="AF1009">
        <v>-591</v>
      </c>
      <c r="AG1009">
        <v>-582</v>
      </c>
      <c r="AH1009">
        <v>-553</v>
      </c>
    </row>
    <row r="1010" spans="1:34" x14ac:dyDescent="0.25">
      <c r="A1010" t="s">
        <v>491</v>
      </c>
      <c r="B1010" t="s">
        <v>414</v>
      </c>
      <c r="C1010" t="s">
        <v>536</v>
      </c>
      <c r="D1010">
        <v>0</v>
      </c>
      <c r="E1010">
        <v>28</v>
      </c>
      <c r="F1010">
        <v>219</v>
      </c>
      <c r="G1010">
        <v>627</v>
      </c>
      <c r="H1010">
        <v>1196</v>
      </c>
      <c r="I1010">
        <v>1806</v>
      </c>
      <c r="J1010">
        <v>2617</v>
      </c>
      <c r="K1010">
        <v>3379</v>
      </c>
      <c r="L1010">
        <v>4147</v>
      </c>
      <c r="M1010">
        <v>5086</v>
      </c>
      <c r="N1010">
        <v>5967</v>
      </c>
      <c r="O1010">
        <v>6661</v>
      </c>
      <c r="P1010">
        <v>7082</v>
      </c>
      <c r="Q1010">
        <v>7791</v>
      </c>
      <c r="R1010">
        <v>8495</v>
      </c>
      <c r="S1010">
        <v>9007</v>
      </c>
      <c r="T1010">
        <v>9231</v>
      </c>
      <c r="U1010">
        <v>8581</v>
      </c>
      <c r="V1010">
        <v>7935</v>
      </c>
      <c r="W1010">
        <v>7337</v>
      </c>
      <c r="X1010">
        <v>6733</v>
      </c>
      <c r="Y1010">
        <v>6123</v>
      </c>
      <c r="Z1010">
        <v>5515</v>
      </c>
      <c r="AA1010">
        <v>4908</v>
      </c>
      <c r="AB1010">
        <v>4370</v>
      </c>
      <c r="AC1010">
        <v>3884</v>
      </c>
      <c r="AD1010">
        <v>3458</v>
      </c>
      <c r="AE1010">
        <v>3169</v>
      </c>
      <c r="AF1010">
        <v>3071</v>
      </c>
      <c r="AG1010">
        <v>3024</v>
      </c>
      <c r="AH1010">
        <v>2990</v>
      </c>
    </row>
    <row r="1011" spans="1:34" x14ac:dyDescent="0.25">
      <c r="A1011" t="s">
        <v>492</v>
      </c>
      <c r="B1011" t="s">
        <v>414</v>
      </c>
      <c r="C1011" t="s">
        <v>536</v>
      </c>
      <c r="D1011">
        <v>0</v>
      </c>
      <c r="E1011">
        <v>0</v>
      </c>
      <c r="F1011">
        <v>115</v>
      </c>
      <c r="G1011">
        <v>2546</v>
      </c>
      <c r="H1011">
        <v>2779</v>
      </c>
      <c r="I1011">
        <v>2853</v>
      </c>
      <c r="J1011">
        <v>3143</v>
      </c>
      <c r="K1011">
        <v>3376</v>
      </c>
      <c r="L1011">
        <v>3580</v>
      </c>
      <c r="M1011">
        <v>3909</v>
      </c>
      <c r="N1011">
        <v>4155</v>
      </c>
      <c r="O1011">
        <v>4315</v>
      </c>
      <c r="P1011">
        <v>4295</v>
      </c>
      <c r="Q1011">
        <v>4480</v>
      </c>
      <c r="R1011">
        <v>4697</v>
      </c>
      <c r="S1011">
        <v>4800</v>
      </c>
      <c r="T1011">
        <v>4839</v>
      </c>
      <c r="U1011">
        <v>4372</v>
      </c>
      <c r="V1011">
        <v>3965</v>
      </c>
      <c r="W1011">
        <v>3627</v>
      </c>
      <c r="X1011">
        <v>3320</v>
      </c>
      <c r="Y1011">
        <v>3021</v>
      </c>
      <c r="Z1011">
        <v>2762</v>
      </c>
      <c r="AA1011">
        <v>2499</v>
      </c>
      <c r="AB1011">
        <v>2273</v>
      </c>
      <c r="AC1011">
        <v>2064</v>
      </c>
      <c r="AD1011">
        <v>1890</v>
      </c>
      <c r="AE1011">
        <v>1758</v>
      </c>
      <c r="AF1011">
        <v>1736</v>
      </c>
      <c r="AG1011">
        <v>1726</v>
      </c>
      <c r="AH1011">
        <v>1716</v>
      </c>
    </row>
    <row r="1012" spans="1:34" x14ac:dyDescent="0.25">
      <c r="A1012" t="s">
        <v>493</v>
      </c>
      <c r="B1012" t="s">
        <v>414</v>
      </c>
      <c r="C1012" t="s">
        <v>536</v>
      </c>
      <c r="D1012">
        <v>0</v>
      </c>
      <c r="E1012">
        <v>8</v>
      </c>
      <c r="F1012">
        <v>97</v>
      </c>
      <c r="G1012">
        <v>1555</v>
      </c>
      <c r="H1012">
        <v>1707</v>
      </c>
      <c r="I1012">
        <v>1754</v>
      </c>
      <c r="J1012">
        <v>1977</v>
      </c>
      <c r="K1012">
        <v>2212</v>
      </c>
      <c r="L1012">
        <v>2442</v>
      </c>
      <c r="M1012">
        <v>2740</v>
      </c>
      <c r="N1012">
        <v>2980</v>
      </c>
      <c r="O1012">
        <v>3039</v>
      </c>
      <c r="P1012">
        <v>3105</v>
      </c>
      <c r="Q1012">
        <v>3327</v>
      </c>
      <c r="R1012">
        <v>3585</v>
      </c>
      <c r="S1012">
        <v>3738</v>
      </c>
      <c r="T1012">
        <v>3771</v>
      </c>
      <c r="U1012">
        <v>3338</v>
      </c>
      <c r="V1012">
        <v>2971</v>
      </c>
      <c r="W1012">
        <v>2643</v>
      </c>
      <c r="X1012">
        <v>2337</v>
      </c>
      <c r="Y1012">
        <v>2062</v>
      </c>
      <c r="Z1012">
        <v>1773</v>
      </c>
      <c r="AA1012">
        <v>1489</v>
      </c>
      <c r="AB1012">
        <v>1235</v>
      </c>
      <c r="AC1012">
        <v>978</v>
      </c>
      <c r="AD1012">
        <v>823</v>
      </c>
      <c r="AE1012">
        <v>679</v>
      </c>
      <c r="AF1012">
        <v>660</v>
      </c>
      <c r="AG1012">
        <v>651</v>
      </c>
      <c r="AH1012">
        <v>649</v>
      </c>
    </row>
    <row r="1013" spans="1:34" x14ac:dyDescent="0.25">
      <c r="A1013" t="s">
        <v>494</v>
      </c>
      <c r="B1013" t="s">
        <v>414</v>
      </c>
      <c r="C1013" t="s">
        <v>536</v>
      </c>
      <c r="D1013">
        <v>0</v>
      </c>
      <c r="E1013">
        <v>0</v>
      </c>
      <c r="F1013">
        <v>0</v>
      </c>
      <c r="G1013">
        <v>-695</v>
      </c>
      <c r="H1013">
        <v>-1455</v>
      </c>
      <c r="I1013">
        <v>-2404</v>
      </c>
      <c r="J1013">
        <v>-3285</v>
      </c>
      <c r="K1013">
        <v>-4272</v>
      </c>
      <c r="L1013">
        <v>-5280</v>
      </c>
      <c r="M1013">
        <v>-6270</v>
      </c>
      <c r="N1013">
        <v>-7011</v>
      </c>
      <c r="O1013">
        <v>-7034</v>
      </c>
      <c r="P1013">
        <v>-6968</v>
      </c>
      <c r="Q1013">
        <v>-6877</v>
      </c>
      <c r="R1013">
        <v>-6761</v>
      </c>
      <c r="S1013">
        <v>-6628</v>
      </c>
      <c r="T1013">
        <v>-6499</v>
      </c>
      <c r="U1013">
        <v>-6376</v>
      </c>
      <c r="V1013">
        <v>-6276</v>
      </c>
      <c r="W1013">
        <v>-6178</v>
      </c>
      <c r="X1013">
        <v>-6081</v>
      </c>
      <c r="Y1013">
        <v>-5991</v>
      </c>
      <c r="Z1013">
        <v>-5898</v>
      </c>
      <c r="AA1013">
        <v>-5832</v>
      </c>
      <c r="AB1013">
        <v>-5774</v>
      </c>
      <c r="AC1013">
        <v>-5711</v>
      </c>
      <c r="AD1013">
        <v>-5569</v>
      </c>
      <c r="AE1013">
        <v>-5427</v>
      </c>
      <c r="AF1013">
        <v>-5285</v>
      </c>
      <c r="AG1013">
        <v>-5142</v>
      </c>
      <c r="AH1013">
        <v>-5001</v>
      </c>
    </row>
    <row r="1014" spans="1:34" x14ac:dyDescent="0.25">
      <c r="A1014" t="s">
        <v>495</v>
      </c>
      <c r="B1014" t="s">
        <v>414</v>
      </c>
      <c r="C1014" t="s">
        <v>536</v>
      </c>
      <c r="D1014">
        <v>0</v>
      </c>
      <c r="E1014">
        <v>0</v>
      </c>
      <c r="F1014">
        <v>0</v>
      </c>
      <c r="G1014">
        <v>696</v>
      </c>
      <c r="H1014">
        <v>1498</v>
      </c>
      <c r="I1014">
        <v>2280</v>
      </c>
      <c r="J1014">
        <v>2984</v>
      </c>
      <c r="K1014">
        <v>3815</v>
      </c>
      <c r="L1014">
        <v>4497</v>
      </c>
      <c r="M1014">
        <v>4932</v>
      </c>
      <c r="N1014">
        <v>5446</v>
      </c>
      <c r="O1014">
        <v>5562</v>
      </c>
      <c r="P1014">
        <v>5772</v>
      </c>
      <c r="Q1014">
        <v>5843</v>
      </c>
      <c r="R1014">
        <v>5725</v>
      </c>
      <c r="S1014">
        <v>5711</v>
      </c>
      <c r="T1014">
        <v>5830</v>
      </c>
      <c r="U1014">
        <v>5680</v>
      </c>
      <c r="V1014">
        <v>5748</v>
      </c>
      <c r="W1014">
        <v>5550</v>
      </c>
      <c r="X1014">
        <v>5604</v>
      </c>
      <c r="Y1014">
        <v>5448</v>
      </c>
      <c r="Z1014">
        <v>5369</v>
      </c>
      <c r="AA1014">
        <v>5526</v>
      </c>
      <c r="AB1014">
        <v>5288</v>
      </c>
      <c r="AC1014">
        <v>5202</v>
      </c>
      <c r="AD1014">
        <v>5183</v>
      </c>
      <c r="AE1014">
        <v>4968</v>
      </c>
      <c r="AF1014">
        <v>4935</v>
      </c>
      <c r="AG1014">
        <v>4714</v>
      </c>
      <c r="AH1014">
        <v>4695</v>
      </c>
    </row>
    <row r="1015" spans="1:34" x14ac:dyDescent="0.25">
      <c r="A1015" t="s">
        <v>496</v>
      </c>
      <c r="B1015" t="s">
        <v>414</v>
      </c>
      <c r="C1015" t="s">
        <v>536</v>
      </c>
      <c r="D1015">
        <v>0</v>
      </c>
      <c r="E1015">
        <v>-34</v>
      </c>
      <c r="F1015">
        <v>-55</v>
      </c>
      <c r="G1015">
        <v>448</v>
      </c>
      <c r="H1015">
        <v>1081</v>
      </c>
      <c r="I1015">
        <v>1697</v>
      </c>
      <c r="J1015">
        <v>2252</v>
      </c>
      <c r="K1015">
        <v>2735</v>
      </c>
      <c r="L1015">
        <v>3125</v>
      </c>
      <c r="M1015">
        <v>3498</v>
      </c>
      <c r="N1015">
        <v>3804</v>
      </c>
      <c r="O1015">
        <v>4030</v>
      </c>
      <c r="P1015">
        <v>4010</v>
      </c>
      <c r="Q1015">
        <v>3860</v>
      </c>
      <c r="R1015">
        <v>3757</v>
      </c>
      <c r="S1015">
        <v>3798</v>
      </c>
      <c r="T1015">
        <v>3840</v>
      </c>
      <c r="U1015">
        <v>3764</v>
      </c>
      <c r="V1015">
        <v>3541</v>
      </c>
      <c r="W1015">
        <v>3285</v>
      </c>
      <c r="X1015">
        <v>3040</v>
      </c>
      <c r="Y1015">
        <v>2823</v>
      </c>
      <c r="Z1015">
        <v>2636</v>
      </c>
      <c r="AA1015">
        <v>2485</v>
      </c>
      <c r="AB1015">
        <v>2341</v>
      </c>
      <c r="AC1015">
        <v>2190</v>
      </c>
      <c r="AD1015">
        <v>2068</v>
      </c>
      <c r="AE1015">
        <v>1965</v>
      </c>
      <c r="AF1015">
        <v>1894</v>
      </c>
      <c r="AG1015">
        <v>1852</v>
      </c>
      <c r="AH1015">
        <v>1821</v>
      </c>
    </row>
    <row r="1016" spans="1:34" x14ac:dyDescent="0.25">
      <c r="A1016" t="s">
        <v>497</v>
      </c>
      <c r="B1016" t="s">
        <v>414</v>
      </c>
      <c r="C1016" t="s">
        <v>536</v>
      </c>
      <c r="D1016">
        <v>0</v>
      </c>
      <c r="E1016">
        <v>151</v>
      </c>
      <c r="F1016">
        <v>52</v>
      </c>
      <c r="G1016">
        <v>520</v>
      </c>
      <c r="H1016">
        <v>2131</v>
      </c>
      <c r="I1016">
        <v>3311</v>
      </c>
      <c r="J1016">
        <v>4111</v>
      </c>
      <c r="K1016">
        <v>5607</v>
      </c>
      <c r="L1016">
        <v>7080</v>
      </c>
      <c r="M1016">
        <v>8063</v>
      </c>
      <c r="N1016">
        <v>9342</v>
      </c>
      <c r="O1016">
        <v>10358</v>
      </c>
      <c r="P1016">
        <v>11614</v>
      </c>
      <c r="Q1016">
        <v>11974</v>
      </c>
      <c r="R1016">
        <v>12773</v>
      </c>
      <c r="S1016">
        <v>13810</v>
      </c>
      <c r="T1016">
        <v>14919</v>
      </c>
      <c r="U1016">
        <v>15980</v>
      </c>
      <c r="V1016">
        <v>15746</v>
      </c>
      <c r="W1016">
        <v>15353</v>
      </c>
      <c r="X1016">
        <v>15077</v>
      </c>
      <c r="Y1016">
        <v>14730</v>
      </c>
      <c r="Z1016">
        <v>14373</v>
      </c>
      <c r="AA1016">
        <v>14110</v>
      </c>
      <c r="AB1016">
        <v>13810</v>
      </c>
      <c r="AC1016">
        <v>13473</v>
      </c>
      <c r="AD1016">
        <v>13239</v>
      </c>
      <c r="AE1016">
        <v>13017</v>
      </c>
      <c r="AF1016">
        <v>12936</v>
      </c>
      <c r="AG1016">
        <v>13084</v>
      </c>
      <c r="AH1016">
        <v>13270</v>
      </c>
    </row>
    <row r="1017" spans="1:34" x14ac:dyDescent="0.25">
      <c r="A1017" t="s">
        <v>498</v>
      </c>
      <c r="B1017" t="s">
        <v>414</v>
      </c>
      <c r="C1017" t="s">
        <v>536</v>
      </c>
      <c r="D1017">
        <v>0</v>
      </c>
      <c r="E1017">
        <v>-111</v>
      </c>
      <c r="F1017">
        <v>-233</v>
      </c>
      <c r="G1017">
        <v>1059</v>
      </c>
      <c r="H1017">
        <v>3644</v>
      </c>
      <c r="I1017">
        <v>4190</v>
      </c>
      <c r="J1017">
        <v>4706</v>
      </c>
      <c r="K1017">
        <v>4954</v>
      </c>
      <c r="L1017">
        <v>4778</v>
      </c>
      <c r="M1017">
        <v>4402</v>
      </c>
      <c r="N1017">
        <v>3835</v>
      </c>
      <c r="O1017">
        <v>3443</v>
      </c>
      <c r="P1017">
        <v>2557</v>
      </c>
      <c r="Q1017">
        <v>1708</v>
      </c>
      <c r="R1017">
        <v>1043</v>
      </c>
      <c r="S1017">
        <v>727</v>
      </c>
      <c r="T1017">
        <v>688</v>
      </c>
      <c r="U1017">
        <v>386</v>
      </c>
      <c r="V1017">
        <v>34</v>
      </c>
      <c r="W1017">
        <v>-345</v>
      </c>
      <c r="X1017">
        <v>-660</v>
      </c>
      <c r="Y1017">
        <v>-895</v>
      </c>
      <c r="Z1017">
        <v>-963</v>
      </c>
      <c r="AA1017">
        <v>-996</v>
      </c>
      <c r="AB1017">
        <v>-981</v>
      </c>
      <c r="AC1017">
        <v>-1192</v>
      </c>
      <c r="AD1017">
        <v>-1262</v>
      </c>
      <c r="AE1017">
        <v>-1382</v>
      </c>
      <c r="AF1017">
        <v>-1525</v>
      </c>
      <c r="AG1017">
        <v>-1668</v>
      </c>
      <c r="AH1017">
        <v>-1792</v>
      </c>
    </row>
    <row r="1018" spans="1:34" x14ac:dyDescent="0.25">
      <c r="A1018" t="s">
        <v>499</v>
      </c>
      <c r="B1018" t="s">
        <v>414</v>
      </c>
      <c r="C1018" t="s">
        <v>536</v>
      </c>
      <c r="D1018">
        <v>0</v>
      </c>
      <c r="E1018">
        <v>13</v>
      </c>
      <c r="F1018">
        <v>14</v>
      </c>
      <c r="G1018">
        <v>327</v>
      </c>
      <c r="H1018">
        <v>707</v>
      </c>
      <c r="I1018">
        <v>1146</v>
      </c>
      <c r="J1018">
        <v>1478</v>
      </c>
      <c r="K1018">
        <v>1824</v>
      </c>
      <c r="L1018">
        <v>2202</v>
      </c>
      <c r="M1018">
        <v>2512</v>
      </c>
      <c r="N1018">
        <v>2770</v>
      </c>
      <c r="O1018">
        <v>2992</v>
      </c>
      <c r="P1018">
        <v>3159</v>
      </c>
      <c r="Q1018">
        <v>3229</v>
      </c>
      <c r="R1018">
        <v>3252</v>
      </c>
      <c r="S1018">
        <v>3326</v>
      </c>
      <c r="T1018">
        <v>3442</v>
      </c>
      <c r="U1018">
        <v>3527</v>
      </c>
      <c r="V1018">
        <v>3457</v>
      </c>
      <c r="W1018">
        <v>3243</v>
      </c>
      <c r="X1018">
        <v>3019</v>
      </c>
      <c r="Y1018">
        <v>2811</v>
      </c>
      <c r="Z1018">
        <v>2619</v>
      </c>
      <c r="AA1018">
        <v>2454</v>
      </c>
      <c r="AB1018">
        <v>2308</v>
      </c>
      <c r="AC1018">
        <v>2175</v>
      </c>
      <c r="AD1018">
        <v>2061</v>
      </c>
      <c r="AE1018">
        <v>1955</v>
      </c>
      <c r="AF1018">
        <v>1885</v>
      </c>
      <c r="AG1018">
        <v>1858</v>
      </c>
      <c r="AH1018">
        <v>1865</v>
      </c>
    </row>
    <row r="1019" spans="1:34" x14ac:dyDescent="0.25">
      <c r="A1019" t="s">
        <v>500</v>
      </c>
      <c r="B1019" t="s">
        <v>414</v>
      </c>
      <c r="C1019" t="s">
        <v>536</v>
      </c>
      <c r="D1019">
        <v>0</v>
      </c>
      <c r="E1019">
        <v>37</v>
      </c>
      <c r="F1019">
        <v>252</v>
      </c>
      <c r="G1019">
        <v>4934</v>
      </c>
      <c r="H1019">
        <v>5494</v>
      </c>
      <c r="I1019">
        <v>6260</v>
      </c>
      <c r="J1019">
        <v>7437</v>
      </c>
      <c r="K1019">
        <v>8514</v>
      </c>
      <c r="L1019">
        <v>9704</v>
      </c>
      <c r="M1019">
        <v>11264</v>
      </c>
      <c r="N1019">
        <v>12480</v>
      </c>
      <c r="O1019">
        <v>13313</v>
      </c>
      <c r="P1019">
        <v>13942</v>
      </c>
      <c r="Q1019">
        <v>15686</v>
      </c>
      <c r="R1019">
        <v>17062</v>
      </c>
      <c r="S1019">
        <v>18150</v>
      </c>
      <c r="T1019">
        <v>18960</v>
      </c>
      <c r="U1019">
        <v>18093</v>
      </c>
      <c r="V1019">
        <v>17270</v>
      </c>
      <c r="W1019">
        <v>16441</v>
      </c>
      <c r="X1019">
        <v>15628</v>
      </c>
      <c r="Y1019">
        <v>14881</v>
      </c>
      <c r="Z1019">
        <v>14017</v>
      </c>
      <c r="AA1019">
        <v>13101</v>
      </c>
      <c r="AB1019">
        <v>12316</v>
      </c>
      <c r="AC1019">
        <v>11543</v>
      </c>
      <c r="AD1019">
        <v>10943</v>
      </c>
      <c r="AE1019">
        <v>10634</v>
      </c>
      <c r="AF1019">
        <v>10969</v>
      </c>
      <c r="AG1019">
        <v>11415</v>
      </c>
      <c r="AH1019">
        <v>11929</v>
      </c>
    </row>
    <row r="1020" spans="1:34" x14ac:dyDescent="0.25">
      <c r="A1020" t="s">
        <v>501</v>
      </c>
      <c r="B1020" t="s">
        <v>414</v>
      </c>
      <c r="C1020" t="s">
        <v>536</v>
      </c>
      <c r="D1020">
        <v>0</v>
      </c>
      <c r="E1020">
        <v>-6</v>
      </c>
      <c r="F1020">
        <v>0</v>
      </c>
      <c r="G1020">
        <v>749</v>
      </c>
      <c r="H1020">
        <v>2386</v>
      </c>
      <c r="I1020">
        <v>3959</v>
      </c>
      <c r="J1020">
        <v>5131</v>
      </c>
      <c r="K1020">
        <v>6011</v>
      </c>
      <c r="L1020">
        <v>6777</v>
      </c>
      <c r="M1020">
        <v>7542</v>
      </c>
      <c r="N1020">
        <v>7895</v>
      </c>
      <c r="O1020">
        <v>7802</v>
      </c>
      <c r="P1020">
        <v>7277</v>
      </c>
      <c r="Q1020">
        <v>6683</v>
      </c>
      <c r="R1020">
        <v>6048</v>
      </c>
      <c r="S1020">
        <v>5363</v>
      </c>
      <c r="T1020">
        <v>4768</v>
      </c>
      <c r="U1020">
        <v>4576</v>
      </c>
      <c r="V1020">
        <v>4390</v>
      </c>
      <c r="W1020">
        <v>4416</v>
      </c>
      <c r="X1020">
        <v>4568</v>
      </c>
      <c r="Y1020">
        <v>5018</v>
      </c>
      <c r="Z1020">
        <v>5832</v>
      </c>
      <c r="AA1020">
        <v>6877</v>
      </c>
      <c r="AB1020">
        <v>7900</v>
      </c>
      <c r="AC1020">
        <v>8960</v>
      </c>
      <c r="AD1020">
        <v>9869</v>
      </c>
      <c r="AE1020">
        <v>10750</v>
      </c>
      <c r="AF1020">
        <v>11652</v>
      </c>
      <c r="AG1020">
        <v>12610</v>
      </c>
      <c r="AH1020">
        <v>13588</v>
      </c>
    </row>
    <row r="1021" spans="1:34" x14ac:dyDescent="0.25">
      <c r="A1021" t="s">
        <v>502</v>
      </c>
      <c r="B1021" t="s">
        <v>414</v>
      </c>
      <c r="C1021" t="s">
        <v>536</v>
      </c>
      <c r="D1021">
        <v>0</v>
      </c>
      <c r="E1021">
        <v>3</v>
      </c>
      <c r="F1021">
        <v>43</v>
      </c>
      <c r="G1021">
        <v>4557</v>
      </c>
      <c r="H1021">
        <v>9385</v>
      </c>
      <c r="I1021">
        <v>14001</v>
      </c>
      <c r="J1021">
        <v>18486</v>
      </c>
      <c r="K1021">
        <v>22830</v>
      </c>
      <c r="L1021">
        <v>26944</v>
      </c>
      <c r="M1021">
        <v>30965</v>
      </c>
      <c r="N1021">
        <v>34591</v>
      </c>
      <c r="O1021">
        <v>34662</v>
      </c>
      <c r="P1021">
        <v>34559</v>
      </c>
      <c r="Q1021">
        <v>34610</v>
      </c>
      <c r="R1021">
        <v>34515</v>
      </c>
      <c r="S1021">
        <v>34250</v>
      </c>
      <c r="T1021">
        <v>33873</v>
      </c>
      <c r="U1021">
        <v>33380</v>
      </c>
      <c r="V1021">
        <v>33221</v>
      </c>
      <c r="W1021">
        <v>33149</v>
      </c>
      <c r="X1021">
        <v>33104</v>
      </c>
      <c r="Y1021">
        <v>33192</v>
      </c>
      <c r="Z1021">
        <v>33408</v>
      </c>
      <c r="AA1021">
        <v>33754</v>
      </c>
      <c r="AB1021">
        <v>34168</v>
      </c>
      <c r="AC1021">
        <v>34525</v>
      </c>
      <c r="AD1021">
        <v>34186</v>
      </c>
      <c r="AE1021">
        <v>33924</v>
      </c>
      <c r="AF1021">
        <v>33651</v>
      </c>
      <c r="AG1021">
        <v>33336</v>
      </c>
      <c r="AH1021">
        <v>33020</v>
      </c>
    </row>
    <row r="1022" spans="1:34" x14ac:dyDescent="0.25">
      <c r="A1022" t="s">
        <v>503</v>
      </c>
      <c r="B1022" t="s">
        <v>414</v>
      </c>
      <c r="C1022" t="s">
        <v>536</v>
      </c>
      <c r="D1022">
        <v>0</v>
      </c>
      <c r="E1022">
        <v>-8</v>
      </c>
      <c r="F1022">
        <v>-1</v>
      </c>
      <c r="G1022">
        <v>934</v>
      </c>
      <c r="H1022">
        <v>3000</v>
      </c>
      <c r="I1022">
        <v>5298</v>
      </c>
      <c r="J1022">
        <v>7529</v>
      </c>
      <c r="K1022">
        <v>9738</v>
      </c>
      <c r="L1022">
        <v>12011</v>
      </c>
      <c r="M1022">
        <v>14394</v>
      </c>
      <c r="N1022">
        <v>16355</v>
      </c>
      <c r="O1022">
        <v>17751</v>
      </c>
      <c r="P1022">
        <v>18602</v>
      </c>
      <c r="Q1022">
        <v>19259</v>
      </c>
      <c r="R1022">
        <v>19780</v>
      </c>
      <c r="S1022">
        <v>20170</v>
      </c>
      <c r="T1022">
        <v>20390</v>
      </c>
      <c r="U1022">
        <v>20366</v>
      </c>
      <c r="V1022">
        <v>19856</v>
      </c>
      <c r="W1022">
        <v>19150</v>
      </c>
      <c r="X1022">
        <v>18210</v>
      </c>
      <c r="Y1022">
        <v>17215</v>
      </c>
      <c r="Z1022">
        <v>16288</v>
      </c>
      <c r="AA1022">
        <v>15476</v>
      </c>
      <c r="AB1022">
        <v>14731</v>
      </c>
      <c r="AC1022">
        <v>14091</v>
      </c>
      <c r="AD1022">
        <v>13396</v>
      </c>
      <c r="AE1022">
        <v>12766</v>
      </c>
      <c r="AF1022">
        <v>12248</v>
      </c>
      <c r="AG1022">
        <v>11859</v>
      </c>
      <c r="AH1022">
        <v>11546</v>
      </c>
    </row>
    <row r="1023" spans="1:34" x14ac:dyDescent="0.25">
      <c r="A1023" t="s">
        <v>504</v>
      </c>
      <c r="B1023" t="s">
        <v>414</v>
      </c>
      <c r="C1023" t="s">
        <v>536</v>
      </c>
      <c r="D1023">
        <v>0</v>
      </c>
      <c r="E1023">
        <v>-1</v>
      </c>
      <c r="F1023">
        <v>0</v>
      </c>
      <c r="G1023">
        <v>110</v>
      </c>
      <c r="H1023">
        <v>411</v>
      </c>
      <c r="I1023">
        <v>754</v>
      </c>
      <c r="J1023">
        <v>1054</v>
      </c>
      <c r="K1023">
        <v>1319</v>
      </c>
      <c r="L1023">
        <v>1576</v>
      </c>
      <c r="M1023">
        <v>1828</v>
      </c>
      <c r="N1023">
        <v>2000</v>
      </c>
      <c r="O1023">
        <v>2088</v>
      </c>
      <c r="P1023">
        <v>2100</v>
      </c>
      <c r="Q1023">
        <v>2090</v>
      </c>
      <c r="R1023">
        <v>2054</v>
      </c>
      <c r="S1023">
        <v>1997</v>
      </c>
      <c r="T1023">
        <v>1921</v>
      </c>
      <c r="U1023">
        <v>1833</v>
      </c>
      <c r="V1023">
        <v>1712</v>
      </c>
      <c r="W1023">
        <v>1582</v>
      </c>
      <c r="X1023">
        <v>1438</v>
      </c>
      <c r="Y1023">
        <v>1299</v>
      </c>
      <c r="Z1023">
        <v>1171</v>
      </c>
      <c r="AA1023">
        <v>1059</v>
      </c>
      <c r="AB1023">
        <v>959</v>
      </c>
      <c r="AC1023">
        <v>874</v>
      </c>
      <c r="AD1023">
        <v>792</v>
      </c>
      <c r="AE1023">
        <v>719</v>
      </c>
      <c r="AF1023">
        <v>656</v>
      </c>
      <c r="AG1023">
        <v>603</v>
      </c>
      <c r="AH1023">
        <v>556</v>
      </c>
    </row>
    <row r="1024" spans="1:34" x14ac:dyDescent="0.25">
      <c r="A1024" t="s">
        <v>505</v>
      </c>
      <c r="B1024" t="s">
        <v>414</v>
      </c>
      <c r="C1024" t="s">
        <v>536</v>
      </c>
      <c r="D1024">
        <v>0</v>
      </c>
      <c r="E1024">
        <v>0</v>
      </c>
      <c r="F1024">
        <v>0</v>
      </c>
      <c r="G1024">
        <v>14</v>
      </c>
      <c r="H1024">
        <v>39</v>
      </c>
      <c r="I1024">
        <v>63</v>
      </c>
      <c r="J1024">
        <v>85</v>
      </c>
      <c r="K1024">
        <v>103</v>
      </c>
      <c r="L1024">
        <v>120</v>
      </c>
      <c r="M1024">
        <v>135</v>
      </c>
      <c r="N1024">
        <v>145</v>
      </c>
      <c r="O1024">
        <v>148</v>
      </c>
      <c r="P1024">
        <v>146</v>
      </c>
      <c r="Q1024">
        <v>143</v>
      </c>
      <c r="R1024">
        <v>139</v>
      </c>
      <c r="S1024">
        <v>133</v>
      </c>
      <c r="T1024">
        <v>126</v>
      </c>
      <c r="U1024">
        <v>119</v>
      </c>
      <c r="V1024">
        <v>109</v>
      </c>
      <c r="W1024">
        <v>98</v>
      </c>
      <c r="X1024">
        <v>88</v>
      </c>
      <c r="Y1024">
        <v>78</v>
      </c>
      <c r="Z1024">
        <v>71</v>
      </c>
      <c r="AA1024">
        <v>63</v>
      </c>
      <c r="AB1024">
        <v>56</v>
      </c>
      <c r="AC1024">
        <v>51</v>
      </c>
      <c r="AD1024">
        <v>45</v>
      </c>
      <c r="AE1024">
        <v>40</v>
      </c>
      <c r="AF1024">
        <v>37</v>
      </c>
      <c r="AG1024">
        <v>33</v>
      </c>
      <c r="AH1024">
        <v>31</v>
      </c>
    </row>
    <row r="1025" spans="1:34" x14ac:dyDescent="0.25">
      <c r="A1025" t="s">
        <v>506</v>
      </c>
      <c r="B1025" t="s">
        <v>414</v>
      </c>
      <c r="C1025" t="s">
        <v>536</v>
      </c>
      <c r="D1025">
        <v>0</v>
      </c>
      <c r="E1025">
        <v>-1</v>
      </c>
      <c r="F1025">
        <v>-2</v>
      </c>
      <c r="G1025">
        <v>108</v>
      </c>
      <c r="H1025">
        <v>295</v>
      </c>
      <c r="I1025">
        <v>457</v>
      </c>
      <c r="J1025">
        <v>596</v>
      </c>
      <c r="K1025">
        <v>709</v>
      </c>
      <c r="L1025">
        <v>800</v>
      </c>
      <c r="M1025">
        <v>879</v>
      </c>
      <c r="N1025">
        <v>914</v>
      </c>
      <c r="O1025">
        <v>925</v>
      </c>
      <c r="P1025">
        <v>893</v>
      </c>
      <c r="Q1025">
        <v>855</v>
      </c>
      <c r="R1025">
        <v>815</v>
      </c>
      <c r="S1025">
        <v>775</v>
      </c>
      <c r="T1025">
        <v>735</v>
      </c>
      <c r="U1025">
        <v>677</v>
      </c>
      <c r="V1025">
        <v>603</v>
      </c>
      <c r="W1025">
        <v>532</v>
      </c>
      <c r="X1025">
        <v>459</v>
      </c>
      <c r="Y1025">
        <v>392</v>
      </c>
      <c r="Z1025">
        <v>338</v>
      </c>
      <c r="AA1025">
        <v>294</v>
      </c>
      <c r="AB1025">
        <v>255</v>
      </c>
      <c r="AC1025">
        <v>224</v>
      </c>
      <c r="AD1025">
        <v>192</v>
      </c>
      <c r="AE1025">
        <v>164</v>
      </c>
      <c r="AF1025">
        <v>144</v>
      </c>
      <c r="AG1025">
        <v>129</v>
      </c>
      <c r="AH1025">
        <v>116</v>
      </c>
    </row>
    <row r="1026" spans="1:34" x14ac:dyDescent="0.25">
      <c r="A1026" t="s">
        <v>507</v>
      </c>
      <c r="B1026" t="s">
        <v>414</v>
      </c>
      <c r="C1026" t="s">
        <v>536</v>
      </c>
      <c r="D1026">
        <v>0</v>
      </c>
      <c r="E1026">
        <v>-4</v>
      </c>
      <c r="F1026">
        <v>2</v>
      </c>
      <c r="G1026">
        <v>482</v>
      </c>
      <c r="H1026">
        <v>885</v>
      </c>
      <c r="I1026">
        <v>1047</v>
      </c>
      <c r="J1026">
        <v>1063</v>
      </c>
      <c r="K1026">
        <v>915</v>
      </c>
      <c r="L1026">
        <v>600</v>
      </c>
      <c r="M1026">
        <v>163</v>
      </c>
      <c r="N1026">
        <v>-495</v>
      </c>
      <c r="O1026">
        <v>-1315</v>
      </c>
      <c r="P1026">
        <v>-2263</v>
      </c>
      <c r="Q1026">
        <v>-3214</v>
      </c>
      <c r="R1026">
        <v>-4154</v>
      </c>
      <c r="S1026">
        <v>-5088</v>
      </c>
      <c r="T1026">
        <v>-5937</v>
      </c>
      <c r="U1026">
        <v>-6790</v>
      </c>
      <c r="V1026">
        <v>-7617</v>
      </c>
      <c r="W1026">
        <v>-8358</v>
      </c>
      <c r="X1026">
        <v>-9016</v>
      </c>
      <c r="Y1026">
        <v>-9552</v>
      </c>
      <c r="Z1026">
        <v>-9944</v>
      </c>
      <c r="AA1026">
        <v>-10218</v>
      </c>
      <c r="AB1026">
        <v>-10459</v>
      </c>
      <c r="AC1026">
        <v>-10682</v>
      </c>
      <c r="AD1026">
        <v>-10880</v>
      </c>
      <c r="AE1026">
        <v>-11029</v>
      </c>
      <c r="AF1026">
        <v>-11123</v>
      </c>
      <c r="AG1026">
        <v>-11173</v>
      </c>
      <c r="AH1026">
        <v>-11182</v>
      </c>
    </row>
    <row r="1027" spans="1:34" x14ac:dyDescent="0.25">
      <c r="A1027" t="s">
        <v>508</v>
      </c>
      <c r="B1027" t="s">
        <v>414</v>
      </c>
      <c r="C1027" t="s">
        <v>536</v>
      </c>
      <c r="D1027">
        <v>0</v>
      </c>
      <c r="E1027">
        <v>-1</v>
      </c>
      <c r="F1027">
        <v>2</v>
      </c>
      <c r="G1027">
        <v>197</v>
      </c>
      <c r="H1027">
        <v>533</v>
      </c>
      <c r="I1027">
        <v>908</v>
      </c>
      <c r="J1027">
        <v>1283</v>
      </c>
      <c r="K1027">
        <v>1654</v>
      </c>
      <c r="L1027">
        <v>2032</v>
      </c>
      <c r="M1027">
        <v>2423</v>
      </c>
      <c r="N1027">
        <v>2741</v>
      </c>
      <c r="O1027">
        <v>2940</v>
      </c>
      <c r="P1027">
        <v>3052</v>
      </c>
      <c r="Q1027">
        <v>3137</v>
      </c>
      <c r="R1027">
        <v>3193</v>
      </c>
      <c r="S1027">
        <v>3217</v>
      </c>
      <c r="T1027">
        <v>3216</v>
      </c>
      <c r="U1027">
        <v>3172</v>
      </c>
      <c r="V1027">
        <v>3072</v>
      </c>
      <c r="W1027">
        <v>2945</v>
      </c>
      <c r="X1027">
        <v>2787</v>
      </c>
      <c r="Y1027">
        <v>2625</v>
      </c>
      <c r="Z1027">
        <v>2475</v>
      </c>
      <c r="AA1027">
        <v>2341</v>
      </c>
      <c r="AB1027">
        <v>2219</v>
      </c>
      <c r="AC1027">
        <v>2119</v>
      </c>
      <c r="AD1027">
        <v>2013</v>
      </c>
      <c r="AE1027">
        <v>1920</v>
      </c>
      <c r="AF1027">
        <v>1845</v>
      </c>
      <c r="AG1027">
        <v>1785</v>
      </c>
      <c r="AH1027">
        <v>1737</v>
      </c>
    </row>
    <row r="1028" spans="1:34" x14ac:dyDescent="0.25">
      <c r="A1028" t="s">
        <v>509</v>
      </c>
      <c r="B1028" t="s">
        <v>414</v>
      </c>
      <c r="C1028" t="s">
        <v>536</v>
      </c>
      <c r="D1028">
        <v>0</v>
      </c>
      <c r="E1028">
        <v>-3</v>
      </c>
      <c r="F1028">
        <v>270</v>
      </c>
      <c r="G1028">
        <v>4683</v>
      </c>
      <c r="H1028">
        <v>9415</v>
      </c>
      <c r="I1028">
        <v>13554</v>
      </c>
      <c r="J1028">
        <v>17887</v>
      </c>
      <c r="K1028">
        <v>21975</v>
      </c>
      <c r="L1028">
        <v>25782</v>
      </c>
      <c r="M1028">
        <v>29713</v>
      </c>
      <c r="N1028">
        <v>32621</v>
      </c>
      <c r="O1028">
        <v>34065</v>
      </c>
      <c r="P1028">
        <v>34157</v>
      </c>
      <c r="Q1028">
        <v>34402</v>
      </c>
      <c r="R1028">
        <v>34661</v>
      </c>
      <c r="S1028">
        <v>34626</v>
      </c>
      <c r="T1028">
        <v>34426</v>
      </c>
      <c r="U1028">
        <v>31971</v>
      </c>
      <c r="V1028">
        <v>28998</v>
      </c>
      <c r="W1028">
        <v>26068</v>
      </c>
      <c r="X1028">
        <v>23104</v>
      </c>
      <c r="Y1028">
        <v>20358</v>
      </c>
      <c r="Z1028">
        <v>18044</v>
      </c>
      <c r="AA1028">
        <v>15985</v>
      </c>
      <c r="AB1028">
        <v>14101</v>
      </c>
      <c r="AC1028">
        <v>12451</v>
      </c>
      <c r="AD1028">
        <v>10897</v>
      </c>
      <c r="AE1028">
        <v>9658</v>
      </c>
      <c r="AF1028">
        <v>9072</v>
      </c>
      <c r="AG1028">
        <v>8679</v>
      </c>
      <c r="AH1028">
        <v>8501</v>
      </c>
    </row>
    <row r="1029" spans="1:34" x14ac:dyDescent="0.25">
      <c r="A1029" t="s">
        <v>510</v>
      </c>
      <c r="B1029" t="s">
        <v>414</v>
      </c>
      <c r="C1029" t="s">
        <v>536</v>
      </c>
      <c r="D1029">
        <v>0</v>
      </c>
      <c r="E1029">
        <v>6</v>
      </c>
      <c r="F1029">
        <v>59</v>
      </c>
      <c r="G1029">
        <v>261</v>
      </c>
      <c r="H1029">
        <v>578</v>
      </c>
      <c r="I1029">
        <v>873</v>
      </c>
      <c r="J1029">
        <v>1254</v>
      </c>
      <c r="K1029">
        <v>1624</v>
      </c>
      <c r="L1029">
        <v>1987</v>
      </c>
      <c r="M1029">
        <v>2406</v>
      </c>
      <c r="N1029">
        <v>2799</v>
      </c>
      <c r="O1029">
        <v>3068</v>
      </c>
      <c r="P1029">
        <v>3220</v>
      </c>
      <c r="Q1029">
        <v>3482</v>
      </c>
      <c r="R1029">
        <v>3776</v>
      </c>
      <c r="S1029">
        <v>3995</v>
      </c>
      <c r="T1029">
        <v>4121</v>
      </c>
      <c r="U1029">
        <v>3845</v>
      </c>
      <c r="V1029">
        <v>3558</v>
      </c>
      <c r="W1029">
        <v>3300</v>
      </c>
      <c r="X1029">
        <v>3040</v>
      </c>
      <c r="Y1029">
        <v>2782</v>
      </c>
      <c r="Z1029">
        <v>2524</v>
      </c>
      <c r="AA1029">
        <v>2266</v>
      </c>
      <c r="AB1029">
        <v>2041</v>
      </c>
      <c r="AC1029">
        <v>1840</v>
      </c>
      <c r="AD1029">
        <v>1645</v>
      </c>
      <c r="AE1029">
        <v>1515</v>
      </c>
      <c r="AF1029">
        <v>1496</v>
      </c>
      <c r="AG1029">
        <v>1505</v>
      </c>
      <c r="AH1029">
        <v>1520</v>
      </c>
    </row>
    <row r="1030" spans="1:34" x14ac:dyDescent="0.25">
      <c r="A1030" t="s">
        <v>511</v>
      </c>
      <c r="B1030" t="s">
        <v>414</v>
      </c>
      <c r="C1030" t="s">
        <v>536</v>
      </c>
      <c r="D1030">
        <v>0</v>
      </c>
      <c r="E1030">
        <v>-3</v>
      </c>
      <c r="F1030">
        <v>2</v>
      </c>
      <c r="G1030">
        <v>238</v>
      </c>
      <c r="H1030">
        <v>952</v>
      </c>
      <c r="I1030">
        <v>1829</v>
      </c>
      <c r="J1030">
        <v>2690</v>
      </c>
      <c r="K1030">
        <v>3553</v>
      </c>
      <c r="L1030">
        <v>4482</v>
      </c>
      <c r="M1030">
        <v>5491</v>
      </c>
      <c r="N1030">
        <v>6352</v>
      </c>
      <c r="O1030">
        <v>6988</v>
      </c>
      <c r="P1030">
        <v>7427</v>
      </c>
      <c r="Q1030">
        <v>7797</v>
      </c>
      <c r="R1030">
        <v>8085</v>
      </c>
      <c r="S1030">
        <v>8291</v>
      </c>
      <c r="T1030">
        <v>8408</v>
      </c>
      <c r="U1030">
        <v>8467</v>
      </c>
      <c r="V1030">
        <v>8353</v>
      </c>
      <c r="W1030">
        <v>8149</v>
      </c>
      <c r="X1030">
        <v>7828</v>
      </c>
      <c r="Y1030">
        <v>7471</v>
      </c>
      <c r="Z1030">
        <v>7116</v>
      </c>
      <c r="AA1030">
        <v>6794</v>
      </c>
      <c r="AB1030">
        <v>6500</v>
      </c>
      <c r="AC1030">
        <v>6251</v>
      </c>
      <c r="AD1030">
        <v>5986</v>
      </c>
      <c r="AE1030">
        <v>5741</v>
      </c>
      <c r="AF1030">
        <v>5525</v>
      </c>
      <c r="AG1030">
        <v>5357</v>
      </c>
      <c r="AH1030">
        <v>5213</v>
      </c>
    </row>
    <row r="1031" spans="1:34" x14ac:dyDescent="0.25">
      <c r="A1031" t="s">
        <v>512</v>
      </c>
      <c r="B1031" t="s">
        <v>414</v>
      </c>
      <c r="C1031" t="s">
        <v>536</v>
      </c>
      <c r="D1031">
        <v>0</v>
      </c>
      <c r="E1031">
        <v>-18</v>
      </c>
      <c r="F1031">
        <v>-11</v>
      </c>
      <c r="G1031">
        <v>726</v>
      </c>
      <c r="H1031">
        <v>2978</v>
      </c>
      <c r="I1031">
        <v>5844</v>
      </c>
      <c r="J1031">
        <v>8692</v>
      </c>
      <c r="K1031">
        <v>11528</v>
      </c>
      <c r="L1031">
        <v>14580</v>
      </c>
      <c r="M1031">
        <v>17921</v>
      </c>
      <c r="N1031">
        <v>20729</v>
      </c>
      <c r="O1031">
        <v>22960</v>
      </c>
      <c r="P1031">
        <v>24491</v>
      </c>
      <c r="Q1031">
        <v>25815</v>
      </c>
      <c r="R1031">
        <v>26896</v>
      </c>
      <c r="S1031">
        <v>27749</v>
      </c>
      <c r="T1031">
        <v>28313</v>
      </c>
      <c r="U1031">
        <v>28690</v>
      </c>
      <c r="V1031">
        <v>28431</v>
      </c>
      <c r="W1031">
        <v>27855</v>
      </c>
      <c r="X1031">
        <v>26838</v>
      </c>
      <c r="Y1031">
        <v>25679</v>
      </c>
      <c r="Z1031">
        <v>24545</v>
      </c>
      <c r="AA1031">
        <v>23535</v>
      </c>
      <c r="AB1031">
        <v>22611</v>
      </c>
      <c r="AC1031">
        <v>21868</v>
      </c>
      <c r="AD1031">
        <v>21004</v>
      </c>
      <c r="AE1031">
        <v>20212</v>
      </c>
      <c r="AF1031">
        <v>19526</v>
      </c>
      <c r="AG1031">
        <v>19021</v>
      </c>
      <c r="AH1031">
        <v>18606</v>
      </c>
    </row>
    <row r="1032" spans="1:34" x14ac:dyDescent="0.25">
      <c r="A1032" t="s">
        <v>513</v>
      </c>
      <c r="B1032" t="s">
        <v>414</v>
      </c>
      <c r="C1032" t="s">
        <v>536</v>
      </c>
      <c r="D1032">
        <v>0</v>
      </c>
      <c r="E1032">
        <v>-3</v>
      </c>
      <c r="F1032">
        <v>0</v>
      </c>
      <c r="G1032">
        <v>235</v>
      </c>
      <c r="H1032">
        <v>901</v>
      </c>
      <c r="I1032">
        <v>1735</v>
      </c>
      <c r="J1032">
        <v>2563</v>
      </c>
      <c r="K1032">
        <v>3389</v>
      </c>
      <c r="L1032">
        <v>4275</v>
      </c>
      <c r="M1032">
        <v>5242</v>
      </c>
      <c r="N1032">
        <v>6060</v>
      </c>
      <c r="O1032">
        <v>6681</v>
      </c>
      <c r="P1032">
        <v>7106</v>
      </c>
      <c r="Q1032">
        <v>7472</v>
      </c>
      <c r="R1032">
        <v>7762</v>
      </c>
      <c r="S1032">
        <v>7978</v>
      </c>
      <c r="T1032">
        <v>8107</v>
      </c>
      <c r="U1032">
        <v>8177</v>
      </c>
      <c r="V1032">
        <v>8072</v>
      </c>
      <c r="W1032">
        <v>7880</v>
      </c>
      <c r="X1032">
        <v>7572</v>
      </c>
      <c r="Y1032">
        <v>7226</v>
      </c>
      <c r="Z1032">
        <v>6886</v>
      </c>
      <c r="AA1032">
        <v>6579</v>
      </c>
      <c r="AB1032">
        <v>6299</v>
      </c>
      <c r="AC1032">
        <v>6068</v>
      </c>
      <c r="AD1032">
        <v>5812</v>
      </c>
      <c r="AE1032">
        <v>5578</v>
      </c>
      <c r="AF1032">
        <v>5376</v>
      </c>
      <c r="AG1032">
        <v>5223</v>
      </c>
      <c r="AH1032">
        <v>5094</v>
      </c>
    </row>
    <row r="1033" spans="1:34" x14ac:dyDescent="0.25">
      <c r="A1033" t="s">
        <v>514</v>
      </c>
      <c r="B1033" t="s">
        <v>414</v>
      </c>
      <c r="C1033" t="s">
        <v>536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 t="s">
        <v>383</v>
      </c>
      <c r="B1034" t="s">
        <v>416</v>
      </c>
      <c r="C1034" t="s">
        <v>417</v>
      </c>
      <c r="D1034">
        <v>0</v>
      </c>
      <c r="E1034">
        <v>0</v>
      </c>
      <c r="F1034">
        <v>0</v>
      </c>
      <c r="G1034">
        <v>26401</v>
      </c>
      <c r="H1034">
        <v>53084</v>
      </c>
      <c r="I1034">
        <v>81081</v>
      </c>
      <c r="J1034">
        <v>108578</v>
      </c>
      <c r="K1034">
        <v>134538</v>
      </c>
      <c r="L1034">
        <v>159017</v>
      </c>
      <c r="M1034">
        <v>182212</v>
      </c>
      <c r="N1034">
        <v>201210</v>
      </c>
      <c r="O1034">
        <v>209848</v>
      </c>
      <c r="P1034">
        <v>213116</v>
      </c>
      <c r="Q1034">
        <v>216197</v>
      </c>
      <c r="R1034">
        <v>217413</v>
      </c>
      <c r="S1034">
        <v>215341</v>
      </c>
      <c r="T1034">
        <v>211990</v>
      </c>
      <c r="U1034">
        <v>203875</v>
      </c>
      <c r="V1034">
        <v>194959</v>
      </c>
      <c r="W1034">
        <v>186143</v>
      </c>
      <c r="X1034">
        <v>177416</v>
      </c>
      <c r="Y1034">
        <v>168881</v>
      </c>
      <c r="Z1034">
        <v>161165</v>
      </c>
      <c r="AA1034">
        <v>155066</v>
      </c>
      <c r="AB1034">
        <v>148923</v>
      </c>
      <c r="AC1034">
        <v>143519</v>
      </c>
      <c r="AD1034">
        <v>138760</v>
      </c>
      <c r="AE1034">
        <v>135422</v>
      </c>
      <c r="AF1034">
        <v>132576</v>
      </c>
      <c r="AG1034">
        <v>130053</v>
      </c>
      <c r="AH1034">
        <v>127645</v>
      </c>
    </row>
    <row r="1035" spans="1:34" x14ac:dyDescent="0.25">
      <c r="A1035" t="s">
        <v>473</v>
      </c>
      <c r="B1035" t="s">
        <v>416</v>
      </c>
      <c r="C1035" t="s">
        <v>417</v>
      </c>
      <c r="D1035">
        <v>0</v>
      </c>
      <c r="E1035">
        <v>0</v>
      </c>
      <c r="F1035">
        <v>0</v>
      </c>
      <c r="G1035">
        <v>718</v>
      </c>
      <c r="H1035">
        <v>1808</v>
      </c>
      <c r="I1035">
        <v>3511</v>
      </c>
      <c r="J1035">
        <v>6226</v>
      </c>
      <c r="K1035">
        <v>9651</v>
      </c>
      <c r="L1035">
        <v>12952</v>
      </c>
      <c r="M1035">
        <v>15930</v>
      </c>
      <c r="N1035">
        <v>18456</v>
      </c>
      <c r="O1035">
        <v>19744</v>
      </c>
      <c r="P1035">
        <v>20328</v>
      </c>
      <c r="Q1035">
        <v>20560</v>
      </c>
      <c r="R1035">
        <v>20662</v>
      </c>
      <c r="S1035">
        <v>20729</v>
      </c>
      <c r="T1035">
        <v>20684</v>
      </c>
      <c r="U1035">
        <v>20522</v>
      </c>
      <c r="V1035">
        <v>20217</v>
      </c>
      <c r="W1035">
        <v>19761</v>
      </c>
      <c r="X1035">
        <v>19217</v>
      </c>
      <c r="Y1035">
        <v>18601</v>
      </c>
      <c r="Z1035">
        <v>17943</v>
      </c>
      <c r="AA1035">
        <v>17281</v>
      </c>
      <c r="AB1035">
        <v>16699</v>
      </c>
      <c r="AC1035">
        <v>16254</v>
      </c>
      <c r="AD1035">
        <v>15733</v>
      </c>
      <c r="AE1035">
        <v>15321</v>
      </c>
      <c r="AF1035">
        <v>14926</v>
      </c>
      <c r="AG1035">
        <v>14601</v>
      </c>
      <c r="AH1035">
        <v>14298</v>
      </c>
    </row>
    <row r="1036" spans="1:34" x14ac:dyDescent="0.25">
      <c r="A1036" t="s">
        <v>474</v>
      </c>
      <c r="B1036" t="s">
        <v>416</v>
      </c>
      <c r="C1036" t="s">
        <v>417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475</v>
      </c>
      <c r="B1037" t="s">
        <v>416</v>
      </c>
      <c r="C1037" t="s">
        <v>417</v>
      </c>
      <c r="D1037">
        <v>0</v>
      </c>
      <c r="E1037">
        <v>0</v>
      </c>
      <c r="F1037">
        <v>0</v>
      </c>
      <c r="G1037">
        <v>-45</v>
      </c>
      <c r="H1037">
        <v>-156</v>
      </c>
      <c r="I1037">
        <v>-351</v>
      </c>
      <c r="J1037">
        <v>-570</v>
      </c>
      <c r="K1037">
        <v>-899</v>
      </c>
      <c r="L1037">
        <v>-1289</v>
      </c>
      <c r="M1037">
        <v>-1728</v>
      </c>
      <c r="N1037">
        <v>-2198</v>
      </c>
      <c r="O1037">
        <v>-2675</v>
      </c>
      <c r="P1037">
        <v>-3112</v>
      </c>
      <c r="Q1037">
        <v>-3545</v>
      </c>
      <c r="R1037">
        <v>-3941</v>
      </c>
      <c r="S1037">
        <v>-4384</v>
      </c>
      <c r="T1037">
        <v>-4845</v>
      </c>
      <c r="U1037">
        <v>-5296</v>
      </c>
      <c r="V1037">
        <v>-5685</v>
      </c>
      <c r="W1037">
        <v>-5973</v>
      </c>
      <c r="X1037">
        <v>-6262</v>
      </c>
      <c r="Y1037">
        <v>-6457</v>
      </c>
      <c r="Z1037">
        <v>-6555</v>
      </c>
      <c r="AA1037">
        <v>-6680</v>
      </c>
      <c r="AB1037">
        <v>-6786</v>
      </c>
      <c r="AC1037">
        <v>-6820</v>
      </c>
      <c r="AD1037">
        <v>-6871</v>
      </c>
      <c r="AE1037">
        <v>-6841</v>
      </c>
      <c r="AF1037">
        <v>-6795</v>
      </c>
      <c r="AG1037">
        <v>-6774</v>
      </c>
      <c r="AH1037">
        <v>-6723</v>
      </c>
    </row>
    <row r="1038" spans="1:34" x14ac:dyDescent="0.25">
      <c r="A1038" t="s">
        <v>476</v>
      </c>
      <c r="B1038" t="s">
        <v>416</v>
      </c>
      <c r="C1038" t="s">
        <v>417</v>
      </c>
      <c r="D1038">
        <v>0</v>
      </c>
      <c r="E1038">
        <v>0</v>
      </c>
      <c r="F1038">
        <v>0</v>
      </c>
      <c r="G1038">
        <v>16</v>
      </c>
      <c r="H1038">
        <v>23</v>
      </c>
      <c r="I1038">
        <v>24</v>
      </c>
      <c r="J1038">
        <v>22</v>
      </c>
      <c r="K1038">
        <v>21</v>
      </c>
      <c r="L1038">
        <v>19</v>
      </c>
      <c r="M1038">
        <v>14</v>
      </c>
      <c r="N1038">
        <v>11</v>
      </c>
      <c r="O1038">
        <v>8</v>
      </c>
      <c r="P1038">
        <v>5</v>
      </c>
      <c r="Q1038">
        <v>1</v>
      </c>
      <c r="R1038">
        <v>-1</v>
      </c>
      <c r="S1038">
        <v>-4</v>
      </c>
      <c r="T1038">
        <v>-7</v>
      </c>
      <c r="U1038">
        <v>-12</v>
      </c>
      <c r="V1038">
        <v>-16</v>
      </c>
      <c r="W1038">
        <v>-21</v>
      </c>
      <c r="X1038">
        <v>-23</v>
      </c>
      <c r="Y1038">
        <v>-25</v>
      </c>
      <c r="Z1038">
        <v>-26</v>
      </c>
      <c r="AA1038">
        <v>-28</v>
      </c>
      <c r="AB1038">
        <v>-29</v>
      </c>
      <c r="AC1038">
        <v>-30</v>
      </c>
      <c r="AD1038">
        <v>-30</v>
      </c>
      <c r="AE1038">
        <v>-31</v>
      </c>
      <c r="AF1038">
        <v>-30</v>
      </c>
      <c r="AG1038">
        <v>-30</v>
      </c>
      <c r="AH1038">
        <v>-31</v>
      </c>
    </row>
    <row r="1039" spans="1:34" x14ac:dyDescent="0.25">
      <c r="A1039" t="s">
        <v>477</v>
      </c>
      <c r="B1039" t="s">
        <v>416</v>
      </c>
      <c r="C1039" t="s">
        <v>417</v>
      </c>
      <c r="D1039">
        <v>0</v>
      </c>
      <c r="E1039">
        <v>0</v>
      </c>
      <c r="F1039">
        <v>0</v>
      </c>
      <c r="G1039">
        <v>-3</v>
      </c>
      <c r="H1039">
        <v>-13</v>
      </c>
      <c r="I1039">
        <v>-29</v>
      </c>
      <c r="J1039">
        <v>-47</v>
      </c>
      <c r="K1039">
        <v>-75</v>
      </c>
      <c r="L1039">
        <v>-108</v>
      </c>
      <c r="M1039">
        <v>-144</v>
      </c>
      <c r="N1039">
        <v>-184</v>
      </c>
      <c r="O1039">
        <v>-225</v>
      </c>
      <c r="P1039">
        <v>-262</v>
      </c>
      <c r="Q1039">
        <v>-297</v>
      </c>
      <c r="R1039">
        <v>-331</v>
      </c>
      <c r="S1039">
        <v>-368</v>
      </c>
      <c r="T1039">
        <v>-406</v>
      </c>
      <c r="U1039">
        <v>-444</v>
      </c>
      <c r="V1039">
        <v>-478</v>
      </c>
      <c r="W1039">
        <v>-503</v>
      </c>
      <c r="X1039">
        <v>-527</v>
      </c>
      <c r="Y1039">
        <v>-543</v>
      </c>
      <c r="Z1039">
        <v>-551</v>
      </c>
      <c r="AA1039">
        <v>-562</v>
      </c>
      <c r="AB1039">
        <v>-570</v>
      </c>
      <c r="AC1039">
        <v>-573</v>
      </c>
      <c r="AD1039">
        <v>-578</v>
      </c>
      <c r="AE1039">
        <v>-576</v>
      </c>
      <c r="AF1039">
        <v>-572</v>
      </c>
      <c r="AG1039">
        <v>-570</v>
      </c>
      <c r="AH1039">
        <v>-566</v>
      </c>
    </row>
    <row r="1040" spans="1:34" x14ac:dyDescent="0.25">
      <c r="A1040" t="s">
        <v>478</v>
      </c>
      <c r="B1040" t="s">
        <v>416</v>
      </c>
      <c r="C1040" t="s">
        <v>417</v>
      </c>
      <c r="D1040">
        <v>0</v>
      </c>
      <c r="E1040">
        <v>0</v>
      </c>
      <c r="F1040">
        <v>0</v>
      </c>
      <c r="G1040">
        <v>296</v>
      </c>
      <c r="H1040">
        <v>806</v>
      </c>
      <c r="I1040">
        <v>1574</v>
      </c>
      <c r="J1040">
        <v>2485</v>
      </c>
      <c r="K1040">
        <v>3543</v>
      </c>
      <c r="L1040">
        <v>4669</v>
      </c>
      <c r="M1040">
        <v>5793</v>
      </c>
      <c r="N1040">
        <v>6816</v>
      </c>
      <c r="O1040">
        <v>7582</v>
      </c>
      <c r="P1040">
        <v>8037</v>
      </c>
      <c r="Q1040">
        <v>8277</v>
      </c>
      <c r="R1040">
        <v>8397</v>
      </c>
      <c r="S1040">
        <v>8440</v>
      </c>
      <c r="T1040">
        <v>8408</v>
      </c>
      <c r="U1040">
        <v>8295</v>
      </c>
      <c r="V1040">
        <v>8092</v>
      </c>
      <c r="W1040">
        <v>7812</v>
      </c>
      <c r="X1040">
        <v>7483</v>
      </c>
      <c r="Y1040">
        <v>7123</v>
      </c>
      <c r="Z1040">
        <v>6750</v>
      </c>
      <c r="AA1040">
        <v>6386</v>
      </c>
      <c r="AB1040">
        <v>6045</v>
      </c>
      <c r="AC1040">
        <v>5747</v>
      </c>
      <c r="AD1040">
        <v>5477</v>
      </c>
      <c r="AE1040">
        <v>5229</v>
      </c>
      <c r="AF1040">
        <v>5014</v>
      </c>
      <c r="AG1040">
        <v>4829</v>
      </c>
      <c r="AH1040">
        <v>4665</v>
      </c>
    </row>
    <row r="1041" spans="1:34" x14ac:dyDescent="0.25">
      <c r="A1041" t="s">
        <v>479</v>
      </c>
      <c r="B1041" t="s">
        <v>416</v>
      </c>
      <c r="C1041" t="s">
        <v>417</v>
      </c>
      <c r="D1041">
        <v>0</v>
      </c>
      <c r="E1041">
        <v>0</v>
      </c>
      <c r="F1041">
        <v>0</v>
      </c>
      <c r="G1041">
        <v>173</v>
      </c>
      <c r="H1041">
        <v>713</v>
      </c>
      <c r="I1041">
        <v>1606</v>
      </c>
      <c r="J1041">
        <v>2566</v>
      </c>
      <c r="K1041">
        <v>3453</v>
      </c>
      <c r="L1041">
        <v>4296</v>
      </c>
      <c r="M1041">
        <v>5107</v>
      </c>
      <c r="N1041">
        <v>5816</v>
      </c>
      <c r="O1041">
        <v>6321</v>
      </c>
      <c r="P1041">
        <v>6597</v>
      </c>
      <c r="Q1041">
        <v>6704</v>
      </c>
      <c r="R1041">
        <v>6704</v>
      </c>
      <c r="S1041">
        <v>6611</v>
      </c>
      <c r="T1041">
        <v>6439</v>
      </c>
      <c r="U1041">
        <v>6184</v>
      </c>
      <c r="V1041">
        <v>5845</v>
      </c>
      <c r="W1041">
        <v>5444</v>
      </c>
      <c r="X1041">
        <v>5014</v>
      </c>
      <c r="Y1041">
        <v>4575</v>
      </c>
      <c r="Z1041">
        <v>4146</v>
      </c>
      <c r="AA1041">
        <v>3751</v>
      </c>
      <c r="AB1041">
        <v>3388</v>
      </c>
      <c r="AC1041">
        <v>3062</v>
      </c>
      <c r="AD1041">
        <v>2778</v>
      </c>
      <c r="AE1041">
        <v>2528</v>
      </c>
      <c r="AF1041">
        <v>2311</v>
      </c>
      <c r="AG1041">
        <v>2126</v>
      </c>
      <c r="AH1041">
        <v>1963</v>
      </c>
    </row>
    <row r="1042" spans="1:34" x14ac:dyDescent="0.25">
      <c r="A1042" t="s">
        <v>480</v>
      </c>
      <c r="B1042" t="s">
        <v>416</v>
      </c>
      <c r="C1042" t="s">
        <v>417</v>
      </c>
      <c r="D1042">
        <v>0</v>
      </c>
      <c r="E1042">
        <v>0</v>
      </c>
      <c r="F1042">
        <v>0</v>
      </c>
      <c r="G1042">
        <v>80</v>
      </c>
      <c r="H1042">
        <v>134</v>
      </c>
      <c r="I1042">
        <v>171</v>
      </c>
      <c r="J1042">
        <v>204</v>
      </c>
      <c r="K1042">
        <v>229</v>
      </c>
      <c r="L1042">
        <v>247</v>
      </c>
      <c r="M1042">
        <v>263</v>
      </c>
      <c r="N1042">
        <v>274</v>
      </c>
      <c r="O1042">
        <v>278</v>
      </c>
      <c r="P1042">
        <v>276</v>
      </c>
      <c r="Q1042">
        <v>277</v>
      </c>
      <c r="R1042">
        <v>276</v>
      </c>
      <c r="S1042">
        <v>271</v>
      </c>
      <c r="T1042">
        <v>260</v>
      </c>
      <c r="U1042">
        <v>243</v>
      </c>
      <c r="V1042">
        <v>222</v>
      </c>
      <c r="W1042">
        <v>206</v>
      </c>
      <c r="X1042">
        <v>191</v>
      </c>
      <c r="Y1042">
        <v>175</v>
      </c>
      <c r="Z1042">
        <v>162</v>
      </c>
      <c r="AA1042">
        <v>149</v>
      </c>
      <c r="AB1042">
        <v>138</v>
      </c>
      <c r="AC1042">
        <v>128</v>
      </c>
      <c r="AD1042">
        <v>121</v>
      </c>
      <c r="AE1042">
        <v>116</v>
      </c>
      <c r="AF1042">
        <v>112</v>
      </c>
      <c r="AG1042">
        <v>108</v>
      </c>
      <c r="AH1042">
        <v>104</v>
      </c>
    </row>
    <row r="1043" spans="1:34" x14ac:dyDescent="0.25">
      <c r="A1043" t="s">
        <v>481</v>
      </c>
      <c r="B1043" t="s">
        <v>416</v>
      </c>
      <c r="C1043" t="s">
        <v>417</v>
      </c>
      <c r="D1043">
        <v>0</v>
      </c>
      <c r="E1043">
        <v>0</v>
      </c>
      <c r="F1043">
        <v>0</v>
      </c>
      <c r="G1043">
        <v>104</v>
      </c>
      <c r="H1043">
        <v>230</v>
      </c>
      <c r="I1043">
        <v>372</v>
      </c>
      <c r="J1043">
        <v>506</v>
      </c>
      <c r="K1043">
        <v>636</v>
      </c>
      <c r="L1043">
        <v>760</v>
      </c>
      <c r="M1043">
        <v>878</v>
      </c>
      <c r="N1043">
        <v>979</v>
      </c>
      <c r="O1043">
        <v>1045</v>
      </c>
      <c r="P1043">
        <v>1073</v>
      </c>
      <c r="Q1043">
        <v>1083</v>
      </c>
      <c r="R1043">
        <v>1081</v>
      </c>
      <c r="S1043">
        <v>1066</v>
      </c>
      <c r="T1043">
        <v>1038</v>
      </c>
      <c r="U1043">
        <v>995</v>
      </c>
      <c r="V1043">
        <v>939</v>
      </c>
      <c r="W1043">
        <v>881</v>
      </c>
      <c r="X1043">
        <v>822</v>
      </c>
      <c r="Y1043">
        <v>765</v>
      </c>
      <c r="Z1043">
        <v>709</v>
      </c>
      <c r="AA1043">
        <v>660</v>
      </c>
      <c r="AB1043">
        <v>614</v>
      </c>
      <c r="AC1043">
        <v>573</v>
      </c>
      <c r="AD1043">
        <v>538</v>
      </c>
      <c r="AE1043">
        <v>508</v>
      </c>
      <c r="AF1043">
        <v>482</v>
      </c>
      <c r="AG1043">
        <v>461</v>
      </c>
      <c r="AH1043">
        <v>441</v>
      </c>
    </row>
    <row r="1044" spans="1:34" x14ac:dyDescent="0.25">
      <c r="A1044" t="s">
        <v>482</v>
      </c>
      <c r="B1044" t="s">
        <v>416</v>
      </c>
      <c r="C1044" t="s">
        <v>417</v>
      </c>
      <c r="D1044">
        <v>0</v>
      </c>
      <c r="E1044">
        <v>0</v>
      </c>
      <c r="F1044">
        <v>0</v>
      </c>
      <c r="G1044">
        <v>-176</v>
      </c>
      <c r="H1044">
        <v>-372</v>
      </c>
      <c r="I1044">
        <v>-536</v>
      </c>
      <c r="J1044">
        <v>-808</v>
      </c>
      <c r="K1044">
        <v>-1125</v>
      </c>
      <c r="L1044">
        <v>-1464</v>
      </c>
      <c r="M1044">
        <v>-1823</v>
      </c>
      <c r="N1044">
        <v>-2182</v>
      </c>
      <c r="O1044">
        <v>-2480</v>
      </c>
      <c r="P1044">
        <v>-2740</v>
      </c>
      <c r="Q1044">
        <v>-2966</v>
      </c>
      <c r="R1044">
        <v>-3175</v>
      </c>
      <c r="S1044">
        <v>-3381</v>
      </c>
      <c r="T1044">
        <v>-3563</v>
      </c>
      <c r="U1044">
        <v>-3690</v>
      </c>
      <c r="V1044">
        <v>-3700</v>
      </c>
      <c r="W1044">
        <v>-3680</v>
      </c>
      <c r="X1044">
        <v>-3600</v>
      </c>
      <c r="Y1044">
        <v>-3471</v>
      </c>
      <c r="Z1044">
        <v>-3362</v>
      </c>
      <c r="AA1044">
        <v>-3242</v>
      </c>
      <c r="AB1044">
        <v>-3120</v>
      </c>
      <c r="AC1044">
        <v>-3006</v>
      </c>
      <c r="AD1044">
        <v>-2897</v>
      </c>
      <c r="AE1044">
        <v>-2779</v>
      </c>
      <c r="AF1044">
        <v>-2672</v>
      </c>
      <c r="AG1044">
        <v>-2583</v>
      </c>
      <c r="AH1044">
        <v>-2514</v>
      </c>
    </row>
    <row r="1045" spans="1:34" x14ac:dyDescent="0.25">
      <c r="A1045" t="s">
        <v>483</v>
      </c>
      <c r="B1045" t="s">
        <v>416</v>
      </c>
      <c r="C1045" t="s">
        <v>417</v>
      </c>
      <c r="D1045">
        <v>0</v>
      </c>
      <c r="E1045">
        <v>0</v>
      </c>
      <c r="F1045">
        <v>0</v>
      </c>
      <c r="G1045">
        <v>96</v>
      </c>
      <c r="H1045">
        <v>147</v>
      </c>
      <c r="I1045">
        <v>165</v>
      </c>
      <c r="J1045">
        <v>113</v>
      </c>
      <c r="K1045">
        <v>67</v>
      </c>
      <c r="L1045">
        <v>24</v>
      </c>
      <c r="M1045">
        <v>-20</v>
      </c>
      <c r="N1045">
        <v>-66</v>
      </c>
      <c r="O1045">
        <v>-121</v>
      </c>
      <c r="P1045">
        <v>-183</v>
      </c>
      <c r="Q1045">
        <v>-250</v>
      </c>
      <c r="R1045">
        <v>-310</v>
      </c>
      <c r="S1045">
        <v>-372</v>
      </c>
      <c r="T1045">
        <v>-433</v>
      </c>
      <c r="U1045">
        <v>-502</v>
      </c>
      <c r="V1045">
        <v>-563</v>
      </c>
      <c r="W1045">
        <v>-613</v>
      </c>
      <c r="X1045">
        <v>-653</v>
      </c>
      <c r="Y1045">
        <v>-681</v>
      </c>
      <c r="Z1045">
        <v>-700</v>
      </c>
      <c r="AA1045">
        <v>-714</v>
      </c>
      <c r="AB1045">
        <v>-724</v>
      </c>
      <c r="AC1045">
        <v>-727</v>
      </c>
      <c r="AD1045">
        <v>-728</v>
      </c>
      <c r="AE1045">
        <v>-717</v>
      </c>
      <c r="AF1045">
        <v>-701</v>
      </c>
      <c r="AG1045">
        <v>-684</v>
      </c>
      <c r="AH1045">
        <v>-665</v>
      </c>
    </row>
    <row r="1046" spans="1:34" x14ac:dyDescent="0.25">
      <c r="A1046" t="s">
        <v>484</v>
      </c>
      <c r="B1046" t="s">
        <v>416</v>
      </c>
      <c r="C1046" t="s">
        <v>417</v>
      </c>
      <c r="D1046">
        <v>0</v>
      </c>
      <c r="E1046">
        <v>0</v>
      </c>
      <c r="F1046">
        <v>0</v>
      </c>
      <c r="G1046">
        <v>20</v>
      </c>
      <c r="H1046">
        <v>64</v>
      </c>
      <c r="I1046">
        <v>111</v>
      </c>
      <c r="J1046">
        <v>149</v>
      </c>
      <c r="K1046">
        <v>191</v>
      </c>
      <c r="L1046">
        <v>233</v>
      </c>
      <c r="M1046">
        <v>279</v>
      </c>
      <c r="N1046">
        <v>314</v>
      </c>
      <c r="O1046">
        <v>338</v>
      </c>
      <c r="P1046">
        <v>350</v>
      </c>
      <c r="Q1046">
        <v>361</v>
      </c>
      <c r="R1046">
        <v>365</v>
      </c>
      <c r="S1046">
        <v>367</v>
      </c>
      <c r="T1046">
        <v>363</v>
      </c>
      <c r="U1046">
        <v>355</v>
      </c>
      <c r="V1046">
        <v>342</v>
      </c>
      <c r="W1046">
        <v>326</v>
      </c>
      <c r="X1046">
        <v>307</v>
      </c>
      <c r="Y1046">
        <v>287</v>
      </c>
      <c r="Z1046">
        <v>268</v>
      </c>
      <c r="AA1046">
        <v>251</v>
      </c>
      <c r="AB1046">
        <v>234</v>
      </c>
      <c r="AC1046">
        <v>220</v>
      </c>
      <c r="AD1046">
        <v>207</v>
      </c>
      <c r="AE1046">
        <v>195</v>
      </c>
      <c r="AF1046">
        <v>184</v>
      </c>
      <c r="AG1046">
        <v>175</v>
      </c>
      <c r="AH1046">
        <v>166</v>
      </c>
    </row>
    <row r="1047" spans="1:34" x14ac:dyDescent="0.25">
      <c r="A1047" t="s">
        <v>485</v>
      </c>
      <c r="B1047" t="s">
        <v>416</v>
      </c>
      <c r="C1047" t="s">
        <v>417</v>
      </c>
      <c r="D1047">
        <v>0</v>
      </c>
      <c r="E1047">
        <v>0</v>
      </c>
      <c r="F1047">
        <v>0</v>
      </c>
      <c r="G1047">
        <v>97</v>
      </c>
      <c r="H1047">
        <v>170</v>
      </c>
      <c r="I1047">
        <v>227</v>
      </c>
      <c r="J1047">
        <v>280</v>
      </c>
      <c r="K1047">
        <v>321</v>
      </c>
      <c r="L1047">
        <v>350</v>
      </c>
      <c r="M1047">
        <v>372</v>
      </c>
      <c r="N1047">
        <v>392</v>
      </c>
      <c r="O1047">
        <v>414</v>
      </c>
      <c r="P1047">
        <v>426</v>
      </c>
      <c r="Q1047">
        <v>438</v>
      </c>
      <c r="R1047">
        <v>443</v>
      </c>
      <c r="S1047">
        <v>437</v>
      </c>
      <c r="T1047">
        <v>423</v>
      </c>
      <c r="U1047">
        <v>394</v>
      </c>
      <c r="V1047">
        <v>360</v>
      </c>
      <c r="W1047">
        <v>325</v>
      </c>
      <c r="X1047">
        <v>294</v>
      </c>
      <c r="Y1047">
        <v>262</v>
      </c>
      <c r="Z1047">
        <v>232</v>
      </c>
      <c r="AA1047">
        <v>206</v>
      </c>
      <c r="AB1047">
        <v>179</v>
      </c>
      <c r="AC1047">
        <v>155</v>
      </c>
      <c r="AD1047">
        <v>139</v>
      </c>
      <c r="AE1047">
        <v>130</v>
      </c>
      <c r="AF1047">
        <v>122</v>
      </c>
      <c r="AG1047">
        <v>115</v>
      </c>
      <c r="AH1047">
        <v>108</v>
      </c>
    </row>
    <row r="1048" spans="1:34" x14ac:dyDescent="0.25">
      <c r="A1048" t="s">
        <v>486</v>
      </c>
      <c r="B1048" t="s">
        <v>416</v>
      </c>
      <c r="C1048" t="s">
        <v>417</v>
      </c>
      <c r="D1048">
        <v>0</v>
      </c>
      <c r="E1048">
        <v>0</v>
      </c>
      <c r="F1048">
        <v>0</v>
      </c>
      <c r="G1048">
        <v>57</v>
      </c>
      <c r="H1048">
        <v>70</v>
      </c>
      <c r="I1048">
        <v>78</v>
      </c>
      <c r="J1048">
        <v>71</v>
      </c>
      <c r="K1048">
        <v>60</v>
      </c>
      <c r="L1048">
        <v>42</v>
      </c>
      <c r="M1048">
        <v>20</v>
      </c>
      <c r="N1048">
        <v>1</v>
      </c>
      <c r="O1048">
        <v>-10</v>
      </c>
      <c r="P1048">
        <v>-19</v>
      </c>
      <c r="Q1048">
        <v>-19</v>
      </c>
      <c r="R1048">
        <v>-21</v>
      </c>
      <c r="S1048">
        <v>-24</v>
      </c>
      <c r="T1048">
        <v>-30</v>
      </c>
      <c r="U1048">
        <v>-46</v>
      </c>
      <c r="V1048">
        <v>-58</v>
      </c>
      <c r="W1048">
        <v>-66</v>
      </c>
      <c r="X1048">
        <v>-71</v>
      </c>
      <c r="Y1048">
        <v>-75</v>
      </c>
      <c r="Z1048">
        <v>-80</v>
      </c>
      <c r="AA1048">
        <v>-82</v>
      </c>
      <c r="AB1048">
        <v>-85</v>
      </c>
      <c r="AC1048">
        <v>-87</v>
      </c>
      <c r="AD1048">
        <v>-86</v>
      </c>
      <c r="AE1048">
        <v>-81</v>
      </c>
      <c r="AF1048">
        <v>-77</v>
      </c>
      <c r="AG1048">
        <v>-75</v>
      </c>
      <c r="AH1048">
        <v>-74</v>
      </c>
    </row>
    <row r="1049" spans="1:34" x14ac:dyDescent="0.25">
      <c r="A1049" t="s">
        <v>487</v>
      </c>
      <c r="B1049" t="s">
        <v>416</v>
      </c>
      <c r="C1049" t="s">
        <v>417</v>
      </c>
      <c r="D1049">
        <v>0</v>
      </c>
      <c r="E1049">
        <v>0</v>
      </c>
      <c r="F1049">
        <v>0</v>
      </c>
      <c r="G1049">
        <v>121</v>
      </c>
      <c r="H1049">
        <v>139</v>
      </c>
      <c r="I1049">
        <v>25</v>
      </c>
      <c r="J1049">
        <v>-163</v>
      </c>
      <c r="K1049">
        <v>-328</v>
      </c>
      <c r="L1049">
        <v>-485</v>
      </c>
      <c r="M1049">
        <v>-625</v>
      </c>
      <c r="N1049">
        <v>-744</v>
      </c>
      <c r="O1049">
        <v>-852</v>
      </c>
      <c r="P1049">
        <v>-945</v>
      </c>
      <c r="Q1049">
        <v>-1028</v>
      </c>
      <c r="R1049">
        <v>-1097</v>
      </c>
      <c r="S1049">
        <v>-1162</v>
      </c>
      <c r="T1049">
        <v>-1222</v>
      </c>
      <c r="U1049">
        <v>-1289</v>
      </c>
      <c r="V1049">
        <v>-1358</v>
      </c>
      <c r="W1049">
        <v>-1416</v>
      </c>
      <c r="X1049">
        <v>-1464</v>
      </c>
      <c r="Y1049">
        <v>-1502</v>
      </c>
      <c r="Z1049">
        <v>-1536</v>
      </c>
      <c r="AA1049">
        <v>-1564</v>
      </c>
      <c r="AB1049">
        <v>-1588</v>
      </c>
      <c r="AC1049">
        <v>-1607</v>
      </c>
      <c r="AD1049">
        <v>-1619</v>
      </c>
      <c r="AE1049">
        <v>-1626</v>
      </c>
      <c r="AF1049">
        <v>-1631</v>
      </c>
      <c r="AG1049">
        <v>-1634</v>
      </c>
      <c r="AH1049">
        <v>-1638</v>
      </c>
    </row>
    <row r="1050" spans="1:34" x14ac:dyDescent="0.25">
      <c r="A1050" t="s">
        <v>488</v>
      </c>
      <c r="B1050" t="s">
        <v>416</v>
      </c>
      <c r="C1050" t="s">
        <v>417</v>
      </c>
      <c r="D1050">
        <v>0</v>
      </c>
      <c r="E1050">
        <v>0</v>
      </c>
      <c r="F1050">
        <v>0</v>
      </c>
      <c r="G1050">
        <v>29</v>
      </c>
      <c r="H1050">
        <v>32</v>
      </c>
      <c r="I1050">
        <v>21</v>
      </c>
      <c r="J1050">
        <v>10</v>
      </c>
      <c r="K1050">
        <v>-10</v>
      </c>
      <c r="L1050">
        <v>-34</v>
      </c>
      <c r="M1050">
        <v>-62</v>
      </c>
      <c r="N1050">
        <v>-88</v>
      </c>
      <c r="O1050">
        <v>-106</v>
      </c>
      <c r="P1050">
        <v>-120</v>
      </c>
      <c r="Q1050">
        <v>-128</v>
      </c>
      <c r="R1050">
        <v>-137</v>
      </c>
      <c r="S1050">
        <v>-147</v>
      </c>
      <c r="T1050">
        <v>-160</v>
      </c>
      <c r="U1050">
        <v>-179</v>
      </c>
      <c r="V1050">
        <v>-196</v>
      </c>
      <c r="W1050">
        <v>-210</v>
      </c>
      <c r="X1050">
        <v>-221</v>
      </c>
      <c r="Y1050">
        <v>-232</v>
      </c>
      <c r="Z1050">
        <v>-242</v>
      </c>
      <c r="AA1050">
        <v>-249</v>
      </c>
      <c r="AB1050">
        <v>-257</v>
      </c>
      <c r="AC1050">
        <v>-264</v>
      </c>
      <c r="AD1050">
        <v>-268</v>
      </c>
      <c r="AE1050">
        <v>-268</v>
      </c>
      <c r="AF1050">
        <v>-269</v>
      </c>
      <c r="AG1050">
        <v>-273</v>
      </c>
      <c r="AH1050">
        <v>-274</v>
      </c>
    </row>
    <row r="1051" spans="1:34" x14ac:dyDescent="0.25">
      <c r="A1051" t="s">
        <v>489</v>
      </c>
      <c r="B1051" t="s">
        <v>416</v>
      </c>
      <c r="C1051" t="s">
        <v>417</v>
      </c>
      <c r="D1051">
        <v>0</v>
      </c>
      <c r="E1051">
        <v>0</v>
      </c>
      <c r="F1051">
        <v>0</v>
      </c>
      <c r="G1051">
        <v>75</v>
      </c>
      <c r="H1051">
        <v>111</v>
      </c>
      <c r="I1051">
        <v>125</v>
      </c>
      <c r="J1051">
        <v>138</v>
      </c>
      <c r="K1051">
        <v>143</v>
      </c>
      <c r="L1051">
        <v>137</v>
      </c>
      <c r="M1051">
        <v>128</v>
      </c>
      <c r="N1051">
        <v>119</v>
      </c>
      <c r="O1051">
        <v>114</v>
      </c>
      <c r="P1051">
        <v>111</v>
      </c>
      <c r="Q1051">
        <v>114</v>
      </c>
      <c r="R1051">
        <v>118</v>
      </c>
      <c r="S1051">
        <v>119</v>
      </c>
      <c r="T1051">
        <v>112</v>
      </c>
      <c r="U1051">
        <v>97</v>
      </c>
      <c r="V1051">
        <v>84</v>
      </c>
      <c r="W1051">
        <v>72</v>
      </c>
      <c r="X1051">
        <v>63</v>
      </c>
      <c r="Y1051">
        <v>54</v>
      </c>
      <c r="Z1051">
        <v>46</v>
      </c>
      <c r="AA1051">
        <v>38</v>
      </c>
      <c r="AB1051">
        <v>32</v>
      </c>
      <c r="AC1051">
        <v>26</v>
      </c>
      <c r="AD1051">
        <v>21</v>
      </c>
      <c r="AE1051">
        <v>21</v>
      </c>
      <c r="AF1051">
        <v>18</v>
      </c>
      <c r="AG1051">
        <v>15</v>
      </c>
      <c r="AH1051">
        <v>12</v>
      </c>
    </row>
    <row r="1052" spans="1:34" x14ac:dyDescent="0.25">
      <c r="A1052" t="s">
        <v>490</v>
      </c>
      <c r="B1052" t="s">
        <v>416</v>
      </c>
      <c r="C1052" t="s">
        <v>417</v>
      </c>
      <c r="D1052">
        <v>0</v>
      </c>
      <c r="E1052">
        <v>0</v>
      </c>
      <c r="F1052">
        <v>0</v>
      </c>
      <c r="G1052">
        <v>1114</v>
      </c>
      <c r="H1052">
        <v>1611</v>
      </c>
      <c r="I1052">
        <v>1941</v>
      </c>
      <c r="J1052">
        <v>2248</v>
      </c>
      <c r="K1052">
        <v>2375</v>
      </c>
      <c r="L1052">
        <v>2389</v>
      </c>
      <c r="M1052">
        <v>2338</v>
      </c>
      <c r="N1052">
        <v>2234</v>
      </c>
      <c r="O1052">
        <v>2112</v>
      </c>
      <c r="P1052">
        <v>1969</v>
      </c>
      <c r="Q1052">
        <v>1951</v>
      </c>
      <c r="R1052">
        <v>1919</v>
      </c>
      <c r="S1052">
        <v>1785</v>
      </c>
      <c r="T1052">
        <v>1588</v>
      </c>
      <c r="U1052">
        <v>1246</v>
      </c>
      <c r="V1052">
        <v>954</v>
      </c>
      <c r="W1052">
        <v>724</v>
      </c>
      <c r="X1052">
        <v>524</v>
      </c>
      <c r="Y1052">
        <v>336</v>
      </c>
      <c r="Z1052">
        <v>167</v>
      </c>
      <c r="AA1052">
        <v>42</v>
      </c>
      <c r="AB1052">
        <v>-85</v>
      </c>
      <c r="AC1052">
        <v>-201</v>
      </c>
      <c r="AD1052">
        <v>-273</v>
      </c>
      <c r="AE1052">
        <v>-287</v>
      </c>
      <c r="AF1052">
        <v>-327</v>
      </c>
      <c r="AG1052">
        <v>-371</v>
      </c>
      <c r="AH1052">
        <v>-411</v>
      </c>
    </row>
    <row r="1053" spans="1:34" x14ac:dyDescent="0.25">
      <c r="A1053" t="s">
        <v>491</v>
      </c>
      <c r="B1053" t="s">
        <v>416</v>
      </c>
      <c r="C1053" t="s">
        <v>417</v>
      </c>
      <c r="D1053">
        <v>0</v>
      </c>
      <c r="E1053">
        <v>0</v>
      </c>
      <c r="F1053">
        <v>0</v>
      </c>
      <c r="G1053">
        <v>232</v>
      </c>
      <c r="H1053">
        <v>735</v>
      </c>
      <c r="I1053">
        <v>1788</v>
      </c>
      <c r="J1053">
        <v>2730</v>
      </c>
      <c r="K1053">
        <v>3374</v>
      </c>
      <c r="L1053">
        <v>3958</v>
      </c>
      <c r="M1053">
        <v>4519</v>
      </c>
      <c r="N1053">
        <v>4938</v>
      </c>
      <c r="O1053">
        <v>5170</v>
      </c>
      <c r="P1053">
        <v>5251</v>
      </c>
      <c r="Q1053">
        <v>5607</v>
      </c>
      <c r="R1053">
        <v>5821</v>
      </c>
      <c r="S1053">
        <v>5834</v>
      </c>
      <c r="T1053">
        <v>5729</v>
      </c>
      <c r="U1053">
        <v>5387</v>
      </c>
      <c r="V1053">
        <v>5223</v>
      </c>
      <c r="W1053">
        <v>5085</v>
      </c>
      <c r="X1053">
        <v>4913</v>
      </c>
      <c r="Y1053">
        <v>4693</v>
      </c>
      <c r="Z1053">
        <v>4451</v>
      </c>
      <c r="AA1053">
        <v>4266</v>
      </c>
      <c r="AB1053">
        <v>4090</v>
      </c>
      <c r="AC1053">
        <v>3925</v>
      </c>
      <c r="AD1053">
        <v>3785</v>
      </c>
      <c r="AE1053">
        <v>3697</v>
      </c>
      <c r="AF1053">
        <v>3505</v>
      </c>
      <c r="AG1053">
        <v>3340</v>
      </c>
      <c r="AH1053">
        <v>3169</v>
      </c>
    </row>
    <row r="1054" spans="1:34" x14ac:dyDescent="0.25">
      <c r="A1054" t="s">
        <v>492</v>
      </c>
      <c r="B1054" t="s">
        <v>416</v>
      </c>
      <c r="C1054" t="s">
        <v>417</v>
      </c>
      <c r="D1054">
        <v>0</v>
      </c>
      <c r="E1054">
        <v>0</v>
      </c>
      <c r="F1054">
        <v>0</v>
      </c>
      <c r="G1054">
        <v>2327</v>
      </c>
      <c r="H1054">
        <v>2475</v>
      </c>
      <c r="I1054">
        <v>2849</v>
      </c>
      <c r="J1054">
        <v>3237</v>
      </c>
      <c r="K1054">
        <v>3383</v>
      </c>
      <c r="L1054">
        <v>3491</v>
      </c>
      <c r="M1054">
        <v>3600</v>
      </c>
      <c r="N1054">
        <v>3618</v>
      </c>
      <c r="O1054">
        <v>3566</v>
      </c>
      <c r="P1054">
        <v>3422</v>
      </c>
      <c r="Q1054">
        <v>3501</v>
      </c>
      <c r="R1054">
        <v>3542</v>
      </c>
      <c r="S1054">
        <v>3467</v>
      </c>
      <c r="T1054">
        <v>3361</v>
      </c>
      <c r="U1054">
        <v>3083</v>
      </c>
      <c r="V1054">
        <v>2928</v>
      </c>
      <c r="W1054">
        <v>2823</v>
      </c>
      <c r="X1054">
        <v>2723</v>
      </c>
      <c r="Y1054">
        <v>2607</v>
      </c>
      <c r="Z1054">
        <v>2505</v>
      </c>
      <c r="AA1054">
        <v>2433</v>
      </c>
      <c r="AB1054">
        <v>2363</v>
      </c>
      <c r="AC1054">
        <v>2288</v>
      </c>
      <c r="AD1054">
        <v>2227</v>
      </c>
      <c r="AE1054">
        <v>2195</v>
      </c>
      <c r="AF1054">
        <v>2103</v>
      </c>
      <c r="AG1054">
        <v>2022</v>
      </c>
      <c r="AH1054">
        <v>1933</v>
      </c>
    </row>
    <row r="1055" spans="1:34" x14ac:dyDescent="0.25">
      <c r="A1055" t="s">
        <v>493</v>
      </c>
      <c r="B1055" t="s">
        <v>416</v>
      </c>
      <c r="C1055" t="s">
        <v>417</v>
      </c>
      <c r="D1055">
        <v>0</v>
      </c>
      <c r="E1055">
        <v>0</v>
      </c>
      <c r="F1055">
        <v>0</v>
      </c>
      <c r="G1055">
        <v>1399</v>
      </c>
      <c r="H1055">
        <v>1492</v>
      </c>
      <c r="I1055">
        <v>1761</v>
      </c>
      <c r="J1055">
        <v>2053</v>
      </c>
      <c r="K1055">
        <v>2203</v>
      </c>
      <c r="L1055">
        <v>2328</v>
      </c>
      <c r="M1055">
        <v>2438</v>
      </c>
      <c r="N1055">
        <v>2506</v>
      </c>
      <c r="O1055">
        <v>2349</v>
      </c>
      <c r="P1055">
        <v>2260</v>
      </c>
      <c r="Q1055">
        <v>2303</v>
      </c>
      <c r="R1055">
        <v>2319</v>
      </c>
      <c r="S1055">
        <v>2212</v>
      </c>
      <c r="T1055">
        <v>2080</v>
      </c>
      <c r="U1055">
        <v>1791</v>
      </c>
      <c r="V1055">
        <v>1617</v>
      </c>
      <c r="W1055">
        <v>1499</v>
      </c>
      <c r="X1055">
        <v>1385</v>
      </c>
      <c r="Y1055">
        <v>1288</v>
      </c>
      <c r="Z1055">
        <v>1161</v>
      </c>
      <c r="AA1055">
        <v>1052</v>
      </c>
      <c r="AB1055">
        <v>955</v>
      </c>
      <c r="AC1055">
        <v>840</v>
      </c>
      <c r="AD1055">
        <v>807</v>
      </c>
      <c r="AE1055">
        <v>788</v>
      </c>
      <c r="AF1055">
        <v>733</v>
      </c>
      <c r="AG1055">
        <v>681</v>
      </c>
      <c r="AH1055">
        <v>623</v>
      </c>
    </row>
    <row r="1056" spans="1:34" x14ac:dyDescent="0.25">
      <c r="A1056" t="s">
        <v>494</v>
      </c>
      <c r="B1056" t="s">
        <v>416</v>
      </c>
      <c r="C1056" t="s">
        <v>417</v>
      </c>
      <c r="D1056">
        <v>0</v>
      </c>
      <c r="E1056">
        <v>0</v>
      </c>
      <c r="F1056">
        <v>0</v>
      </c>
      <c r="G1056">
        <v>-699</v>
      </c>
      <c r="H1056">
        <v>-1461</v>
      </c>
      <c r="I1056">
        <v>-2414</v>
      </c>
      <c r="J1056">
        <v>-3286</v>
      </c>
      <c r="K1056">
        <v>-4270</v>
      </c>
      <c r="L1056">
        <v>-5280</v>
      </c>
      <c r="M1056">
        <v>-6270</v>
      </c>
      <c r="N1056">
        <v>-7016</v>
      </c>
      <c r="O1056">
        <v>-7041</v>
      </c>
      <c r="P1056">
        <v>-6979</v>
      </c>
      <c r="Q1056">
        <v>-6889</v>
      </c>
      <c r="R1056">
        <v>-6773</v>
      </c>
      <c r="S1056">
        <v>-6646</v>
      </c>
      <c r="T1056">
        <v>-6529</v>
      </c>
      <c r="U1056">
        <v>-6413</v>
      </c>
      <c r="V1056">
        <v>-6310</v>
      </c>
      <c r="W1056">
        <v>-6204</v>
      </c>
      <c r="X1056">
        <v>-6101</v>
      </c>
      <c r="Y1056">
        <v>-6004</v>
      </c>
      <c r="Z1056">
        <v>-5906</v>
      </c>
      <c r="AA1056">
        <v>-5836</v>
      </c>
      <c r="AB1056">
        <v>-5775</v>
      </c>
      <c r="AC1056">
        <v>-5710</v>
      </c>
      <c r="AD1056">
        <v>-5567</v>
      </c>
      <c r="AE1056">
        <v>-5420</v>
      </c>
      <c r="AF1056">
        <v>-5277</v>
      </c>
      <c r="AG1056">
        <v>-5135</v>
      </c>
      <c r="AH1056">
        <v>-4996</v>
      </c>
    </row>
    <row r="1057" spans="1:34" x14ac:dyDescent="0.25">
      <c r="A1057" t="s">
        <v>495</v>
      </c>
      <c r="B1057" t="s">
        <v>416</v>
      </c>
      <c r="C1057" t="s">
        <v>417</v>
      </c>
      <c r="D1057">
        <v>0</v>
      </c>
      <c r="E1057">
        <v>0</v>
      </c>
      <c r="F1057">
        <v>0</v>
      </c>
      <c r="G1057">
        <v>696</v>
      </c>
      <c r="H1057">
        <v>1496</v>
      </c>
      <c r="I1057">
        <v>2276</v>
      </c>
      <c r="J1057">
        <v>2984</v>
      </c>
      <c r="K1057">
        <v>3822</v>
      </c>
      <c r="L1057">
        <v>4506</v>
      </c>
      <c r="M1057">
        <v>4941</v>
      </c>
      <c r="N1057">
        <v>5457</v>
      </c>
      <c r="O1057">
        <v>5581</v>
      </c>
      <c r="P1057">
        <v>5787</v>
      </c>
      <c r="Q1057">
        <v>5859</v>
      </c>
      <c r="R1057">
        <v>5739</v>
      </c>
      <c r="S1057">
        <v>5729</v>
      </c>
      <c r="T1057">
        <v>5847</v>
      </c>
      <c r="U1057">
        <v>5698</v>
      </c>
      <c r="V1057">
        <v>5771</v>
      </c>
      <c r="W1057">
        <v>5581</v>
      </c>
      <c r="X1057">
        <v>5637</v>
      </c>
      <c r="Y1057">
        <v>5484</v>
      </c>
      <c r="Z1057">
        <v>5414</v>
      </c>
      <c r="AA1057">
        <v>5571</v>
      </c>
      <c r="AB1057">
        <v>5334</v>
      </c>
      <c r="AC1057">
        <v>5246</v>
      </c>
      <c r="AD1057">
        <v>5228</v>
      </c>
      <c r="AE1057">
        <v>5127</v>
      </c>
      <c r="AF1057">
        <v>5002</v>
      </c>
      <c r="AG1057">
        <v>4766</v>
      </c>
      <c r="AH1057">
        <v>4741</v>
      </c>
    </row>
    <row r="1058" spans="1:34" x14ac:dyDescent="0.25">
      <c r="A1058" t="s">
        <v>496</v>
      </c>
      <c r="B1058" t="s">
        <v>416</v>
      </c>
      <c r="C1058" t="s">
        <v>417</v>
      </c>
      <c r="D1058">
        <v>0</v>
      </c>
      <c r="E1058">
        <v>0</v>
      </c>
      <c r="F1058">
        <v>0</v>
      </c>
      <c r="G1058">
        <v>521</v>
      </c>
      <c r="H1058">
        <v>1043</v>
      </c>
      <c r="I1058">
        <v>1673</v>
      </c>
      <c r="J1058">
        <v>2251</v>
      </c>
      <c r="K1058">
        <v>2767</v>
      </c>
      <c r="L1058">
        <v>3244</v>
      </c>
      <c r="M1058">
        <v>3704</v>
      </c>
      <c r="N1058">
        <v>4110</v>
      </c>
      <c r="O1058">
        <v>4416</v>
      </c>
      <c r="P1058">
        <v>4495</v>
      </c>
      <c r="Q1058">
        <v>4540</v>
      </c>
      <c r="R1058">
        <v>4564</v>
      </c>
      <c r="S1058">
        <v>4541</v>
      </c>
      <c r="T1058">
        <v>4525</v>
      </c>
      <c r="U1058">
        <v>4363</v>
      </c>
      <c r="V1058">
        <v>4147</v>
      </c>
      <c r="W1058">
        <v>3912</v>
      </c>
      <c r="X1058">
        <v>3687</v>
      </c>
      <c r="Y1058">
        <v>3468</v>
      </c>
      <c r="Z1058">
        <v>3230</v>
      </c>
      <c r="AA1058">
        <v>3021</v>
      </c>
      <c r="AB1058">
        <v>2808</v>
      </c>
      <c r="AC1058">
        <v>2580</v>
      </c>
      <c r="AD1058">
        <v>2458</v>
      </c>
      <c r="AE1058">
        <v>2376</v>
      </c>
      <c r="AF1058">
        <v>2319</v>
      </c>
      <c r="AG1058">
        <v>2266</v>
      </c>
      <c r="AH1058">
        <v>2210</v>
      </c>
    </row>
    <row r="1059" spans="1:34" x14ac:dyDescent="0.25">
      <c r="A1059" t="s">
        <v>497</v>
      </c>
      <c r="B1059" t="s">
        <v>416</v>
      </c>
      <c r="C1059" t="s">
        <v>417</v>
      </c>
      <c r="D1059">
        <v>0</v>
      </c>
      <c r="E1059">
        <v>0</v>
      </c>
      <c r="F1059">
        <v>0</v>
      </c>
      <c r="G1059">
        <v>319</v>
      </c>
      <c r="H1059">
        <v>2291</v>
      </c>
      <c r="I1059">
        <v>2792</v>
      </c>
      <c r="J1059">
        <v>4018</v>
      </c>
      <c r="K1059">
        <v>5585</v>
      </c>
      <c r="L1059">
        <v>6784</v>
      </c>
      <c r="M1059">
        <v>7881</v>
      </c>
      <c r="N1059">
        <v>9053</v>
      </c>
      <c r="O1059">
        <v>10092</v>
      </c>
      <c r="P1059">
        <v>11228</v>
      </c>
      <c r="Q1059">
        <v>11668</v>
      </c>
      <c r="R1059">
        <v>12645</v>
      </c>
      <c r="S1059">
        <v>13520</v>
      </c>
      <c r="T1059">
        <v>14075</v>
      </c>
      <c r="U1059">
        <v>14711</v>
      </c>
      <c r="V1059">
        <v>14554</v>
      </c>
      <c r="W1059">
        <v>14543</v>
      </c>
      <c r="X1059">
        <v>14485</v>
      </c>
      <c r="Y1059">
        <v>14330</v>
      </c>
      <c r="Z1059">
        <v>14106</v>
      </c>
      <c r="AA1059">
        <v>13731</v>
      </c>
      <c r="AB1059">
        <v>13443</v>
      </c>
      <c r="AC1059">
        <v>12976</v>
      </c>
      <c r="AD1059">
        <v>12562</v>
      </c>
      <c r="AE1059">
        <v>12448</v>
      </c>
      <c r="AF1059">
        <v>12546</v>
      </c>
      <c r="AG1059">
        <v>12413</v>
      </c>
      <c r="AH1059">
        <v>12361</v>
      </c>
    </row>
    <row r="1060" spans="1:34" x14ac:dyDescent="0.25">
      <c r="A1060" t="s">
        <v>498</v>
      </c>
      <c r="B1060" t="s">
        <v>416</v>
      </c>
      <c r="C1060" t="s">
        <v>417</v>
      </c>
      <c r="D1060">
        <v>0</v>
      </c>
      <c r="E1060">
        <v>0</v>
      </c>
      <c r="F1060">
        <v>0</v>
      </c>
      <c r="G1060">
        <v>1398</v>
      </c>
      <c r="H1060">
        <v>3628</v>
      </c>
      <c r="I1060">
        <v>4063</v>
      </c>
      <c r="J1060">
        <v>4504</v>
      </c>
      <c r="K1060">
        <v>4772</v>
      </c>
      <c r="L1060">
        <v>4869</v>
      </c>
      <c r="M1060">
        <v>4843</v>
      </c>
      <c r="N1060">
        <v>4725</v>
      </c>
      <c r="O1060">
        <v>4707</v>
      </c>
      <c r="P1060">
        <v>4191</v>
      </c>
      <c r="Q1060">
        <v>3734</v>
      </c>
      <c r="R1060">
        <v>3313</v>
      </c>
      <c r="S1060">
        <v>2837</v>
      </c>
      <c r="T1060">
        <v>2692</v>
      </c>
      <c r="U1060">
        <v>2004</v>
      </c>
      <c r="V1060">
        <v>1361</v>
      </c>
      <c r="W1060">
        <v>646</v>
      </c>
      <c r="X1060">
        <v>49</v>
      </c>
      <c r="Y1060">
        <v>-496</v>
      </c>
      <c r="Z1060">
        <v>-911</v>
      </c>
      <c r="AA1060">
        <v>-1244</v>
      </c>
      <c r="AB1060">
        <v>-1510</v>
      </c>
      <c r="AC1060">
        <v>-1900</v>
      </c>
      <c r="AD1060">
        <v>-2034</v>
      </c>
      <c r="AE1060">
        <v>-2192</v>
      </c>
      <c r="AF1060">
        <v>-2327</v>
      </c>
      <c r="AG1060">
        <v>-2475</v>
      </c>
      <c r="AH1060">
        <v>-2652</v>
      </c>
    </row>
    <row r="1061" spans="1:34" x14ac:dyDescent="0.25">
      <c r="A1061" t="s">
        <v>499</v>
      </c>
      <c r="B1061" t="s">
        <v>416</v>
      </c>
      <c r="C1061" t="s">
        <v>417</v>
      </c>
      <c r="D1061">
        <v>0</v>
      </c>
      <c r="E1061">
        <v>0</v>
      </c>
      <c r="F1061">
        <v>0</v>
      </c>
      <c r="G1061">
        <v>310</v>
      </c>
      <c r="H1061">
        <v>699</v>
      </c>
      <c r="I1061">
        <v>1088</v>
      </c>
      <c r="J1061">
        <v>1397</v>
      </c>
      <c r="K1061">
        <v>1790</v>
      </c>
      <c r="L1061">
        <v>2157</v>
      </c>
      <c r="M1061">
        <v>2465</v>
      </c>
      <c r="N1061">
        <v>2741</v>
      </c>
      <c r="O1061">
        <v>2965</v>
      </c>
      <c r="P1061">
        <v>3133</v>
      </c>
      <c r="Q1061">
        <v>3215</v>
      </c>
      <c r="R1061">
        <v>3277</v>
      </c>
      <c r="S1061">
        <v>3362</v>
      </c>
      <c r="T1061">
        <v>3391</v>
      </c>
      <c r="U1061">
        <v>3368</v>
      </c>
      <c r="V1061">
        <v>3257</v>
      </c>
      <c r="W1061">
        <v>3092</v>
      </c>
      <c r="X1061">
        <v>2939</v>
      </c>
      <c r="Y1061">
        <v>2783</v>
      </c>
      <c r="Z1061">
        <v>2629</v>
      </c>
      <c r="AA1061">
        <v>2467</v>
      </c>
      <c r="AB1061">
        <v>2305</v>
      </c>
      <c r="AC1061">
        <v>2151</v>
      </c>
      <c r="AD1061">
        <v>1990</v>
      </c>
      <c r="AE1061">
        <v>1885</v>
      </c>
      <c r="AF1061">
        <v>1846</v>
      </c>
      <c r="AG1061">
        <v>1811</v>
      </c>
      <c r="AH1061">
        <v>1766</v>
      </c>
    </row>
    <row r="1062" spans="1:34" x14ac:dyDescent="0.25">
      <c r="A1062" t="s">
        <v>500</v>
      </c>
      <c r="B1062" t="s">
        <v>416</v>
      </c>
      <c r="C1062" t="s">
        <v>417</v>
      </c>
      <c r="D1062">
        <v>0</v>
      </c>
      <c r="E1062">
        <v>0</v>
      </c>
      <c r="F1062">
        <v>0</v>
      </c>
      <c r="G1062">
        <v>4475</v>
      </c>
      <c r="H1062">
        <v>4963</v>
      </c>
      <c r="I1062">
        <v>6343</v>
      </c>
      <c r="J1062">
        <v>7603</v>
      </c>
      <c r="K1062">
        <v>8442</v>
      </c>
      <c r="L1062">
        <v>9319</v>
      </c>
      <c r="M1062">
        <v>10154</v>
      </c>
      <c r="N1062">
        <v>10720</v>
      </c>
      <c r="O1062">
        <v>10943</v>
      </c>
      <c r="P1062">
        <v>11168</v>
      </c>
      <c r="Q1062">
        <v>12043</v>
      </c>
      <c r="R1062">
        <v>12488</v>
      </c>
      <c r="S1062">
        <v>12667</v>
      </c>
      <c r="T1062">
        <v>12695</v>
      </c>
      <c r="U1062">
        <v>12121</v>
      </c>
      <c r="V1062">
        <v>11905</v>
      </c>
      <c r="W1062">
        <v>11814</v>
      </c>
      <c r="X1062">
        <v>11745</v>
      </c>
      <c r="Y1062">
        <v>11712</v>
      </c>
      <c r="Z1062">
        <v>11563</v>
      </c>
      <c r="AA1062">
        <v>11513</v>
      </c>
      <c r="AB1062">
        <v>11510</v>
      </c>
      <c r="AC1062">
        <v>11532</v>
      </c>
      <c r="AD1062">
        <v>11759</v>
      </c>
      <c r="AE1062">
        <v>11944</v>
      </c>
      <c r="AF1062">
        <v>12030</v>
      </c>
      <c r="AG1062">
        <v>12168</v>
      </c>
      <c r="AH1062">
        <v>12198</v>
      </c>
    </row>
    <row r="1063" spans="1:34" x14ac:dyDescent="0.25">
      <c r="A1063" t="s">
        <v>501</v>
      </c>
      <c r="B1063" t="s">
        <v>416</v>
      </c>
      <c r="C1063" t="s">
        <v>417</v>
      </c>
      <c r="D1063">
        <v>0</v>
      </c>
      <c r="E1063">
        <v>0</v>
      </c>
      <c r="F1063">
        <v>0</v>
      </c>
      <c r="G1063">
        <v>755</v>
      </c>
      <c r="H1063">
        <v>2311</v>
      </c>
      <c r="I1063">
        <v>3891</v>
      </c>
      <c r="J1063">
        <v>4974</v>
      </c>
      <c r="K1063">
        <v>5877</v>
      </c>
      <c r="L1063">
        <v>6676</v>
      </c>
      <c r="M1063">
        <v>7427</v>
      </c>
      <c r="N1063">
        <v>7803</v>
      </c>
      <c r="O1063">
        <v>7684</v>
      </c>
      <c r="P1063">
        <v>7163</v>
      </c>
      <c r="Q1063">
        <v>6593</v>
      </c>
      <c r="R1063">
        <v>5951</v>
      </c>
      <c r="S1063">
        <v>5169</v>
      </c>
      <c r="T1063">
        <v>4458</v>
      </c>
      <c r="U1063">
        <v>4033</v>
      </c>
      <c r="V1063">
        <v>3742</v>
      </c>
      <c r="W1063">
        <v>3756</v>
      </c>
      <c r="X1063">
        <v>4011</v>
      </c>
      <c r="Y1063">
        <v>4564</v>
      </c>
      <c r="Z1063">
        <v>5433</v>
      </c>
      <c r="AA1063">
        <v>6517</v>
      </c>
      <c r="AB1063">
        <v>7514</v>
      </c>
      <c r="AC1063">
        <v>8537</v>
      </c>
      <c r="AD1063">
        <v>9497</v>
      </c>
      <c r="AE1063">
        <v>10442</v>
      </c>
      <c r="AF1063">
        <v>11447</v>
      </c>
      <c r="AG1063">
        <v>12442</v>
      </c>
      <c r="AH1063">
        <v>13361</v>
      </c>
    </row>
    <row r="1064" spans="1:34" x14ac:dyDescent="0.25">
      <c r="A1064" t="s">
        <v>502</v>
      </c>
      <c r="B1064" t="s">
        <v>416</v>
      </c>
      <c r="C1064" t="s">
        <v>417</v>
      </c>
      <c r="D1064">
        <v>0</v>
      </c>
      <c r="E1064">
        <v>0</v>
      </c>
      <c r="F1064">
        <v>0</v>
      </c>
      <c r="G1064">
        <v>4464</v>
      </c>
      <c r="H1064">
        <v>9242</v>
      </c>
      <c r="I1064">
        <v>13966</v>
      </c>
      <c r="J1064">
        <v>18464</v>
      </c>
      <c r="K1064">
        <v>22752</v>
      </c>
      <c r="L1064">
        <v>26820</v>
      </c>
      <c r="M1064">
        <v>30714</v>
      </c>
      <c r="N1064">
        <v>34282</v>
      </c>
      <c r="O1064">
        <v>34293</v>
      </c>
      <c r="P1064">
        <v>34199</v>
      </c>
      <c r="Q1064">
        <v>34250</v>
      </c>
      <c r="R1064">
        <v>34104</v>
      </c>
      <c r="S1064">
        <v>33787</v>
      </c>
      <c r="T1064">
        <v>33558</v>
      </c>
      <c r="U1064">
        <v>33190</v>
      </c>
      <c r="V1064">
        <v>33029</v>
      </c>
      <c r="W1064">
        <v>32891</v>
      </c>
      <c r="X1064">
        <v>32832</v>
      </c>
      <c r="Y1064">
        <v>32897</v>
      </c>
      <c r="Z1064">
        <v>33090</v>
      </c>
      <c r="AA1064">
        <v>33472</v>
      </c>
      <c r="AB1064">
        <v>33849</v>
      </c>
      <c r="AC1064">
        <v>34205</v>
      </c>
      <c r="AD1064">
        <v>33923</v>
      </c>
      <c r="AE1064">
        <v>33594</v>
      </c>
      <c r="AF1064">
        <v>33230</v>
      </c>
      <c r="AG1064">
        <v>32965</v>
      </c>
      <c r="AH1064">
        <v>32662</v>
      </c>
    </row>
    <row r="1065" spans="1:34" x14ac:dyDescent="0.25">
      <c r="A1065" t="s">
        <v>503</v>
      </c>
      <c r="B1065" t="s">
        <v>416</v>
      </c>
      <c r="C1065" t="s">
        <v>417</v>
      </c>
      <c r="D1065">
        <v>0</v>
      </c>
      <c r="E1065">
        <v>0</v>
      </c>
      <c r="F1065">
        <v>0</v>
      </c>
      <c r="G1065">
        <v>937</v>
      </c>
      <c r="H1065">
        <v>2917</v>
      </c>
      <c r="I1065">
        <v>5226</v>
      </c>
      <c r="J1065">
        <v>7395</v>
      </c>
      <c r="K1065">
        <v>9616</v>
      </c>
      <c r="L1065">
        <v>11924</v>
      </c>
      <c r="M1065">
        <v>14303</v>
      </c>
      <c r="N1065">
        <v>16305</v>
      </c>
      <c r="O1065">
        <v>17692</v>
      </c>
      <c r="P1065">
        <v>18573</v>
      </c>
      <c r="Q1065">
        <v>19289</v>
      </c>
      <c r="R1065">
        <v>19834</v>
      </c>
      <c r="S1065">
        <v>20125</v>
      </c>
      <c r="T1065">
        <v>20226</v>
      </c>
      <c r="U1065">
        <v>20007</v>
      </c>
      <c r="V1065">
        <v>19426</v>
      </c>
      <c r="W1065">
        <v>18728</v>
      </c>
      <c r="X1065">
        <v>17881</v>
      </c>
      <c r="Y1065">
        <v>16974</v>
      </c>
      <c r="Z1065">
        <v>16081</v>
      </c>
      <c r="AA1065">
        <v>15286</v>
      </c>
      <c r="AB1065">
        <v>14501</v>
      </c>
      <c r="AC1065">
        <v>13808</v>
      </c>
      <c r="AD1065">
        <v>13153</v>
      </c>
      <c r="AE1065">
        <v>12583</v>
      </c>
      <c r="AF1065">
        <v>12138</v>
      </c>
      <c r="AG1065">
        <v>11766</v>
      </c>
      <c r="AH1065">
        <v>11390</v>
      </c>
    </row>
    <row r="1066" spans="1:34" x14ac:dyDescent="0.25">
      <c r="A1066" t="s">
        <v>504</v>
      </c>
      <c r="B1066" t="s">
        <v>416</v>
      </c>
      <c r="C1066" t="s">
        <v>417</v>
      </c>
      <c r="D1066">
        <v>0</v>
      </c>
      <c r="E1066">
        <v>0</v>
      </c>
      <c r="F1066">
        <v>0</v>
      </c>
      <c r="G1066">
        <v>114</v>
      </c>
      <c r="H1066">
        <v>402</v>
      </c>
      <c r="I1066">
        <v>751</v>
      </c>
      <c r="J1066">
        <v>1035</v>
      </c>
      <c r="K1066">
        <v>1303</v>
      </c>
      <c r="L1066">
        <v>1566</v>
      </c>
      <c r="M1066">
        <v>1817</v>
      </c>
      <c r="N1066">
        <v>1993</v>
      </c>
      <c r="O1066">
        <v>2077</v>
      </c>
      <c r="P1066">
        <v>2092</v>
      </c>
      <c r="Q1066">
        <v>2083</v>
      </c>
      <c r="R1066">
        <v>2048</v>
      </c>
      <c r="S1066">
        <v>1987</v>
      </c>
      <c r="T1066">
        <v>1906</v>
      </c>
      <c r="U1066">
        <v>1806</v>
      </c>
      <c r="V1066">
        <v>1679</v>
      </c>
      <c r="W1066">
        <v>1548</v>
      </c>
      <c r="X1066">
        <v>1411</v>
      </c>
      <c r="Y1066">
        <v>1277</v>
      </c>
      <c r="Z1066">
        <v>1155</v>
      </c>
      <c r="AA1066">
        <v>1045</v>
      </c>
      <c r="AB1066">
        <v>944</v>
      </c>
      <c r="AC1066">
        <v>859</v>
      </c>
      <c r="AD1066">
        <v>780</v>
      </c>
      <c r="AE1066">
        <v>710</v>
      </c>
      <c r="AF1066">
        <v>650</v>
      </c>
      <c r="AG1066">
        <v>600</v>
      </c>
      <c r="AH1066">
        <v>552</v>
      </c>
    </row>
    <row r="1067" spans="1:34" x14ac:dyDescent="0.25">
      <c r="A1067" t="s">
        <v>505</v>
      </c>
      <c r="B1067" t="s">
        <v>416</v>
      </c>
      <c r="C1067" t="s">
        <v>417</v>
      </c>
      <c r="D1067">
        <v>0</v>
      </c>
      <c r="E1067">
        <v>0</v>
      </c>
      <c r="F1067">
        <v>0</v>
      </c>
      <c r="G1067">
        <v>13</v>
      </c>
      <c r="H1067">
        <v>38</v>
      </c>
      <c r="I1067">
        <v>62</v>
      </c>
      <c r="J1067">
        <v>83</v>
      </c>
      <c r="K1067">
        <v>102</v>
      </c>
      <c r="L1067">
        <v>118</v>
      </c>
      <c r="M1067">
        <v>133</v>
      </c>
      <c r="N1067">
        <v>143</v>
      </c>
      <c r="O1067">
        <v>146</v>
      </c>
      <c r="P1067">
        <v>144</v>
      </c>
      <c r="Q1067">
        <v>139</v>
      </c>
      <c r="R1067">
        <v>135</v>
      </c>
      <c r="S1067">
        <v>130</v>
      </c>
      <c r="T1067">
        <v>123</v>
      </c>
      <c r="U1067">
        <v>114</v>
      </c>
      <c r="V1067">
        <v>104</v>
      </c>
      <c r="W1067">
        <v>94</v>
      </c>
      <c r="X1067">
        <v>84</v>
      </c>
      <c r="Y1067">
        <v>77</v>
      </c>
      <c r="Z1067">
        <v>68</v>
      </c>
      <c r="AA1067">
        <v>61</v>
      </c>
      <c r="AB1067">
        <v>55</v>
      </c>
      <c r="AC1067">
        <v>50</v>
      </c>
      <c r="AD1067">
        <v>44</v>
      </c>
      <c r="AE1067">
        <v>41</v>
      </c>
      <c r="AF1067">
        <v>37</v>
      </c>
      <c r="AG1067">
        <v>34</v>
      </c>
      <c r="AH1067">
        <v>31</v>
      </c>
    </row>
    <row r="1068" spans="1:34" x14ac:dyDescent="0.25">
      <c r="A1068" t="s">
        <v>506</v>
      </c>
      <c r="B1068" t="s">
        <v>416</v>
      </c>
      <c r="C1068" t="s">
        <v>417</v>
      </c>
      <c r="D1068">
        <v>0</v>
      </c>
      <c r="E1068">
        <v>0</v>
      </c>
      <c r="F1068">
        <v>0</v>
      </c>
      <c r="G1068">
        <v>110</v>
      </c>
      <c r="H1068">
        <v>282</v>
      </c>
      <c r="I1068">
        <v>448</v>
      </c>
      <c r="J1068">
        <v>583</v>
      </c>
      <c r="K1068">
        <v>697</v>
      </c>
      <c r="L1068">
        <v>793</v>
      </c>
      <c r="M1068">
        <v>876</v>
      </c>
      <c r="N1068">
        <v>920</v>
      </c>
      <c r="O1068">
        <v>933</v>
      </c>
      <c r="P1068">
        <v>909</v>
      </c>
      <c r="Q1068">
        <v>879</v>
      </c>
      <c r="R1068">
        <v>844</v>
      </c>
      <c r="S1068">
        <v>794</v>
      </c>
      <c r="T1068">
        <v>742</v>
      </c>
      <c r="U1068">
        <v>673</v>
      </c>
      <c r="V1068">
        <v>597</v>
      </c>
      <c r="W1068">
        <v>525</v>
      </c>
      <c r="X1068">
        <v>457</v>
      </c>
      <c r="Y1068">
        <v>393</v>
      </c>
      <c r="Z1068">
        <v>338</v>
      </c>
      <c r="AA1068">
        <v>292</v>
      </c>
      <c r="AB1068">
        <v>248</v>
      </c>
      <c r="AC1068">
        <v>212</v>
      </c>
      <c r="AD1068">
        <v>182</v>
      </c>
      <c r="AE1068">
        <v>160</v>
      </c>
      <c r="AF1068">
        <v>141</v>
      </c>
      <c r="AG1068">
        <v>126</v>
      </c>
      <c r="AH1068">
        <v>112</v>
      </c>
    </row>
    <row r="1069" spans="1:34" x14ac:dyDescent="0.25">
      <c r="A1069" t="s">
        <v>507</v>
      </c>
      <c r="B1069" t="s">
        <v>416</v>
      </c>
      <c r="C1069" t="s">
        <v>417</v>
      </c>
      <c r="D1069">
        <v>0</v>
      </c>
      <c r="E1069">
        <v>0</v>
      </c>
      <c r="F1069">
        <v>0</v>
      </c>
      <c r="G1069">
        <v>468</v>
      </c>
      <c r="H1069">
        <v>825</v>
      </c>
      <c r="I1069">
        <v>1003</v>
      </c>
      <c r="J1069">
        <v>1015</v>
      </c>
      <c r="K1069">
        <v>863</v>
      </c>
      <c r="L1069">
        <v>552</v>
      </c>
      <c r="M1069">
        <v>110</v>
      </c>
      <c r="N1069">
        <v>-539</v>
      </c>
      <c r="O1069">
        <v>-1364</v>
      </c>
      <c r="P1069">
        <v>-2302</v>
      </c>
      <c r="Q1069">
        <v>-3237</v>
      </c>
      <c r="R1069">
        <v>-4183</v>
      </c>
      <c r="S1069">
        <v>-5182</v>
      </c>
      <c r="T1069">
        <v>-6098</v>
      </c>
      <c r="U1069">
        <v>-7009</v>
      </c>
      <c r="V1069">
        <v>-7850</v>
      </c>
      <c r="W1069">
        <v>-8584</v>
      </c>
      <c r="X1069">
        <v>-9219</v>
      </c>
      <c r="Y1069">
        <v>-9740</v>
      </c>
      <c r="Z1069">
        <v>-10134</v>
      </c>
      <c r="AA1069">
        <v>-10411</v>
      </c>
      <c r="AB1069">
        <v>-10668</v>
      </c>
      <c r="AC1069">
        <v>-10904</v>
      </c>
      <c r="AD1069">
        <v>-11085</v>
      </c>
      <c r="AE1069">
        <v>-11206</v>
      </c>
      <c r="AF1069">
        <v>-11283</v>
      </c>
      <c r="AG1069">
        <v>-11332</v>
      </c>
      <c r="AH1069">
        <v>-11356</v>
      </c>
    </row>
    <row r="1070" spans="1:34" x14ac:dyDescent="0.25">
      <c r="A1070" t="s">
        <v>508</v>
      </c>
      <c r="B1070" t="s">
        <v>416</v>
      </c>
      <c r="C1070" t="s">
        <v>417</v>
      </c>
      <c r="D1070">
        <v>0</v>
      </c>
      <c r="E1070">
        <v>0</v>
      </c>
      <c r="F1070">
        <v>0</v>
      </c>
      <c r="G1070">
        <v>193</v>
      </c>
      <c r="H1070">
        <v>516</v>
      </c>
      <c r="I1070">
        <v>899</v>
      </c>
      <c r="J1070">
        <v>1263</v>
      </c>
      <c r="K1070">
        <v>1636</v>
      </c>
      <c r="L1070">
        <v>2017</v>
      </c>
      <c r="M1070">
        <v>2400</v>
      </c>
      <c r="N1070">
        <v>2720</v>
      </c>
      <c r="O1070">
        <v>2909</v>
      </c>
      <c r="P1070">
        <v>3020</v>
      </c>
      <c r="Q1070">
        <v>3105</v>
      </c>
      <c r="R1070">
        <v>3157</v>
      </c>
      <c r="S1070">
        <v>3171</v>
      </c>
      <c r="T1070">
        <v>3155</v>
      </c>
      <c r="U1070">
        <v>3094</v>
      </c>
      <c r="V1070">
        <v>2991</v>
      </c>
      <c r="W1070">
        <v>2872</v>
      </c>
      <c r="X1070">
        <v>2735</v>
      </c>
      <c r="Y1070">
        <v>2593</v>
      </c>
      <c r="Z1070">
        <v>2456</v>
      </c>
      <c r="AA1070">
        <v>2334</v>
      </c>
      <c r="AB1070">
        <v>2215</v>
      </c>
      <c r="AC1070">
        <v>2116</v>
      </c>
      <c r="AD1070">
        <v>2016</v>
      </c>
      <c r="AE1070">
        <v>1932</v>
      </c>
      <c r="AF1070">
        <v>1864</v>
      </c>
      <c r="AG1070">
        <v>1804</v>
      </c>
      <c r="AH1070">
        <v>1747</v>
      </c>
    </row>
    <row r="1071" spans="1:34" x14ac:dyDescent="0.25">
      <c r="A1071" t="s">
        <v>509</v>
      </c>
      <c r="B1071" t="s">
        <v>416</v>
      </c>
      <c r="C1071" t="s">
        <v>417</v>
      </c>
      <c r="D1071">
        <v>0</v>
      </c>
      <c r="E1071">
        <v>0</v>
      </c>
      <c r="F1071">
        <v>0</v>
      </c>
      <c r="G1071">
        <v>4202</v>
      </c>
      <c r="H1071">
        <v>8523</v>
      </c>
      <c r="I1071">
        <v>13351</v>
      </c>
      <c r="J1071">
        <v>17873</v>
      </c>
      <c r="K1071">
        <v>21712</v>
      </c>
      <c r="L1071">
        <v>25300</v>
      </c>
      <c r="M1071">
        <v>28705</v>
      </c>
      <c r="N1071">
        <v>31238</v>
      </c>
      <c r="O1071">
        <v>32131</v>
      </c>
      <c r="P1071">
        <v>31987</v>
      </c>
      <c r="Q1071">
        <v>32134</v>
      </c>
      <c r="R1071">
        <v>32005</v>
      </c>
      <c r="S1071">
        <v>31028</v>
      </c>
      <c r="T1071">
        <v>29904</v>
      </c>
      <c r="U1071">
        <v>27511</v>
      </c>
      <c r="V1071">
        <v>25124</v>
      </c>
      <c r="W1071">
        <v>22935</v>
      </c>
      <c r="X1071">
        <v>20747</v>
      </c>
      <c r="Y1071">
        <v>18686</v>
      </c>
      <c r="Z1071">
        <v>16842</v>
      </c>
      <c r="AA1071">
        <v>15300</v>
      </c>
      <c r="AB1071">
        <v>13754</v>
      </c>
      <c r="AC1071">
        <v>12332</v>
      </c>
      <c r="AD1071">
        <v>11223</v>
      </c>
      <c r="AE1071">
        <v>10560</v>
      </c>
      <c r="AF1071">
        <v>9867</v>
      </c>
      <c r="AG1071">
        <v>9222</v>
      </c>
      <c r="AH1071">
        <v>8620</v>
      </c>
    </row>
    <row r="1072" spans="1:34" x14ac:dyDescent="0.25">
      <c r="A1072" t="s">
        <v>510</v>
      </c>
      <c r="B1072" t="s">
        <v>416</v>
      </c>
      <c r="C1072" t="s">
        <v>417</v>
      </c>
      <c r="D1072">
        <v>0</v>
      </c>
      <c r="E1072">
        <v>0</v>
      </c>
      <c r="F1072">
        <v>0</v>
      </c>
      <c r="G1072">
        <v>147</v>
      </c>
      <c r="H1072">
        <v>430</v>
      </c>
      <c r="I1072">
        <v>862</v>
      </c>
      <c r="J1072">
        <v>1293</v>
      </c>
      <c r="K1072">
        <v>1614</v>
      </c>
      <c r="L1072">
        <v>1916</v>
      </c>
      <c r="M1072">
        <v>2210</v>
      </c>
      <c r="N1072">
        <v>2445</v>
      </c>
      <c r="O1072">
        <v>2548</v>
      </c>
      <c r="P1072">
        <v>2578</v>
      </c>
      <c r="Q1072">
        <v>2720</v>
      </c>
      <c r="R1072">
        <v>2824</v>
      </c>
      <c r="S1072">
        <v>2828</v>
      </c>
      <c r="T1072">
        <v>2781</v>
      </c>
      <c r="U1072">
        <v>2616</v>
      </c>
      <c r="V1072">
        <v>2519</v>
      </c>
      <c r="W1072">
        <v>2450</v>
      </c>
      <c r="X1072">
        <v>2368</v>
      </c>
      <c r="Y1072">
        <v>2272</v>
      </c>
      <c r="Z1072">
        <v>2161</v>
      </c>
      <c r="AA1072">
        <v>2074</v>
      </c>
      <c r="AB1072">
        <v>1996</v>
      </c>
      <c r="AC1072">
        <v>1923</v>
      </c>
      <c r="AD1072">
        <v>1847</v>
      </c>
      <c r="AE1072">
        <v>1827</v>
      </c>
      <c r="AF1072">
        <v>1751</v>
      </c>
      <c r="AG1072">
        <v>1692</v>
      </c>
      <c r="AH1072">
        <v>1622</v>
      </c>
    </row>
    <row r="1073" spans="1:34" x14ac:dyDescent="0.25">
      <c r="A1073" t="s">
        <v>511</v>
      </c>
      <c r="B1073" t="s">
        <v>416</v>
      </c>
      <c r="C1073" t="s">
        <v>417</v>
      </c>
      <c r="D1073">
        <v>0</v>
      </c>
      <c r="E1073">
        <v>0</v>
      </c>
      <c r="F1073">
        <v>0</v>
      </c>
      <c r="G1073">
        <v>243</v>
      </c>
      <c r="H1073">
        <v>932</v>
      </c>
      <c r="I1073">
        <v>1820</v>
      </c>
      <c r="J1073">
        <v>2642</v>
      </c>
      <c r="K1073">
        <v>3512</v>
      </c>
      <c r="L1073">
        <v>4454</v>
      </c>
      <c r="M1073">
        <v>5451</v>
      </c>
      <c r="N1073">
        <v>6313</v>
      </c>
      <c r="O1073">
        <v>6933</v>
      </c>
      <c r="P1073">
        <v>7367</v>
      </c>
      <c r="Q1073">
        <v>7733</v>
      </c>
      <c r="R1073">
        <v>8012</v>
      </c>
      <c r="S1073">
        <v>8204</v>
      </c>
      <c r="T1073">
        <v>8305</v>
      </c>
      <c r="U1073">
        <v>8307</v>
      </c>
      <c r="V1073">
        <v>8158</v>
      </c>
      <c r="W1073">
        <v>7944</v>
      </c>
      <c r="X1073">
        <v>7654</v>
      </c>
      <c r="Y1073">
        <v>7328</v>
      </c>
      <c r="Z1073">
        <v>6995</v>
      </c>
      <c r="AA1073">
        <v>6693</v>
      </c>
      <c r="AB1073">
        <v>6400</v>
      </c>
      <c r="AC1073">
        <v>6150</v>
      </c>
      <c r="AD1073">
        <v>5900</v>
      </c>
      <c r="AE1073">
        <v>5665</v>
      </c>
      <c r="AF1073">
        <v>5477</v>
      </c>
      <c r="AG1073">
        <v>5325</v>
      </c>
      <c r="AH1073">
        <v>5169</v>
      </c>
    </row>
    <row r="1074" spans="1:34" x14ac:dyDescent="0.25">
      <c r="A1074" t="s">
        <v>512</v>
      </c>
      <c r="B1074" t="s">
        <v>416</v>
      </c>
      <c r="C1074" t="s">
        <v>417</v>
      </c>
      <c r="D1074">
        <v>0</v>
      </c>
      <c r="E1074">
        <v>0</v>
      </c>
      <c r="F1074">
        <v>0</v>
      </c>
      <c r="G1074">
        <v>766</v>
      </c>
      <c r="H1074">
        <v>2910</v>
      </c>
      <c r="I1074">
        <v>5820</v>
      </c>
      <c r="J1074">
        <v>8520</v>
      </c>
      <c r="K1074">
        <v>11384</v>
      </c>
      <c r="L1074">
        <v>14515</v>
      </c>
      <c r="M1074">
        <v>17861</v>
      </c>
      <c r="N1074">
        <v>20750</v>
      </c>
      <c r="O1074">
        <v>22986</v>
      </c>
      <c r="P1074">
        <v>24566</v>
      </c>
      <c r="Q1074">
        <v>25953</v>
      </c>
      <c r="R1074">
        <v>27067</v>
      </c>
      <c r="S1074">
        <v>27868</v>
      </c>
      <c r="T1074">
        <v>28378</v>
      </c>
      <c r="U1074">
        <v>28502</v>
      </c>
      <c r="V1074">
        <v>28081</v>
      </c>
      <c r="W1074">
        <v>27423</v>
      </c>
      <c r="X1074">
        <v>26478</v>
      </c>
      <c r="Y1074">
        <v>25397</v>
      </c>
      <c r="Z1074">
        <v>24283</v>
      </c>
      <c r="AA1074">
        <v>23291</v>
      </c>
      <c r="AB1074">
        <v>22298</v>
      </c>
      <c r="AC1074">
        <v>21482</v>
      </c>
      <c r="AD1074">
        <v>20669</v>
      </c>
      <c r="AE1074">
        <v>19913</v>
      </c>
      <c r="AF1074">
        <v>19344</v>
      </c>
      <c r="AG1074">
        <v>18916</v>
      </c>
      <c r="AH1074">
        <v>18462</v>
      </c>
    </row>
    <row r="1075" spans="1:34" x14ac:dyDescent="0.25">
      <c r="A1075" t="s">
        <v>513</v>
      </c>
      <c r="B1075" t="s">
        <v>416</v>
      </c>
      <c r="C1075" t="s">
        <v>417</v>
      </c>
      <c r="D1075">
        <v>0</v>
      </c>
      <c r="E1075">
        <v>0</v>
      </c>
      <c r="F1075">
        <v>0</v>
      </c>
      <c r="G1075">
        <v>239</v>
      </c>
      <c r="H1075">
        <v>878</v>
      </c>
      <c r="I1075">
        <v>1728</v>
      </c>
      <c r="J1075">
        <v>2517</v>
      </c>
      <c r="K1075">
        <v>3349</v>
      </c>
      <c r="L1075">
        <v>4252</v>
      </c>
      <c r="M1075">
        <v>5210</v>
      </c>
      <c r="N1075">
        <v>6035</v>
      </c>
      <c r="O1075">
        <v>6645</v>
      </c>
      <c r="P1075">
        <v>7073</v>
      </c>
      <c r="Q1075">
        <v>7442</v>
      </c>
      <c r="R1075">
        <v>7728</v>
      </c>
      <c r="S1075">
        <v>7926</v>
      </c>
      <c r="T1075">
        <v>8037</v>
      </c>
      <c r="U1075">
        <v>8045</v>
      </c>
      <c r="V1075">
        <v>7905</v>
      </c>
      <c r="W1075">
        <v>7701</v>
      </c>
      <c r="X1075">
        <v>7421</v>
      </c>
      <c r="Y1075">
        <v>7106</v>
      </c>
      <c r="Z1075">
        <v>6784</v>
      </c>
      <c r="AA1075">
        <v>6495</v>
      </c>
      <c r="AB1075">
        <v>6209</v>
      </c>
      <c r="AC1075">
        <v>5971</v>
      </c>
      <c r="AD1075">
        <v>5732</v>
      </c>
      <c r="AE1075">
        <v>5511</v>
      </c>
      <c r="AF1075">
        <v>5338</v>
      </c>
      <c r="AG1075">
        <v>5200</v>
      </c>
      <c r="AH1075">
        <v>5059</v>
      </c>
    </row>
    <row r="1076" spans="1:34" x14ac:dyDescent="0.25">
      <c r="A1076" t="s">
        <v>514</v>
      </c>
      <c r="B1076" t="s">
        <v>416</v>
      </c>
      <c r="C1076" t="s">
        <v>417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383</v>
      </c>
      <c r="B1077" t="s">
        <v>408</v>
      </c>
      <c r="C1077" t="s">
        <v>537</v>
      </c>
      <c r="D1077">
        <v>0</v>
      </c>
      <c r="E1077">
        <v>59</v>
      </c>
      <c r="F1077">
        <v>948</v>
      </c>
      <c r="G1077">
        <v>28283</v>
      </c>
      <c r="H1077">
        <v>56002</v>
      </c>
      <c r="I1077">
        <v>81106</v>
      </c>
      <c r="J1077">
        <v>106848</v>
      </c>
      <c r="K1077">
        <v>132544</v>
      </c>
      <c r="L1077">
        <v>157256</v>
      </c>
      <c r="M1077">
        <v>181629</v>
      </c>
      <c r="N1077">
        <v>201427</v>
      </c>
      <c r="O1077">
        <v>211363</v>
      </c>
      <c r="P1077">
        <v>215088</v>
      </c>
      <c r="Q1077">
        <v>218573</v>
      </c>
      <c r="R1077">
        <v>221231</v>
      </c>
      <c r="S1077">
        <v>222897</v>
      </c>
      <c r="T1077">
        <v>223470</v>
      </c>
      <c r="U1077">
        <v>215829</v>
      </c>
      <c r="V1077">
        <v>204780</v>
      </c>
      <c r="W1077">
        <v>192839</v>
      </c>
      <c r="X1077">
        <v>180450</v>
      </c>
      <c r="Y1077">
        <v>168592</v>
      </c>
      <c r="Z1077">
        <v>158202</v>
      </c>
      <c r="AA1077">
        <v>149264</v>
      </c>
      <c r="AB1077">
        <v>140931</v>
      </c>
      <c r="AC1077">
        <v>133652</v>
      </c>
      <c r="AD1077">
        <v>126547</v>
      </c>
      <c r="AE1077">
        <v>120733</v>
      </c>
      <c r="AF1077">
        <v>117646</v>
      </c>
      <c r="AG1077">
        <v>115544</v>
      </c>
      <c r="AH1077">
        <v>114573</v>
      </c>
    </row>
    <row r="1078" spans="1:34" x14ac:dyDescent="0.25">
      <c r="A1078" t="s">
        <v>473</v>
      </c>
      <c r="B1078" t="s">
        <v>408</v>
      </c>
      <c r="C1078" t="s">
        <v>537</v>
      </c>
      <c r="D1078">
        <v>0</v>
      </c>
      <c r="E1078">
        <v>8</v>
      </c>
      <c r="F1078">
        <v>19</v>
      </c>
      <c r="G1078">
        <v>770</v>
      </c>
      <c r="H1078">
        <v>1866</v>
      </c>
      <c r="I1078">
        <v>3664</v>
      </c>
      <c r="J1078">
        <v>6361</v>
      </c>
      <c r="K1078">
        <v>9690</v>
      </c>
      <c r="L1078">
        <v>12961</v>
      </c>
      <c r="M1078">
        <v>15897</v>
      </c>
      <c r="N1078">
        <v>18344</v>
      </c>
      <c r="O1078">
        <v>19588</v>
      </c>
      <c r="P1078">
        <v>20174</v>
      </c>
      <c r="Q1078">
        <v>20420</v>
      </c>
      <c r="R1078">
        <v>20434</v>
      </c>
      <c r="S1078">
        <v>20190</v>
      </c>
      <c r="T1078">
        <v>20098</v>
      </c>
      <c r="U1078">
        <v>19827</v>
      </c>
      <c r="V1078">
        <v>19467</v>
      </c>
      <c r="W1078">
        <v>18918</v>
      </c>
      <c r="X1078">
        <v>18268</v>
      </c>
      <c r="Y1078">
        <v>17565</v>
      </c>
      <c r="Z1078">
        <v>16838</v>
      </c>
      <c r="AA1078">
        <v>16129</v>
      </c>
      <c r="AB1078">
        <v>15519</v>
      </c>
      <c r="AC1078">
        <v>15069</v>
      </c>
      <c r="AD1078">
        <v>14776</v>
      </c>
      <c r="AE1078">
        <v>14407</v>
      </c>
      <c r="AF1078">
        <v>14097</v>
      </c>
      <c r="AG1078">
        <v>13797</v>
      </c>
      <c r="AH1078">
        <v>13541</v>
      </c>
    </row>
    <row r="1079" spans="1:34" x14ac:dyDescent="0.25">
      <c r="A1079" t="s">
        <v>474</v>
      </c>
      <c r="B1079" t="s">
        <v>408</v>
      </c>
      <c r="C1079" t="s">
        <v>537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t="s">
        <v>475</v>
      </c>
      <c r="B1080" t="s">
        <v>408</v>
      </c>
      <c r="C1080" t="s">
        <v>537</v>
      </c>
      <c r="D1080">
        <v>0</v>
      </c>
      <c r="E1080">
        <v>-2</v>
      </c>
      <c r="F1080">
        <v>-9</v>
      </c>
      <c r="G1080">
        <v>-61</v>
      </c>
      <c r="H1080">
        <v>-168</v>
      </c>
      <c r="I1080">
        <v>-351</v>
      </c>
      <c r="J1080">
        <v>-573</v>
      </c>
      <c r="K1080">
        <v>-905</v>
      </c>
      <c r="L1080">
        <v>-1305</v>
      </c>
      <c r="M1080">
        <v>-1760</v>
      </c>
      <c r="N1080">
        <v>-2252</v>
      </c>
      <c r="O1080">
        <v>-2751</v>
      </c>
      <c r="P1080">
        <v>-3210</v>
      </c>
      <c r="Q1080">
        <v>-3670</v>
      </c>
      <c r="R1080">
        <v>-4089</v>
      </c>
      <c r="S1080">
        <v>-4539</v>
      </c>
      <c r="T1080">
        <v>-4993</v>
      </c>
      <c r="U1080">
        <v>-5438</v>
      </c>
      <c r="V1080">
        <v>-5819</v>
      </c>
      <c r="W1080">
        <v>-6101</v>
      </c>
      <c r="X1080">
        <v>-6382</v>
      </c>
      <c r="Y1080">
        <v>-6566</v>
      </c>
      <c r="Z1080">
        <v>-6648</v>
      </c>
      <c r="AA1080">
        <v>-6754</v>
      </c>
      <c r="AB1080">
        <v>-6837</v>
      </c>
      <c r="AC1080">
        <v>-6847</v>
      </c>
      <c r="AD1080">
        <v>-6885</v>
      </c>
      <c r="AE1080">
        <v>-6854</v>
      </c>
      <c r="AF1080">
        <v>-6812</v>
      </c>
      <c r="AG1080">
        <v>-6790</v>
      </c>
      <c r="AH1080">
        <v>-6738</v>
      </c>
    </row>
    <row r="1081" spans="1:34" x14ac:dyDescent="0.25">
      <c r="A1081" t="s">
        <v>476</v>
      </c>
      <c r="B1081" t="s">
        <v>408</v>
      </c>
      <c r="C1081" t="s">
        <v>537</v>
      </c>
      <c r="D1081">
        <v>0</v>
      </c>
      <c r="E1081">
        <v>0</v>
      </c>
      <c r="F1081">
        <v>0</v>
      </c>
      <c r="G1081">
        <v>18</v>
      </c>
      <c r="H1081">
        <v>25</v>
      </c>
      <c r="I1081">
        <v>25</v>
      </c>
      <c r="J1081">
        <v>21</v>
      </c>
      <c r="K1081">
        <v>18</v>
      </c>
      <c r="L1081">
        <v>18</v>
      </c>
      <c r="M1081">
        <v>16</v>
      </c>
      <c r="N1081">
        <v>14</v>
      </c>
      <c r="O1081">
        <v>13</v>
      </c>
      <c r="P1081">
        <v>11</v>
      </c>
      <c r="Q1081">
        <v>9</v>
      </c>
      <c r="R1081">
        <v>8</v>
      </c>
      <c r="S1081">
        <v>9</v>
      </c>
      <c r="T1081">
        <v>8</v>
      </c>
      <c r="U1081">
        <v>3</v>
      </c>
      <c r="V1081">
        <v>-4</v>
      </c>
      <c r="W1081">
        <v>-11</v>
      </c>
      <c r="X1081">
        <v>-17</v>
      </c>
      <c r="Y1081">
        <v>-21</v>
      </c>
      <c r="Z1081">
        <v>-25</v>
      </c>
      <c r="AA1081">
        <v>-27</v>
      </c>
      <c r="AB1081">
        <v>-31</v>
      </c>
      <c r="AC1081">
        <v>-33</v>
      </c>
      <c r="AD1081">
        <v>-35</v>
      </c>
      <c r="AE1081">
        <v>-37</v>
      </c>
      <c r="AF1081">
        <v>-36</v>
      </c>
      <c r="AG1081">
        <v>-34</v>
      </c>
      <c r="AH1081">
        <v>-34</v>
      </c>
    </row>
    <row r="1082" spans="1:34" x14ac:dyDescent="0.25">
      <c r="A1082" t="s">
        <v>477</v>
      </c>
      <c r="B1082" t="s">
        <v>408</v>
      </c>
      <c r="C1082" t="s">
        <v>537</v>
      </c>
      <c r="D1082">
        <v>0</v>
      </c>
      <c r="E1082">
        <v>0</v>
      </c>
      <c r="F1082">
        <v>0</v>
      </c>
      <c r="G1082">
        <v>-5</v>
      </c>
      <c r="H1082">
        <v>-14</v>
      </c>
      <c r="I1082">
        <v>-29</v>
      </c>
      <c r="J1082">
        <v>-47</v>
      </c>
      <c r="K1082">
        <v>-75</v>
      </c>
      <c r="L1082">
        <v>-109</v>
      </c>
      <c r="M1082">
        <v>-147</v>
      </c>
      <c r="N1082">
        <v>-189</v>
      </c>
      <c r="O1082">
        <v>-231</v>
      </c>
      <c r="P1082">
        <v>-270</v>
      </c>
      <c r="Q1082">
        <v>-309</v>
      </c>
      <c r="R1082">
        <v>-343</v>
      </c>
      <c r="S1082">
        <v>-381</v>
      </c>
      <c r="T1082">
        <v>-420</v>
      </c>
      <c r="U1082">
        <v>-457</v>
      </c>
      <c r="V1082">
        <v>-490</v>
      </c>
      <c r="W1082">
        <v>-513</v>
      </c>
      <c r="X1082">
        <v>-537</v>
      </c>
      <c r="Y1082">
        <v>-552</v>
      </c>
      <c r="Z1082">
        <v>-559</v>
      </c>
      <c r="AA1082">
        <v>-568</v>
      </c>
      <c r="AB1082">
        <v>-575</v>
      </c>
      <c r="AC1082">
        <v>-575</v>
      </c>
      <c r="AD1082">
        <v>-579</v>
      </c>
      <c r="AE1082">
        <v>-577</v>
      </c>
      <c r="AF1082">
        <v>-573</v>
      </c>
      <c r="AG1082">
        <v>-571</v>
      </c>
      <c r="AH1082">
        <v>-567</v>
      </c>
    </row>
    <row r="1083" spans="1:34" x14ac:dyDescent="0.25">
      <c r="A1083" t="s">
        <v>478</v>
      </c>
      <c r="B1083" t="s">
        <v>408</v>
      </c>
      <c r="C1083" t="s">
        <v>537</v>
      </c>
      <c r="D1083">
        <v>0</v>
      </c>
      <c r="E1083">
        <v>-1</v>
      </c>
      <c r="F1083">
        <v>1</v>
      </c>
      <c r="G1083">
        <v>302</v>
      </c>
      <c r="H1083">
        <v>817</v>
      </c>
      <c r="I1083">
        <v>1588</v>
      </c>
      <c r="J1083">
        <v>2503</v>
      </c>
      <c r="K1083">
        <v>3544</v>
      </c>
      <c r="L1083">
        <v>4644</v>
      </c>
      <c r="M1083">
        <v>5751</v>
      </c>
      <c r="N1083">
        <v>6755</v>
      </c>
      <c r="O1083">
        <v>7505</v>
      </c>
      <c r="P1083">
        <v>7950</v>
      </c>
      <c r="Q1083">
        <v>8184</v>
      </c>
      <c r="R1083">
        <v>8293</v>
      </c>
      <c r="S1083">
        <v>8313</v>
      </c>
      <c r="T1083">
        <v>8272</v>
      </c>
      <c r="U1083">
        <v>8168</v>
      </c>
      <c r="V1083">
        <v>7966</v>
      </c>
      <c r="W1083">
        <v>7673</v>
      </c>
      <c r="X1083">
        <v>7313</v>
      </c>
      <c r="Y1083">
        <v>6915</v>
      </c>
      <c r="Z1083">
        <v>6511</v>
      </c>
      <c r="AA1083">
        <v>6126</v>
      </c>
      <c r="AB1083">
        <v>5774</v>
      </c>
      <c r="AC1083">
        <v>5471</v>
      </c>
      <c r="AD1083">
        <v>5213</v>
      </c>
      <c r="AE1083">
        <v>4978</v>
      </c>
      <c r="AF1083">
        <v>4768</v>
      </c>
      <c r="AG1083">
        <v>4587</v>
      </c>
      <c r="AH1083">
        <v>4432</v>
      </c>
    </row>
    <row r="1084" spans="1:34" x14ac:dyDescent="0.25">
      <c r="A1084" t="s">
        <v>479</v>
      </c>
      <c r="B1084" t="s">
        <v>408</v>
      </c>
      <c r="C1084" t="s">
        <v>537</v>
      </c>
      <c r="D1084">
        <v>0</v>
      </c>
      <c r="E1084">
        <v>-2</v>
      </c>
      <c r="F1084">
        <v>-1</v>
      </c>
      <c r="G1084">
        <v>174</v>
      </c>
      <c r="H1084">
        <v>719</v>
      </c>
      <c r="I1084">
        <v>1604</v>
      </c>
      <c r="J1084">
        <v>2559</v>
      </c>
      <c r="K1084">
        <v>3439</v>
      </c>
      <c r="L1084">
        <v>4251</v>
      </c>
      <c r="M1084">
        <v>5042</v>
      </c>
      <c r="N1084">
        <v>5740</v>
      </c>
      <c r="O1084">
        <v>6240</v>
      </c>
      <c r="P1084">
        <v>6513</v>
      </c>
      <c r="Q1084">
        <v>6613</v>
      </c>
      <c r="R1084">
        <v>6608</v>
      </c>
      <c r="S1084">
        <v>6529</v>
      </c>
      <c r="T1084">
        <v>6389</v>
      </c>
      <c r="U1084">
        <v>6174</v>
      </c>
      <c r="V1084">
        <v>5861</v>
      </c>
      <c r="W1084">
        <v>5465</v>
      </c>
      <c r="X1084">
        <v>5020</v>
      </c>
      <c r="Y1084">
        <v>4551</v>
      </c>
      <c r="Z1084">
        <v>4096</v>
      </c>
      <c r="AA1084">
        <v>3682</v>
      </c>
      <c r="AB1084">
        <v>3307</v>
      </c>
      <c r="AC1084">
        <v>2975</v>
      </c>
      <c r="AD1084">
        <v>2683</v>
      </c>
      <c r="AE1084">
        <v>2423</v>
      </c>
      <c r="AF1084">
        <v>2197</v>
      </c>
      <c r="AG1084">
        <v>2005</v>
      </c>
      <c r="AH1084">
        <v>1843</v>
      </c>
    </row>
    <row r="1085" spans="1:34" x14ac:dyDescent="0.25">
      <c r="A1085" t="s">
        <v>480</v>
      </c>
      <c r="B1085" t="s">
        <v>408</v>
      </c>
      <c r="C1085" t="s">
        <v>537</v>
      </c>
      <c r="D1085">
        <v>0</v>
      </c>
      <c r="E1085">
        <v>0</v>
      </c>
      <c r="F1085">
        <v>3</v>
      </c>
      <c r="G1085">
        <v>88</v>
      </c>
      <c r="H1085">
        <v>146</v>
      </c>
      <c r="I1085">
        <v>173</v>
      </c>
      <c r="J1085">
        <v>197</v>
      </c>
      <c r="K1085">
        <v>221</v>
      </c>
      <c r="L1085">
        <v>244</v>
      </c>
      <c r="M1085">
        <v>268</v>
      </c>
      <c r="N1085">
        <v>287</v>
      </c>
      <c r="O1085">
        <v>299</v>
      </c>
      <c r="P1085">
        <v>303</v>
      </c>
      <c r="Q1085">
        <v>310</v>
      </c>
      <c r="R1085">
        <v>317</v>
      </c>
      <c r="S1085">
        <v>323</v>
      </c>
      <c r="T1085">
        <v>324</v>
      </c>
      <c r="U1085">
        <v>306</v>
      </c>
      <c r="V1085">
        <v>278</v>
      </c>
      <c r="W1085">
        <v>248</v>
      </c>
      <c r="X1085">
        <v>221</v>
      </c>
      <c r="Y1085">
        <v>196</v>
      </c>
      <c r="Z1085">
        <v>173</v>
      </c>
      <c r="AA1085">
        <v>152</v>
      </c>
      <c r="AB1085">
        <v>133</v>
      </c>
      <c r="AC1085">
        <v>117</v>
      </c>
      <c r="AD1085">
        <v>101</v>
      </c>
      <c r="AE1085">
        <v>92</v>
      </c>
      <c r="AF1085">
        <v>87</v>
      </c>
      <c r="AG1085">
        <v>86</v>
      </c>
      <c r="AH1085">
        <v>85</v>
      </c>
    </row>
    <row r="1086" spans="1:34" x14ac:dyDescent="0.25">
      <c r="A1086" t="s">
        <v>481</v>
      </c>
      <c r="B1086" t="s">
        <v>408</v>
      </c>
      <c r="C1086" t="s">
        <v>537</v>
      </c>
      <c r="D1086">
        <v>0</v>
      </c>
      <c r="E1086">
        <v>0</v>
      </c>
      <c r="F1086">
        <v>2</v>
      </c>
      <c r="G1086">
        <v>110</v>
      </c>
      <c r="H1086">
        <v>242</v>
      </c>
      <c r="I1086">
        <v>376</v>
      </c>
      <c r="J1086">
        <v>502</v>
      </c>
      <c r="K1086">
        <v>627</v>
      </c>
      <c r="L1086">
        <v>749</v>
      </c>
      <c r="M1086">
        <v>872</v>
      </c>
      <c r="N1086">
        <v>978</v>
      </c>
      <c r="O1086">
        <v>1049</v>
      </c>
      <c r="P1086">
        <v>1081</v>
      </c>
      <c r="Q1086">
        <v>1092</v>
      </c>
      <c r="R1086">
        <v>1095</v>
      </c>
      <c r="S1086">
        <v>1091</v>
      </c>
      <c r="T1086">
        <v>1078</v>
      </c>
      <c r="U1086">
        <v>1039</v>
      </c>
      <c r="V1086">
        <v>979</v>
      </c>
      <c r="W1086">
        <v>908</v>
      </c>
      <c r="X1086">
        <v>835</v>
      </c>
      <c r="Y1086">
        <v>763</v>
      </c>
      <c r="Z1086">
        <v>698</v>
      </c>
      <c r="AA1086">
        <v>640</v>
      </c>
      <c r="AB1086">
        <v>586</v>
      </c>
      <c r="AC1086">
        <v>540</v>
      </c>
      <c r="AD1086">
        <v>498</v>
      </c>
      <c r="AE1086">
        <v>463</v>
      </c>
      <c r="AF1086">
        <v>436</v>
      </c>
      <c r="AG1086">
        <v>416</v>
      </c>
      <c r="AH1086">
        <v>399</v>
      </c>
    </row>
    <row r="1087" spans="1:34" x14ac:dyDescent="0.25">
      <c r="A1087" t="s">
        <v>482</v>
      </c>
      <c r="B1087" t="s">
        <v>408</v>
      </c>
      <c r="C1087" t="s">
        <v>537</v>
      </c>
      <c r="D1087">
        <v>0</v>
      </c>
      <c r="E1087">
        <v>1</v>
      </c>
      <c r="F1087">
        <v>1</v>
      </c>
      <c r="G1087">
        <v>-173</v>
      </c>
      <c r="H1087">
        <v>-370</v>
      </c>
      <c r="I1087">
        <v>-535</v>
      </c>
      <c r="J1087">
        <v>-810</v>
      </c>
      <c r="K1087">
        <v>-1126</v>
      </c>
      <c r="L1087">
        <v>-1464</v>
      </c>
      <c r="M1087">
        <v>-1822</v>
      </c>
      <c r="N1087">
        <v>-2181</v>
      </c>
      <c r="O1087">
        <v>-2478</v>
      </c>
      <c r="P1087">
        <v>-2738</v>
      </c>
      <c r="Q1087">
        <v>-2963</v>
      </c>
      <c r="R1087">
        <v>-3172</v>
      </c>
      <c r="S1087">
        <v>-3377</v>
      </c>
      <c r="T1087">
        <v>-3558</v>
      </c>
      <c r="U1087">
        <v>-3685</v>
      </c>
      <c r="V1087">
        <v>-3696</v>
      </c>
      <c r="W1087">
        <v>-3678</v>
      </c>
      <c r="X1087">
        <v>-3600</v>
      </c>
      <c r="Y1087">
        <v>-3472</v>
      </c>
      <c r="Z1087">
        <v>-3366</v>
      </c>
      <c r="AA1087">
        <v>-3248</v>
      </c>
      <c r="AB1087">
        <v>-3127</v>
      </c>
      <c r="AC1087">
        <v>-3013</v>
      </c>
      <c r="AD1087">
        <v>-2905</v>
      </c>
      <c r="AE1087">
        <v>-2788</v>
      </c>
      <c r="AF1087">
        <v>-2681</v>
      </c>
      <c r="AG1087">
        <v>-2591</v>
      </c>
      <c r="AH1087">
        <v>-2521</v>
      </c>
    </row>
    <row r="1088" spans="1:34" x14ac:dyDescent="0.25">
      <c r="A1088" t="s">
        <v>483</v>
      </c>
      <c r="B1088" t="s">
        <v>408</v>
      </c>
      <c r="C1088" t="s">
        <v>537</v>
      </c>
      <c r="D1088">
        <v>0</v>
      </c>
      <c r="E1088">
        <v>0</v>
      </c>
      <c r="F1088">
        <v>2</v>
      </c>
      <c r="G1088">
        <v>101</v>
      </c>
      <c r="H1088">
        <v>155</v>
      </c>
      <c r="I1088">
        <v>171</v>
      </c>
      <c r="J1088">
        <v>114</v>
      </c>
      <c r="K1088">
        <v>63</v>
      </c>
      <c r="L1088">
        <v>19</v>
      </c>
      <c r="M1088">
        <v>-26</v>
      </c>
      <c r="N1088">
        <v>-71</v>
      </c>
      <c r="O1088">
        <v>-124</v>
      </c>
      <c r="P1088">
        <v>-184</v>
      </c>
      <c r="Q1088">
        <v>-250</v>
      </c>
      <c r="R1088">
        <v>-310</v>
      </c>
      <c r="S1088">
        <v>-373</v>
      </c>
      <c r="T1088">
        <v>-426</v>
      </c>
      <c r="U1088">
        <v>-491</v>
      </c>
      <c r="V1088">
        <v>-559</v>
      </c>
      <c r="W1088">
        <v>-620</v>
      </c>
      <c r="X1088">
        <v>-676</v>
      </c>
      <c r="Y1088">
        <v>-713</v>
      </c>
      <c r="Z1088">
        <v>-736</v>
      </c>
      <c r="AA1088">
        <v>-754</v>
      </c>
      <c r="AB1088">
        <v>-765</v>
      </c>
      <c r="AC1088">
        <v>-767</v>
      </c>
      <c r="AD1088">
        <v>-763</v>
      </c>
      <c r="AE1088">
        <v>-753</v>
      </c>
      <c r="AF1088">
        <v>-735</v>
      </c>
      <c r="AG1088">
        <v>-715</v>
      </c>
      <c r="AH1088">
        <v>-689</v>
      </c>
    </row>
    <row r="1089" spans="1:34" x14ac:dyDescent="0.25">
      <c r="A1089" t="s">
        <v>484</v>
      </c>
      <c r="B1089" t="s">
        <v>408</v>
      </c>
      <c r="C1089" t="s">
        <v>537</v>
      </c>
      <c r="D1089">
        <v>0</v>
      </c>
      <c r="E1089">
        <v>0</v>
      </c>
      <c r="F1089">
        <v>0</v>
      </c>
      <c r="G1089">
        <v>20</v>
      </c>
      <c r="H1089">
        <v>63</v>
      </c>
      <c r="I1089">
        <v>110</v>
      </c>
      <c r="J1089">
        <v>149</v>
      </c>
      <c r="K1089">
        <v>190</v>
      </c>
      <c r="L1089">
        <v>230</v>
      </c>
      <c r="M1089">
        <v>277</v>
      </c>
      <c r="N1089">
        <v>311</v>
      </c>
      <c r="O1089">
        <v>332</v>
      </c>
      <c r="P1089">
        <v>345</v>
      </c>
      <c r="Q1089">
        <v>354</v>
      </c>
      <c r="R1089">
        <v>359</v>
      </c>
      <c r="S1089">
        <v>361</v>
      </c>
      <c r="T1089">
        <v>358</v>
      </c>
      <c r="U1089">
        <v>353</v>
      </c>
      <c r="V1089">
        <v>341</v>
      </c>
      <c r="W1089">
        <v>325</v>
      </c>
      <c r="X1089">
        <v>305</v>
      </c>
      <c r="Y1089">
        <v>283</v>
      </c>
      <c r="Z1089">
        <v>264</v>
      </c>
      <c r="AA1089">
        <v>246</v>
      </c>
      <c r="AB1089">
        <v>230</v>
      </c>
      <c r="AC1089">
        <v>215</v>
      </c>
      <c r="AD1089">
        <v>201</v>
      </c>
      <c r="AE1089">
        <v>189</v>
      </c>
      <c r="AF1089">
        <v>177</v>
      </c>
      <c r="AG1089">
        <v>167</v>
      </c>
      <c r="AH1089">
        <v>159</v>
      </c>
    </row>
    <row r="1090" spans="1:34" x14ac:dyDescent="0.25">
      <c r="A1090" t="s">
        <v>485</v>
      </c>
      <c r="B1090" t="s">
        <v>408</v>
      </c>
      <c r="C1090" t="s">
        <v>537</v>
      </c>
      <c r="D1090">
        <v>0</v>
      </c>
      <c r="E1090">
        <v>0</v>
      </c>
      <c r="F1090">
        <v>4</v>
      </c>
      <c r="G1090">
        <v>109</v>
      </c>
      <c r="H1090">
        <v>190</v>
      </c>
      <c r="I1090">
        <v>232</v>
      </c>
      <c r="J1090">
        <v>268</v>
      </c>
      <c r="K1090">
        <v>306</v>
      </c>
      <c r="L1090">
        <v>341</v>
      </c>
      <c r="M1090">
        <v>374</v>
      </c>
      <c r="N1090">
        <v>405</v>
      </c>
      <c r="O1090">
        <v>438</v>
      </c>
      <c r="P1090">
        <v>459</v>
      </c>
      <c r="Q1090">
        <v>477</v>
      </c>
      <c r="R1090">
        <v>492</v>
      </c>
      <c r="S1090">
        <v>503</v>
      </c>
      <c r="T1090">
        <v>507</v>
      </c>
      <c r="U1090">
        <v>478</v>
      </c>
      <c r="V1090">
        <v>432</v>
      </c>
      <c r="W1090">
        <v>380</v>
      </c>
      <c r="X1090">
        <v>330</v>
      </c>
      <c r="Y1090">
        <v>281</v>
      </c>
      <c r="Z1090">
        <v>236</v>
      </c>
      <c r="AA1090">
        <v>197</v>
      </c>
      <c r="AB1090">
        <v>159</v>
      </c>
      <c r="AC1090">
        <v>124</v>
      </c>
      <c r="AD1090">
        <v>99</v>
      </c>
      <c r="AE1090">
        <v>81</v>
      </c>
      <c r="AF1090">
        <v>72</v>
      </c>
      <c r="AG1090">
        <v>67</v>
      </c>
      <c r="AH1090">
        <v>68</v>
      </c>
    </row>
    <row r="1091" spans="1:34" x14ac:dyDescent="0.25">
      <c r="A1091" t="s">
        <v>486</v>
      </c>
      <c r="B1091" t="s">
        <v>408</v>
      </c>
      <c r="C1091" t="s">
        <v>537</v>
      </c>
      <c r="D1091">
        <v>0</v>
      </c>
      <c r="E1091">
        <v>0</v>
      </c>
      <c r="F1091">
        <v>4</v>
      </c>
      <c r="G1091">
        <v>67</v>
      </c>
      <c r="H1091">
        <v>86</v>
      </c>
      <c r="I1091">
        <v>79</v>
      </c>
      <c r="J1091">
        <v>64</v>
      </c>
      <c r="K1091">
        <v>50</v>
      </c>
      <c r="L1091">
        <v>38</v>
      </c>
      <c r="M1091">
        <v>29</v>
      </c>
      <c r="N1091">
        <v>23</v>
      </c>
      <c r="O1091">
        <v>25</v>
      </c>
      <c r="P1091">
        <v>24</v>
      </c>
      <c r="Q1091">
        <v>31</v>
      </c>
      <c r="R1091">
        <v>40</v>
      </c>
      <c r="S1091">
        <v>52</v>
      </c>
      <c r="T1091">
        <v>58</v>
      </c>
      <c r="U1091">
        <v>38</v>
      </c>
      <c r="V1091">
        <v>12</v>
      </c>
      <c r="W1091">
        <v>-16</v>
      </c>
      <c r="X1091">
        <v>-37</v>
      </c>
      <c r="Y1091">
        <v>-52</v>
      </c>
      <c r="Z1091">
        <v>-66</v>
      </c>
      <c r="AA1091">
        <v>-79</v>
      </c>
      <c r="AB1091">
        <v>-89</v>
      </c>
      <c r="AC1091">
        <v>-99</v>
      </c>
      <c r="AD1091">
        <v>-104</v>
      </c>
      <c r="AE1091">
        <v>-105</v>
      </c>
      <c r="AF1091">
        <v>-99</v>
      </c>
      <c r="AG1091">
        <v>-93</v>
      </c>
      <c r="AH1091">
        <v>-86</v>
      </c>
    </row>
    <row r="1092" spans="1:34" x14ac:dyDescent="0.25">
      <c r="A1092" t="s">
        <v>487</v>
      </c>
      <c r="B1092" t="s">
        <v>408</v>
      </c>
      <c r="C1092" t="s">
        <v>537</v>
      </c>
      <c r="D1092">
        <v>0</v>
      </c>
      <c r="E1092">
        <v>0</v>
      </c>
      <c r="F1092">
        <v>6</v>
      </c>
      <c r="G1092">
        <v>137</v>
      </c>
      <c r="H1092">
        <v>161</v>
      </c>
      <c r="I1092">
        <v>31</v>
      </c>
      <c r="J1092">
        <v>-177</v>
      </c>
      <c r="K1092">
        <v>-348</v>
      </c>
      <c r="L1092">
        <v>-492</v>
      </c>
      <c r="M1092">
        <v>-612</v>
      </c>
      <c r="N1092">
        <v>-713</v>
      </c>
      <c r="O1092">
        <v>-805</v>
      </c>
      <c r="P1092">
        <v>-886</v>
      </c>
      <c r="Q1092">
        <v>-956</v>
      </c>
      <c r="R1092">
        <v>-1010</v>
      </c>
      <c r="S1092">
        <v>-1056</v>
      </c>
      <c r="T1092">
        <v>-1099</v>
      </c>
      <c r="U1092">
        <v>-1165</v>
      </c>
      <c r="V1092">
        <v>-1253</v>
      </c>
      <c r="W1092">
        <v>-1336</v>
      </c>
      <c r="X1092">
        <v>-1407</v>
      </c>
      <c r="Y1092">
        <v>-1464</v>
      </c>
      <c r="Z1092">
        <v>-1513</v>
      </c>
      <c r="AA1092">
        <v>-1554</v>
      </c>
      <c r="AB1092">
        <v>-1590</v>
      </c>
      <c r="AC1092">
        <v>-1619</v>
      </c>
      <c r="AD1092">
        <v>-1643</v>
      </c>
      <c r="AE1092">
        <v>-1659</v>
      </c>
      <c r="AF1092">
        <v>-1662</v>
      </c>
      <c r="AG1092">
        <v>-1661</v>
      </c>
      <c r="AH1092">
        <v>-1657</v>
      </c>
    </row>
    <row r="1093" spans="1:34" x14ac:dyDescent="0.25">
      <c r="A1093" t="s">
        <v>488</v>
      </c>
      <c r="B1093" t="s">
        <v>408</v>
      </c>
      <c r="C1093" t="s">
        <v>537</v>
      </c>
      <c r="D1093">
        <v>0</v>
      </c>
      <c r="E1093">
        <v>0</v>
      </c>
      <c r="F1093">
        <v>3</v>
      </c>
      <c r="G1093">
        <v>37</v>
      </c>
      <c r="H1093">
        <v>42</v>
      </c>
      <c r="I1093">
        <v>23</v>
      </c>
      <c r="J1093">
        <v>3</v>
      </c>
      <c r="K1093">
        <v>-16</v>
      </c>
      <c r="L1093">
        <v>-38</v>
      </c>
      <c r="M1093">
        <v>-60</v>
      </c>
      <c r="N1093">
        <v>-79</v>
      </c>
      <c r="O1093">
        <v>-89</v>
      </c>
      <c r="P1093">
        <v>-97</v>
      </c>
      <c r="Q1093">
        <v>-101</v>
      </c>
      <c r="R1093">
        <v>-101</v>
      </c>
      <c r="S1093">
        <v>-103</v>
      </c>
      <c r="T1093">
        <v>-105</v>
      </c>
      <c r="U1093">
        <v>-125</v>
      </c>
      <c r="V1093">
        <v>-149</v>
      </c>
      <c r="W1093">
        <v>-171</v>
      </c>
      <c r="X1093">
        <v>-192</v>
      </c>
      <c r="Y1093">
        <v>-211</v>
      </c>
      <c r="Z1093">
        <v>-228</v>
      </c>
      <c r="AA1093">
        <v>-243</v>
      </c>
      <c r="AB1093">
        <v>-259</v>
      </c>
      <c r="AC1093">
        <v>-273</v>
      </c>
      <c r="AD1093">
        <v>-282</v>
      </c>
      <c r="AE1093">
        <v>-288</v>
      </c>
      <c r="AF1093">
        <v>-290</v>
      </c>
      <c r="AG1093">
        <v>-289</v>
      </c>
      <c r="AH1093">
        <v>-288</v>
      </c>
    </row>
    <row r="1094" spans="1:34" x14ac:dyDescent="0.25">
      <c r="A1094" t="s">
        <v>489</v>
      </c>
      <c r="B1094" t="s">
        <v>408</v>
      </c>
      <c r="C1094" t="s">
        <v>537</v>
      </c>
      <c r="D1094">
        <v>0</v>
      </c>
      <c r="E1094">
        <v>0</v>
      </c>
      <c r="F1094">
        <v>5</v>
      </c>
      <c r="G1094">
        <v>87</v>
      </c>
      <c r="H1094">
        <v>129</v>
      </c>
      <c r="I1094">
        <v>130</v>
      </c>
      <c r="J1094">
        <v>130</v>
      </c>
      <c r="K1094">
        <v>134</v>
      </c>
      <c r="L1094">
        <v>134</v>
      </c>
      <c r="M1094">
        <v>138</v>
      </c>
      <c r="N1094">
        <v>142</v>
      </c>
      <c r="O1094">
        <v>152</v>
      </c>
      <c r="P1094">
        <v>159</v>
      </c>
      <c r="Q1094">
        <v>171</v>
      </c>
      <c r="R1094">
        <v>188</v>
      </c>
      <c r="S1094">
        <v>202</v>
      </c>
      <c r="T1094">
        <v>211</v>
      </c>
      <c r="U1094">
        <v>194</v>
      </c>
      <c r="V1094">
        <v>166</v>
      </c>
      <c r="W1094">
        <v>137</v>
      </c>
      <c r="X1094">
        <v>112</v>
      </c>
      <c r="Y1094">
        <v>88</v>
      </c>
      <c r="Z1094">
        <v>66</v>
      </c>
      <c r="AA1094">
        <v>45</v>
      </c>
      <c r="AB1094">
        <v>27</v>
      </c>
      <c r="AC1094">
        <v>8</v>
      </c>
      <c r="AD1094">
        <v>-5</v>
      </c>
      <c r="AE1094">
        <v>-13</v>
      </c>
      <c r="AF1094">
        <v>-16</v>
      </c>
      <c r="AG1094">
        <v>-16</v>
      </c>
      <c r="AH1094">
        <v>-13</v>
      </c>
    </row>
    <row r="1095" spans="1:34" x14ac:dyDescent="0.25">
      <c r="A1095" t="s">
        <v>490</v>
      </c>
      <c r="B1095" t="s">
        <v>408</v>
      </c>
      <c r="C1095" t="s">
        <v>537</v>
      </c>
      <c r="D1095">
        <v>0</v>
      </c>
      <c r="E1095">
        <v>2</v>
      </c>
      <c r="F1095">
        <v>83</v>
      </c>
      <c r="G1095">
        <v>1291</v>
      </c>
      <c r="H1095">
        <v>1861</v>
      </c>
      <c r="I1095">
        <v>1963</v>
      </c>
      <c r="J1095">
        <v>2102</v>
      </c>
      <c r="K1095">
        <v>2244</v>
      </c>
      <c r="L1095">
        <v>2338</v>
      </c>
      <c r="M1095">
        <v>2443</v>
      </c>
      <c r="N1095">
        <v>2517</v>
      </c>
      <c r="O1095">
        <v>2571</v>
      </c>
      <c r="P1095">
        <v>2567</v>
      </c>
      <c r="Q1095">
        <v>2680</v>
      </c>
      <c r="R1095">
        <v>2841</v>
      </c>
      <c r="S1095">
        <v>2951</v>
      </c>
      <c r="T1095">
        <v>2996</v>
      </c>
      <c r="U1095">
        <v>2626</v>
      </c>
      <c r="V1095">
        <v>2149</v>
      </c>
      <c r="W1095">
        <v>1699</v>
      </c>
      <c r="X1095">
        <v>1274</v>
      </c>
      <c r="Y1095">
        <v>878</v>
      </c>
      <c r="Z1095">
        <v>520</v>
      </c>
      <c r="AA1095">
        <v>190</v>
      </c>
      <c r="AB1095">
        <v>-120</v>
      </c>
      <c r="AC1095">
        <v>-395</v>
      </c>
      <c r="AD1095">
        <v>-611</v>
      </c>
      <c r="AE1095">
        <v>-748</v>
      </c>
      <c r="AF1095">
        <v>-784</v>
      </c>
      <c r="AG1095">
        <v>-783</v>
      </c>
      <c r="AH1095">
        <v>-759</v>
      </c>
    </row>
    <row r="1096" spans="1:34" x14ac:dyDescent="0.25">
      <c r="A1096" t="s">
        <v>491</v>
      </c>
      <c r="B1096" t="s">
        <v>408</v>
      </c>
      <c r="C1096" t="s">
        <v>537</v>
      </c>
      <c r="D1096">
        <v>0</v>
      </c>
      <c r="E1096">
        <v>28</v>
      </c>
      <c r="F1096">
        <v>219</v>
      </c>
      <c r="G1096">
        <v>626</v>
      </c>
      <c r="H1096">
        <v>1176</v>
      </c>
      <c r="I1096">
        <v>1708</v>
      </c>
      <c r="J1096">
        <v>2522</v>
      </c>
      <c r="K1096">
        <v>3310</v>
      </c>
      <c r="L1096">
        <v>4123</v>
      </c>
      <c r="M1096">
        <v>5065</v>
      </c>
      <c r="N1096">
        <v>5944</v>
      </c>
      <c r="O1096">
        <v>6639</v>
      </c>
      <c r="P1096">
        <v>7066</v>
      </c>
      <c r="Q1096">
        <v>7777</v>
      </c>
      <c r="R1096">
        <v>8491</v>
      </c>
      <c r="S1096">
        <v>9010</v>
      </c>
      <c r="T1096">
        <v>9206</v>
      </c>
      <c r="U1096">
        <v>8539</v>
      </c>
      <c r="V1096">
        <v>7852</v>
      </c>
      <c r="W1096">
        <v>7221</v>
      </c>
      <c r="X1096">
        <v>6584</v>
      </c>
      <c r="Y1096">
        <v>5944</v>
      </c>
      <c r="Z1096">
        <v>5307</v>
      </c>
      <c r="AA1096">
        <v>4672</v>
      </c>
      <c r="AB1096">
        <v>4106</v>
      </c>
      <c r="AC1096">
        <v>3593</v>
      </c>
      <c r="AD1096">
        <v>3144</v>
      </c>
      <c r="AE1096">
        <v>2839</v>
      </c>
      <c r="AF1096">
        <v>2727</v>
      </c>
      <c r="AG1096">
        <v>2659</v>
      </c>
      <c r="AH1096">
        <v>2609</v>
      </c>
    </row>
    <row r="1097" spans="1:34" x14ac:dyDescent="0.25">
      <c r="A1097" t="s">
        <v>492</v>
      </c>
      <c r="B1097" t="s">
        <v>408</v>
      </c>
      <c r="C1097" t="s">
        <v>537</v>
      </c>
      <c r="D1097">
        <v>0</v>
      </c>
      <c r="E1097">
        <v>0</v>
      </c>
      <c r="F1097">
        <v>115</v>
      </c>
      <c r="G1097">
        <v>2547</v>
      </c>
      <c r="H1097">
        <v>2779</v>
      </c>
      <c r="I1097">
        <v>2798</v>
      </c>
      <c r="J1097">
        <v>3089</v>
      </c>
      <c r="K1097">
        <v>3334</v>
      </c>
      <c r="L1097">
        <v>3569</v>
      </c>
      <c r="M1097">
        <v>3895</v>
      </c>
      <c r="N1097">
        <v>4138</v>
      </c>
      <c r="O1097">
        <v>4296</v>
      </c>
      <c r="P1097">
        <v>4279</v>
      </c>
      <c r="Q1097">
        <v>4460</v>
      </c>
      <c r="R1097">
        <v>4676</v>
      </c>
      <c r="S1097">
        <v>4783</v>
      </c>
      <c r="T1097">
        <v>4802</v>
      </c>
      <c r="U1097">
        <v>4332</v>
      </c>
      <c r="V1097">
        <v>3905</v>
      </c>
      <c r="W1097">
        <v>3552</v>
      </c>
      <c r="X1097">
        <v>3232</v>
      </c>
      <c r="Y1097">
        <v>2921</v>
      </c>
      <c r="Z1097">
        <v>2652</v>
      </c>
      <c r="AA1097">
        <v>2378</v>
      </c>
      <c r="AB1097">
        <v>2142</v>
      </c>
      <c r="AC1097">
        <v>1926</v>
      </c>
      <c r="AD1097">
        <v>1744</v>
      </c>
      <c r="AE1097">
        <v>1607</v>
      </c>
      <c r="AF1097">
        <v>1581</v>
      </c>
      <c r="AG1097">
        <v>1567</v>
      </c>
      <c r="AH1097">
        <v>1554</v>
      </c>
    </row>
    <row r="1098" spans="1:34" x14ac:dyDescent="0.25">
      <c r="A1098" t="s">
        <v>493</v>
      </c>
      <c r="B1098" t="s">
        <v>408</v>
      </c>
      <c r="C1098" t="s">
        <v>537</v>
      </c>
      <c r="D1098">
        <v>0</v>
      </c>
      <c r="E1098">
        <v>8</v>
      </c>
      <c r="F1098">
        <v>97</v>
      </c>
      <c r="G1098">
        <v>1592</v>
      </c>
      <c r="H1098">
        <v>1720</v>
      </c>
      <c r="I1098">
        <v>1702</v>
      </c>
      <c r="J1098">
        <v>1837</v>
      </c>
      <c r="K1098">
        <v>2030</v>
      </c>
      <c r="L1098">
        <v>2227</v>
      </c>
      <c r="M1098">
        <v>2474</v>
      </c>
      <c r="N1098">
        <v>2648</v>
      </c>
      <c r="O1098">
        <v>2651</v>
      </c>
      <c r="P1098">
        <v>2679</v>
      </c>
      <c r="Q1098">
        <v>2845</v>
      </c>
      <c r="R1098">
        <v>3041</v>
      </c>
      <c r="S1098">
        <v>3159</v>
      </c>
      <c r="T1098">
        <v>3279</v>
      </c>
      <c r="U1098">
        <v>2922</v>
      </c>
      <c r="V1098">
        <v>2591</v>
      </c>
      <c r="W1098">
        <v>2300</v>
      </c>
      <c r="X1098">
        <v>2013</v>
      </c>
      <c r="Y1098">
        <v>1760</v>
      </c>
      <c r="Z1098">
        <v>1477</v>
      </c>
      <c r="AA1098">
        <v>1197</v>
      </c>
      <c r="AB1098">
        <v>949</v>
      </c>
      <c r="AC1098">
        <v>695</v>
      </c>
      <c r="AD1098">
        <v>539</v>
      </c>
      <c r="AE1098">
        <v>397</v>
      </c>
      <c r="AF1098">
        <v>379</v>
      </c>
      <c r="AG1098">
        <v>366</v>
      </c>
      <c r="AH1098">
        <v>365</v>
      </c>
    </row>
    <row r="1099" spans="1:34" x14ac:dyDescent="0.25">
      <c r="A1099" t="s">
        <v>494</v>
      </c>
      <c r="B1099" t="s">
        <v>408</v>
      </c>
      <c r="C1099" t="s">
        <v>537</v>
      </c>
      <c r="D1099">
        <v>0</v>
      </c>
      <c r="E1099">
        <v>0</v>
      </c>
      <c r="F1099">
        <v>0</v>
      </c>
      <c r="G1099">
        <v>-695</v>
      </c>
      <c r="H1099">
        <v>-1455</v>
      </c>
      <c r="I1099">
        <v>-2403</v>
      </c>
      <c r="J1099">
        <v>-3289</v>
      </c>
      <c r="K1099">
        <v>-4278</v>
      </c>
      <c r="L1099">
        <v>-5288</v>
      </c>
      <c r="M1099">
        <v>-6278</v>
      </c>
      <c r="N1099">
        <v>-7021</v>
      </c>
      <c r="O1099">
        <v>-7044</v>
      </c>
      <c r="P1099">
        <v>-6979</v>
      </c>
      <c r="Q1099">
        <v>-6890</v>
      </c>
      <c r="R1099">
        <v>-6774</v>
      </c>
      <c r="S1099">
        <v>-6641</v>
      </c>
      <c r="T1099">
        <v>-6513</v>
      </c>
      <c r="U1099">
        <v>-6389</v>
      </c>
      <c r="V1099">
        <v>-6287</v>
      </c>
      <c r="W1099">
        <v>-6189</v>
      </c>
      <c r="X1099">
        <v>-6093</v>
      </c>
      <c r="Y1099">
        <v>-6002</v>
      </c>
      <c r="Z1099">
        <v>-5908</v>
      </c>
      <c r="AA1099">
        <v>-5842</v>
      </c>
      <c r="AB1099">
        <v>-5784</v>
      </c>
      <c r="AC1099">
        <v>-5721</v>
      </c>
      <c r="AD1099">
        <v>-5580</v>
      </c>
      <c r="AE1099">
        <v>-5438</v>
      </c>
      <c r="AF1099">
        <v>-5296</v>
      </c>
      <c r="AG1099">
        <v>-5153</v>
      </c>
      <c r="AH1099">
        <v>-5012</v>
      </c>
    </row>
    <row r="1100" spans="1:34" x14ac:dyDescent="0.25">
      <c r="A1100" t="s">
        <v>495</v>
      </c>
      <c r="B1100" t="s">
        <v>408</v>
      </c>
      <c r="C1100" t="s">
        <v>537</v>
      </c>
      <c r="D1100">
        <v>0</v>
      </c>
      <c r="E1100">
        <v>0</v>
      </c>
      <c r="F1100">
        <v>0</v>
      </c>
      <c r="G1100">
        <v>696</v>
      </c>
      <c r="H1100">
        <v>1498</v>
      </c>
      <c r="I1100">
        <v>2269</v>
      </c>
      <c r="J1100">
        <v>2980</v>
      </c>
      <c r="K1100">
        <v>3812</v>
      </c>
      <c r="L1100">
        <v>4497</v>
      </c>
      <c r="M1100">
        <v>4934</v>
      </c>
      <c r="N1100">
        <v>5449</v>
      </c>
      <c r="O1100">
        <v>5569</v>
      </c>
      <c r="P1100">
        <v>5780</v>
      </c>
      <c r="Q1100">
        <v>5852</v>
      </c>
      <c r="R1100">
        <v>5737</v>
      </c>
      <c r="S1100">
        <v>5726</v>
      </c>
      <c r="T1100">
        <v>5848</v>
      </c>
      <c r="U1100">
        <v>5698</v>
      </c>
      <c r="V1100">
        <v>5774</v>
      </c>
      <c r="W1100">
        <v>5579</v>
      </c>
      <c r="X1100">
        <v>5630</v>
      </c>
      <c r="Y1100">
        <v>5481</v>
      </c>
      <c r="Z1100">
        <v>5405</v>
      </c>
      <c r="AA1100">
        <v>5568</v>
      </c>
      <c r="AB1100">
        <v>5328</v>
      </c>
      <c r="AC1100">
        <v>5241</v>
      </c>
      <c r="AD1100">
        <v>5228</v>
      </c>
      <c r="AE1100">
        <v>5122</v>
      </c>
      <c r="AF1100">
        <v>4996</v>
      </c>
      <c r="AG1100">
        <v>4758</v>
      </c>
      <c r="AH1100">
        <v>4739</v>
      </c>
    </row>
    <row r="1101" spans="1:34" x14ac:dyDescent="0.25">
      <c r="A1101" t="s">
        <v>496</v>
      </c>
      <c r="B1101" t="s">
        <v>408</v>
      </c>
      <c r="C1101" t="s">
        <v>537</v>
      </c>
      <c r="D1101">
        <v>0</v>
      </c>
      <c r="E1101">
        <v>-34</v>
      </c>
      <c r="F1101">
        <v>-55</v>
      </c>
      <c r="G1101">
        <v>437</v>
      </c>
      <c r="H1101">
        <v>1069</v>
      </c>
      <c r="I1101">
        <v>1679</v>
      </c>
      <c r="J1101">
        <v>2227</v>
      </c>
      <c r="K1101">
        <v>2700</v>
      </c>
      <c r="L1101">
        <v>3095</v>
      </c>
      <c r="M1101">
        <v>3477</v>
      </c>
      <c r="N1101">
        <v>3794</v>
      </c>
      <c r="O1101">
        <v>4035</v>
      </c>
      <c r="P1101">
        <v>4033</v>
      </c>
      <c r="Q1101">
        <v>3903</v>
      </c>
      <c r="R1101">
        <v>3826</v>
      </c>
      <c r="S1101">
        <v>3878</v>
      </c>
      <c r="T1101">
        <v>3951</v>
      </c>
      <c r="U1101">
        <v>3903</v>
      </c>
      <c r="V1101">
        <v>3710</v>
      </c>
      <c r="W1101">
        <v>3477</v>
      </c>
      <c r="X1101">
        <v>3254</v>
      </c>
      <c r="Y1101">
        <v>3051</v>
      </c>
      <c r="Z1101">
        <v>2875</v>
      </c>
      <c r="AA1101">
        <v>2733</v>
      </c>
      <c r="AB1101">
        <v>2596</v>
      </c>
      <c r="AC1101">
        <v>2451</v>
      </c>
      <c r="AD1101">
        <v>2333</v>
      </c>
      <c r="AE1101">
        <v>2234</v>
      </c>
      <c r="AF1101">
        <v>2166</v>
      </c>
      <c r="AG1101">
        <v>2127</v>
      </c>
      <c r="AH1101">
        <v>2097</v>
      </c>
    </row>
    <row r="1102" spans="1:34" x14ac:dyDescent="0.25">
      <c r="A1102" t="s">
        <v>497</v>
      </c>
      <c r="B1102" t="s">
        <v>408</v>
      </c>
      <c r="C1102" t="s">
        <v>537</v>
      </c>
      <c r="D1102">
        <v>0</v>
      </c>
      <c r="E1102">
        <v>151</v>
      </c>
      <c r="F1102">
        <v>52</v>
      </c>
      <c r="G1102">
        <v>511</v>
      </c>
      <c r="H1102">
        <v>2145</v>
      </c>
      <c r="I1102">
        <v>3318</v>
      </c>
      <c r="J1102">
        <v>3972</v>
      </c>
      <c r="K1102">
        <v>5401</v>
      </c>
      <c r="L1102">
        <v>6790</v>
      </c>
      <c r="M1102">
        <v>7760</v>
      </c>
      <c r="N1102">
        <v>8966</v>
      </c>
      <c r="O1102">
        <v>9900</v>
      </c>
      <c r="P1102">
        <v>11081</v>
      </c>
      <c r="Q1102">
        <v>11391</v>
      </c>
      <c r="R1102">
        <v>12130</v>
      </c>
      <c r="S1102">
        <v>13109</v>
      </c>
      <c r="T1102">
        <v>14009</v>
      </c>
      <c r="U1102">
        <v>15026</v>
      </c>
      <c r="V1102">
        <v>14788</v>
      </c>
      <c r="W1102">
        <v>14329</v>
      </c>
      <c r="X1102">
        <v>14003</v>
      </c>
      <c r="Y1102">
        <v>13585</v>
      </c>
      <c r="Z1102">
        <v>13160</v>
      </c>
      <c r="AA1102">
        <v>12808</v>
      </c>
      <c r="AB1102">
        <v>12421</v>
      </c>
      <c r="AC1102">
        <v>12000</v>
      </c>
      <c r="AD1102">
        <v>11659</v>
      </c>
      <c r="AE1102">
        <v>11353</v>
      </c>
      <c r="AF1102">
        <v>11162</v>
      </c>
      <c r="AG1102">
        <v>11213</v>
      </c>
      <c r="AH1102">
        <v>11289</v>
      </c>
    </row>
    <row r="1103" spans="1:34" x14ac:dyDescent="0.25">
      <c r="A1103" t="s">
        <v>498</v>
      </c>
      <c r="B1103" t="s">
        <v>408</v>
      </c>
      <c r="C1103" t="s">
        <v>537</v>
      </c>
      <c r="D1103">
        <v>0</v>
      </c>
      <c r="E1103">
        <v>-111</v>
      </c>
      <c r="F1103">
        <v>-233</v>
      </c>
      <c r="G1103">
        <v>992</v>
      </c>
      <c r="H1103">
        <v>3544</v>
      </c>
      <c r="I1103">
        <v>4035</v>
      </c>
      <c r="J1103">
        <v>4489</v>
      </c>
      <c r="K1103">
        <v>4634</v>
      </c>
      <c r="L1103">
        <v>4394</v>
      </c>
      <c r="M1103">
        <v>3969</v>
      </c>
      <c r="N1103">
        <v>3363</v>
      </c>
      <c r="O1103">
        <v>2940</v>
      </c>
      <c r="P1103">
        <v>2043</v>
      </c>
      <c r="Q1103">
        <v>1195</v>
      </c>
      <c r="R1103">
        <v>545</v>
      </c>
      <c r="S1103">
        <v>202</v>
      </c>
      <c r="T1103">
        <v>147</v>
      </c>
      <c r="U1103">
        <v>-191</v>
      </c>
      <c r="V1103">
        <v>-566</v>
      </c>
      <c r="W1103">
        <v>-965</v>
      </c>
      <c r="X1103">
        <v>-1306</v>
      </c>
      <c r="Y1103">
        <v>-1568</v>
      </c>
      <c r="Z1103">
        <v>-1667</v>
      </c>
      <c r="AA1103">
        <v>-1738</v>
      </c>
      <c r="AB1103">
        <v>-1758</v>
      </c>
      <c r="AC1103">
        <v>-2001</v>
      </c>
      <c r="AD1103">
        <v>-2105</v>
      </c>
      <c r="AE1103">
        <v>-2262</v>
      </c>
      <c r="AF1103">
        <v>-2438</v>
      </c>
      <c r="AG1103">
        <v>-2623</v>
      </c>
      <c r="AH1103">
        <v>-2786</v>
      </c>
    </row>
    <row r="1104" spans="1:34" x14ac:dyDescent="0.25">
      <c r="A1104" t="s">
        <v>499</v>
      </c>
      <c r="B1104" t="s">
        <v>408</v>
      </c>
      <c r="C1104" t="s">
        <v>537</v>
      </c>
      <c r="D1104">
        <v>0</v>
      </c>
      <c r="E1104">
        <v>13</v>
      </c>
      <c r="F1104">
        <v>14</v>
      </c>
      <c r="G1104">
        <v>328</v>
      </c>
      <c r="H1104">
        <v>707</v>
      </c>
      <c r="I1104">
        <v>1142</v>
      </c>
      <c r="J1104">
        <v>1450</v>
      </c>
      <c r="K1104">
        <v>1766</v>
      </c>
      <c r="L1104">
        <v>2122</v>
      </c>
      <c r="M1104">
        <v>2416</v>
      </c>
      <c r="N1104">
        <v>2660</v>
      </c>
      <c r="O1104">
        <v>2859</v>
      </c>
      <c r="P1104">
        <v>3006</v>
      </c>
      <c r="Q1104">
        <v>3061</v>
      </c>
      <c r="R1104">
        <v>3069</v>
      </c>
      <c r="S1104">
        <v>3130</v>
      </c>
      <c r="T1104">
        <v>3222</v>
      </c>
      <c r="U1104">
        <v>3287</v>
      </c>
      <c r="V1104">
        <v>3212</v>
      </c>
      <c r="W1104">
        <v>2992</v>
      </c>
      <c r="X1104">
        <v>2761</v>
      </c>
      <c r="Y1104">
        <v>2540</v>
      </c>
      <c r="Z1104">
        <v>2338</v>
      </c>
      <c r="AA1104">
        <v>2157</v>
      </c>
      <c r="AB1104">
        <v>1994</v>
      </c>
      <c r="AC1104">
        <v>1844</v>
      </c>
      <c r="AD1104">
        <v>1711</v>
      </c>
      <c r="AE1104">
        <v>1584</v>
      </c>
      <c r="AF1104">
        <v>1497</v>
      </c>
      <c r="AG1104">
        <v>1448</v>
      </c>
      <c r="AH1104">
        <v>1436</v>
      </c>
    </row>
    <row r="1105" spans="1:34" x14ac:dyDescent="0.25">
      <c r="A1105" t="s">
        <v>500</v>
      </c>
      <c r="B1105" t="s">
        <v>408</v>
      </c>
      <c r="C1105" t="s">
        <v>537</v>
      </c>
      <c r="D1105">
        <v>0</v>
      </c>
      <c r="E1105">
        <v>37</v>
      </c>
      <c r="F1105">
        <v>252</v>
      </c>
      <c r="G1105">
        <v>4927</v>
      </c>
      <c r="H1105">
        <v>5489</v>
      </c>
      <c r="I1105">
        <v>6124</v>
      </c>
      <c r="J1105">
        <v>7173</v>
      </c>
      <c r="K1105">
        <v>8285</v>
      </c>
      <c r="L1105">
        <v>9500</v>
      </c>
      <c r="M1105">
        <v>10986</v>
      </c>
      <c r="N1105">
        <v>12135</v>
      </c>
      <c r="O1105">
        <v>12930</v>
      </c>
      <c r="P1105">
        <v>13517</v>
      </c>
      <c r="Q1105">
        <v>15204</v>
      </c>
      <c r="R1105">
        <v>16527</v>
      </c>
      <c r="S1105">
        <v>17607</v>
      </c>
      <c r="T1105">
        <v>18371</v>
      </c>
      <c r="U1105">
        <v>17531</v>
      </c>
      <c r="V1105">
        <v>16676</v>
      </c>
      <c r="W1105">
        <v>15818</v>
      </c>
      <c r="X1105">
        <v>14952</v>
      </c>
      <c r="Y1105">
        <v>14147</v>
      </c>
      <c r="Z1105">
        <v>13208</v>
      </c>
      <c r="AA1105">
        <v>12203</v>
      </c>
      <c r="AB1105">
        <v>11311</v>
      </c>
      <c r="AC1105">
        <v>10435</v>
      </c>
      <c r="AD1105">
        <v>9724</v>
      </c>
      <c r="AE1105">
        <v>9295</v>
      </c>
      <c r="AF1105">
        <v>9529</v>
      </c>
      <c r="AG1105">
        <v>9849</v>
      </c>
      <c r="AH1105">
        <v>10243</v>
      </c>
    </row>
    <row r="1106" spans="1:34" x14ac:dyDescent="0.25">
      <c r="A1106" t="s">
        <v>501</v>
      </c>
      <c r="B1106" t="s">
        <v>408</v>
      </c>
      <c r="C1106" t="s">
        <v>537</v>
      </c>
      <c r="D1106">
        <v>0</v>
      </c>
      <c r="E1106">
        <v>-6</v>
      </c>
      <c r="F1106">
        <v>0</v>
      </c>
      <c r="G1106">
        <v>736</v>
      </c>
      <c r="H1106">
        <v>2325</v>
      </c>
      <c r="I1106">
        <v>3866</v>
      </c>
      <c r="J1106">
        <v>4989</v>
      </c>
      <c r="K1106">
        <v>5781</v>
      </c>
      <c r="L1106">
        <v>6466</v>
      </c>
      <c r="M1106">
        <v>7150</v>
      </c>
      <c r="N1106">
        <v>7425</v>
      </c>
      <c r="O1106">
        <v>7254</v>
      </c>
      <c r="P1106">
        <v>6648</v>
      </c>
      <c r="Q1106">
        <v>5981</v>
      </c>
      <c r="R1106">
        <v>5276</v>
      </c>
      <c r="S1106">
        <v>4610</v>
      </c>
      <c r="T1106">
        <v>4038</v>
      </c>
      <c r="U1106">
        <v>3810</v>
      </c>
      <c r="V1106">
        <v>3598</v>
      </c>
      <c r="W1106">
        <v>3615</v>
      </c>
      <c r="X1106">
        <v>3752</v>
      </c>
      <c r="Y1106">
        <v>4184</v>
      </c>
      <c r="Z1106">
        <v>4977</v>
      </c>
      <c r="AA1106">
        <v>5991</v>
      </c>
      <c r="AB1106">
        <v>6975</v>
      </c>
      <c r="AC1106">
        <v>7994</v>
      </c>
      <c r="AD1106">
        <v>8866</v>
      </c>
      <c r="AE1106">
        <v>9713</v>
      </c>
      <c r="AF1106">
        <v>10593</v>
      </c>
      <c r="AG1106">
        <v>11500</v>
      </c>
      <c r="AH1106">
        <v>12431</v>
      </c>
    </row>
    <row r="1107" spans="1:34" x14ac:dyDescent="0.25">
      <c r="A1107" t="s">
        <v>502</v>
      </c>
      <c r="B1107" t="s">
        <v>408</v>
      </c>
      <c r="C1107" t="s">
        <v>537</v>
      </c>
      <c r="D1107">
        <v>0</v>
      </c>
      <c r="E1107">
        <v>3</v>
      </c>
      <c r="F1107">
        <v>43</v>
      </c>
      <c r="G1107">
        <v>4549</v>
      </c>
      <c r="H1107">
        <v>9358</v>
      </c>
      <c r="I1107">
        <v>13934</v>
      </c>
      <c r="J1107">
        <v>18375</v>
      </c>
      <c r="K1107">
        <v>22687</v>
      </c>
      <c r="L1107">
        <v>26777</v>
      </c>
      <c r="M1107">
        <v>30760</v>
      </c>
      <c r="N1107">
        <v>34348</v>
      </c>
      <c r="O1107">
        <v>34385</v>
      </c>
      <c r="P1107">
        <v>34247</v>
      </c>
      <c r="Q1107">
        <v>34263</v>
      </c>
      <c r="R1107">
        <v>34132</v>
      </c>
      <c r="S1107">
        <v>33836</v>
      </c>
      <c r="T1107">
        <v>33532</v>
      </c>
      <c r="U1107">
        <v>33044</v>
      </c>
      <c r="V1107">
        <v>32887</v>
      </c>
      <c r="W1107">
        <v>32838</v>
      </c>
      <c r="X1107">
        <v>32804</v>
      </c>
      <c r="Y1107">
        <v>32906</v>
      </c>
      <c r="Z1107">
        <v>33127</v>
      </c>
      <c r="AA1107">
        <v>33479</v>
      </c>
      <c r="AB1107">
        <v>33896</v>
      </c>
      <c r="AC1107">
        <v>34255</v>
      </c>
      <c r="AD1107">
        <v>33923</v>
      </c>
      <c r="AE1107">
        <v>33662</v>
      </c>
      <c r="AF1107">
        <v>33402</v>
      </c>
      <c r="AG1107">
        <v>33069</v>
      </c>
      <c r="AH1107">
        <v>32744</v>
      </c>
    </row>
    <row r="1108" spans="1:34" x14ac:dyDescent="0.25">
      <c r="A1108" t="s">
        <v>503</v>
      </c>
      <c r="B1108" t="s">
        <v>408</v>
      </c>
      <c r="C1108" t="s">
        <v>537</v>
      </c>
      <c r="D1108">
        <v>0</v>
      </c>
      <c r="E1108">
        <v>-8</v>
      </c>
      <c r="F1108">
        <v>-1</v>
      </c>
      <c r="G1108">
        <v>921</v>
      </c>
      <c r="H1108">
        <v>2948</v>
      </c>
      <c r="I1108">
        <v>5212</v>
      </c>
      <c r="J1108">
        <v>7397</v>
      </c>
      <c r="K1108">
        <v>9529</v>
      </c>
      <c r="L1108">
        <v>11734</v>
      </c>
      <c r="M1108">
        <v>14047</v>
      </c>
      <c r="N1108">
        <v>15943</v>
      </c>
      <c r="O1108">
        <v>17275</v>
      </c>
      <c r="P1108">
        <v>18065</v>
      </c>
      <c r="Q1108">
        <v>18665</v>
      </c>
      <c r="R1108">
        <v>19138</v>
      </c>
      <c r="S1108">
        <v>19540</v>
      </c>
      <c r="T1108">
        <v>19781</v>
      </c>
      <c r="U1108">
        <v>19729</v>
      </c>
      <c r="V1108">
        <v>19200</v>
      </c>
      <c r="W1108">
        <v>18487</v>
      </c>
      <c r="X1108">
        <v>17536</v>
      </c>
      <c r="Y1108">
        <v>16531</v>
      </c>
      <c r="Z1108">
        <v>15587</v>
      </c>
      <c r="AA1108">
        <v>14749</v>
      </c>
      <c r="AB1108">
        <v>13972</v>
      </c>
      <c r="AC1108">
        <v>13298</v>
      </c>
      <c r="AD1108">
        <v>12574</v>
      </c>
      <c r="AE1108">
        <v>11912</v>
      </c>
      <c r="AF1108">
        <v>11375</v>
      </c>
      <c r="AG1108">
        <v>10947</v>
      </c>
      <c r="AH1108">
        <v>10595</v>
      </c>
    </row>
    <row r="1109" spans="1:34" x14ac:dyDescent="0.25">
      <c r="A1109" t="s">
        <v>504</v>
      </c>
      <c r="B1109" t="s">
        <v>408</v>
      </c>
      <c r="C1109" t="s">
        <v>537</v>
      </c>
      <c r="D1109">
        <v>0</v>
      </c>
      <c r="E1109">
        <v>-1</v>
      </c>
      <c r="F1109">
        <v>0</v>
      </c>
      <c r="G1109">
        <v>109</v>
      </c>
      <c r="H1109">
        <v>404</v>
      </c>
      <c r="I1109">
        <v>743</v>
      </c>
      <c r="J1109">
        <v>1040</v>
      </c>
      <c r="K1109">
        <v>1296</v>
      </c>
      <c r="L1109">
        <v>1545</v>
      </c>
      <c r="M1109">
        <v>1791</v>
      </c>
      <c r="N1109">
        <v>1959</v>
      </c>
      <c r="O1109">
        <v>2041</v>
      </c>
      <c r="P1109">
        <v>2051</v>
      </c>
      <c r="Q1109">
        <v>2036</v>
      </c>
      <c r="R1109">
        <v>1999</v>
      </c>
      <c r="S1109">
        <v>1948</v>
      </c>
      <c r="T1109">
        <v>1876</v>
      </c>
      <c r="U1109">
        <v>1788</v>
      </c>
      <c r="V1109">
        <v>1668</v>
      </c>
      <c r="W1109">
        <v>1540</v>
      </c>
      <c r="X1109">
        <v>1398</v>
      </c>
      <c r="Y1109">
        <v>1260</v>
      </c>
      <c r="Z1109">
        <v>1133</v>
      </c>
      <c r="AA1109">
        <v>1022</v>
      </c>
      <c r="AB1109">
        <v>922</v>
      </c>
      <c r="AC1109">
        <v>838</v>
      </c>
      <c r="AD1109">
        <v>756</v>
      </c>
      <c r="AE1109">
        <v>684</v>
      </c>
      <c r="AF1109">
        <v>622</v>
      </c>
      <c r="AG1109">
        <v>569</v>
      </c>
      <c r="AH1109">
        <v>523</v>
      </c>
    </row>
    <row r="1110" spans="1:34" x14ac:dyDescent="0.25">
      <c r="A1110" t="s">
        <v>505</v>
      </c>
      <c r="B1110" t="s">
        <v>408</v>
      </c>
      <c r="C1110" t="s">
        <v>537</v>
      </c>
      <c r="D1110">
        <v>0</v>
      </c>
      <c r="E1110">
        <v>0</v>
      </c>
      <c r="F1110">
        <v>0</v>
      </c>
      <c r="G1110">
        <v>14</v>
      </c>
      <c r="H1110">
        <v>38</v>
      </c>
      <c r="I1110">
        <v>63</v>
      </c>
      <c r="J1110">
        <v>84</v>
      </c>
      <c r="K1110">
        <v>101</v>
      </c>
      <c r="L1110">
        <v>117</v>
      </c>
      <c r="M1110">
        <v>132</v>
      </c>
      <c r="N1110">
        <v>142</v>
      </c>
      <c r="O1110">
        <v>143</v>
      </c>
      <c r="P1110">
        <v>141</v>
      </c>
      <c r="Q1110">
        <v>138</v>
      </c>
      <c r="R1110">
        <v>133</v>
      </c>
      <c r="S1110">
        <v>129</v>
      </c>
      <c r="T1110">
        <v>123</v>
      </c>
      <c r="U1110">
        <v>115</v>
      </c>
      <c r="V1110">
        <v>105</v>
      </c>
      <c r="W1110">
        <v>95</v>
      </c>
      <c r="X1110">
        <v>84</v>
      </c>
      <c r="Y1110">
        <v>75</v>
      </c>
      <c r="Z1110">
        <v>68</v>
      </c>
      <c r="AA1110">
        <v>60</v>
      </c>
      <c r="AB1110">
        <v>53</v>
      </c>
      <c r="AC1110">
        <v>48</v>
      </c>
      <c r="AD1110">
        <v>42</v>
      </c>
      <c r="AE1110">
        <v>37</v>
      </c>
      <c r="AF1110">
        <v>34</v>
      </c>
      <c r="AG1110">
        <v>31</v>
      </c>
      <c r="AH1110">
        <v>28</v>
      </c>
    </row>
    <row r="1111" spans="1:34" x14ac:dyDescent="0.25">
      <c r="A1111" t="s">
        <v>506</v>
      </c>
      <c r="B1111" t="s">
        <v>408</v>
      </c>
      <c r="C1111" t="s">
        <v>537</v>
      </c>
      <c r="D1111">
        <v>0</v>
      </c>
      <c r="E1111">
        <v>-1</v>
      </c>
      <c r="F1111">
        <v>-2</v>
      </c>
      <c r="G1111">
        <v>106</v>
      </c>
      <c r="H1111">
        <v>288</v>
      </c>
      <c r="I1111">
        <v>446</v>
      </c>
      <c r="J1111">
        <v>580</v>
      </c>
      <c r="K1111">
        <v>685</v>
      </c>
      <c r="L1111">
        <v>771</v>
      </c>
      <c r="M1111">
        <v>847</v>
      </c>
      <c r="N1111">
        <v>879</v>
      </c>
      <c r="O1111">
        <v>885</v>
      </c>
      <c r="P1111">
        <v>852</v>
      </c>
      <c r="Q1111">
        <v>811</v>
      </c>
      <c r="R1111">
        <v>770</v>
      </c>
      <c r="S1111">
        <v>734</v>
      </c>
      <c r="T1111">
        <v>696</v>
      </c>
      <c r="U1111">
        <v>638</v>
      </c>
      <c r="V1111">
        <v>566</v>
      </c>
      <c r="W1111">
        <v>495</v>
      </c>
      <c r="X1111">
        <v>424</v>
      </c>
      <c r="Y1111">
        <v>358</v>
      </c>
      <c r="Z1111">
        <v>306</v>
      </c>
      <c r="AA1111">
        <v>262</v>
      </c>
      <c r="AB1111">
        <v>224</v>
      </c>
      <c r="AC1111">
        <v>192</v>
      </c>
      <c r="AD1111">
        <v>160</v>
      </c>
      <c r="AE1111">
        <v>135</v>
      </c>
      <c r="AF1111">
        <v>116</v>
      </c>
      <c r="AG1111">
        <v>99</v>
      </c>
      <c r="AH1111">
        <v>88</v>
      </c>
    </row>
    <row r="1112" spans="1:34" x14ac:dyDescent="0.25">
      <c r="A1112" t="s">
        <v>507</v>
      </c>
      <c r="B1112" t="s">
        <v>408</v>
      </c>
      <c r="C1112" t="s">
        <v>537</v>
      </c>
      <c r="D1112">
        <v>0</v>
      </c>
      <c r="E1112">
        <v>-4</v>
      </c>
      <c r="F1112">
        <v>2</v>
      </c>
      <c r="G1112">
        <v>473</v>
      </c>
      <c r="H1112">
        <v>862</v>
      </c>
      <c r="I1112">
        <v>1002</v>
      </c>
      <c r="J1112">
        <v>996</v>
      </c>
      <c r="K1112">
        <v>822</v>
      </c>
      <c r="L1112">
        <v>488</v>
      </c>
      <c r="M1112">
        <v>31</v>
      </c>
      <c r="N1112">
        <v>-648</v>
      </c>
      <c r="O1112">
        <v>-1487</v>
      </c>
      <c r="P1112">
        <v>-2449</v>
      </c>
      <c r="Q1112">
        <v>-3418</v>
      </c>
      <c r="R1112">
        <v>-4371</v>
      </c>
      <c r="S1112">
        <v>-5303</v>
      </c>
      <c r="T1112">
        <v>-6144</v>
      </c>
      <c r="U1112">
        <v>-6998</v>
      </c>
      <c r="V1112">
        <v>-7823</v>
      </c>
      <c r="W1112">
        <v>-8559</v>
      </c>
      <c r="X1112">
        <v>-9213</v>
      </c>
      <c r="Y1112">
        <v>-9747</v>
      </c>
      <c r="Z1112">
        <v>-10139</v>
      </c>
      <c r="AA1112">
        <v>-10414</v>
      </c>
      <c r="AB1112">
        <v>-10658</v>
      </c>
      <c r="AC1112">
        <v>-10882</v>
      </c>
      <c r="AD1112">
        <v>-11082</v>
      </c>
      <c r="AE1112">
        <v>-11233</v>
      </c>
      <c r="AF1112">
        <v>-11327</v>
      </c>
      <c r="AG1112">
        <v>-11380</v>
      </c>
      <c r="AH1112">
        <v>-11390</v>
      </c>
    </row>
    <row r="1113" spans="1:34" x14ac:dyDescent="0.25">
      <c r="A1113" t="s">
        <v>508</v>
      </c>
      <c r="B1113" t="s">
        <v>408</v>
      </c>
      <c r="C1113" t="s">
        <v>537</v>
      </c>
      <c r="D1113">
        <v>0</v>
      </c>
      <c r="E1113">
        <v>-1</v>
      </c>
      <c r="F1113">
        <v>2</v>
      </c>
      <c r="G1113">
        <v>196</v>
      </c>
      <c r="H1113">
        <v>525</v>
      </c>
      <c r="I1113">
        <v>895</v>
      </c>
      <c r="J1113">
        <v>1264</v>
      </c>
      <c r="K1113">
        <v>1623</v>
      </c>
      <c r="L1113">
        <v>1992</v>
      </c>
      <c r="M1113">
        <v>2374</v>
      </c>
      <c r="N1113">
        <v>2685</v>
      </c>
      <c r="O1113">
        <v>2874</v>
      </c>
      <c r="P1113">
        <v>2978</v>
      </c>
      <c r="Q1113">
        <v>3056</v>
      </c>
      <c r="R1113">
        <v>3105</v>
      </c>
      <c r="S1113">
        <v>3134</v>
      </c>
      <c r="T1113">
        <v>3139</v>
      </c>
      <c r="U1113">
        <v>3092</v>
      </c>
      <c r="V1113">
        <v>2991</v>
      </c>
      <c r="W1113">
        <v>2866</v>
      </c>
      <c r="X1113">
        <v>2709</v>
      </c>
      <c r="Y1113">
        <v>2546</v>
      </c>
      <c r="Z1113">
        <v>2395</v>
      </c>
      <c r="AA1113">
        <v>2259</v>
      </c>
      <c r="AB1113">
        <v>2135</v>
      </c>
      <c r="AC1113">
        <v>2030</v>
      </c>
      <c r="AD1113">
        <v>1923</v>
      </c>
      <c r="AE1113">
        <v>1826</v>
      </c>
      <c r="AF1113">
        <v>1749</v>
      </c>
      <c r="AG1113">
        <v>1684</v>
      </c>
      <c r="AH1113">
        <v>1633</v>
      </c>
    </row>
    <row r="1114" spans="1:34" x14ac:dyDescent="0.25">
      <c r="A1114" t="s">
        <v>509</v>
      </c>
      <c r="B1114" t="s">
        <v>408</v>
      </c>
      <c r="C1114" t="s">
        <v>537</v>
      </c>
      <c r="D1114">
        <v>0</v>
      </c>
      <c r="E1114">
        <v>-3</v>
      </c>
      <c r="F1114">
        <v>270</v>
      </c>
      <c r="G1114">
        <v>4709</v>
      </c>
      <c r="H1114">
        <v>9336</v>
      </c>
      <c r="I1114">
        <v>13223</v>
      </c>
      <c r="J1114">
        <v>17380</v>
      </c>
      <c r="K1114">
        <v>21302</v>
      </c>
      <c r="L1114">
        <v>25012</v>
      </c>
      <c r="M1114">
        <v>28775</v>
      </c>
      <c r="N1114">
        <v>31511</v>
      </c>
      <c r="O1114">
        <v>32801</v>
      </c>
      <c r="P1114">
        <v>32767</v>
      </c>
      <c r="Q1114">
        <v>32886</v>
      </c>
      <c r="R1114">
        <v>33048</v>
      </c>
      <c r="S1114">
        <v>33008</v>
      </c>
      <c r="T1114">
        <v>32787</v>
      </c>
      <c r="U1114">
        <v>30304</v>
      </c>
      <c r="V1114">
        <v>27263</v>
      </c>
      <c r="W1114">
        <v>24292</v>
      </c>
      <c r="X1114">
        <v>21277</v>
      </c>
      <c r="Y1114">
        <v>18480</v>
      </c>
      <c r="Z1114">
        <v>16097</v>
      </c>
      <c r="AA1114">
        <v>13952</v>
      </c>
      <c r="AB1114">
        <v>11971</v>
      </c>
      <c r="AC1114">
        <v>10230</v>
      </c>
      <c r="AD1114">
        <v>8587</v>
      </c>
      <c r="AE1114">
        <v>7294</v>
      </c>
      <c r="AF1114">
        <v>6629</v>
      </c>
      <c r="AG1114">
        <v>6145</v>
      </c>
      <c r="AH1114">
        <v>5884</v>
      </c>
    </row>
    <row r="1115" spans="1:34" x14ac:dyDescent="0.25">
      <c r="A1115" t="s">
        <v>510</v>
      </c>
      <c r="B1115" t="s">
        <v>408</v>
      </c>
      <c r="C1115" t="s">
        <v>537</v>
      </c>
      <c r="D1115">
        <v>0</v>
      </c>
      <c r="E1115">
        <v>6</v>
      </c>
      <c r="F1115">
        <v>59</v>
      </c>
      <c r="G1115">
        <v>260</v>
      </c>
      <c r="H1115">
        <v>569</v>
      </c>
      <c r="I1115">
        <v>827</v>
      </c>
      <c r="J1115">
        <v>1178</v>
      </c>
      <c r="K1115">
        <v>1533</v>
      </c>
      <c r="L1115">
        <v>1890</v>
      </c>
      <c r="M1115">
        <v>2285</v>
      </c>
      <c r="N1115">
        <v>2646</v>
      </c>
      <c r="O1115">
        <v>2885</v>
      </c>
      <c r="P1115">
        <v>3011</v>
      </c>
      <c r="Q1115">
        <v>3244</v>
      </c>
      <c r="R1115">
        <v>3507</v>
      </c>
      <c r="S1115">
        <v>3708</v>
      </c>
      <c r="T1115">
        <v>3851</v>
      </c>
      <c r="U1115">
        <v>3594</v>
      </c>
      <c r="V1115">
        <v>3309</v>
      </c>
      <c r="W1115">
        <v>3054</v>
      </c>
      <c r="X1115">
        <v>2791</v>
      </c>
      <c r="Y1115">
        <v>2528</v>
      </c>
      <c r="Z1115">
        <v>2265</v>
      </c>
      <c r="AA1115">
        <v>1996</v>
      </c>
      <c r="AB1115">
        <v>1760</v>
      </c>
      <c r="AC1115">
        <v>1548</v>
      </c>
      <c r="AD1115">
        <v>1342</v>
      </c>
      <c r="AE1115">
        <v>1200</v>
      </c>
      <c r="AF1115">
        <v>1172</v>
      </c>
      <c r="AG1115">
        <v>1169</v>
      </c>
      <c r="AH1115">
        <v>1174</v>
      </c>
    </row>
    <row r="1116" spans="1:34" x14ac:dyDescent="0.25">
      <c r="A1116" t="s">
        <v>511</v>
      </c>
      <c r="B1116" t="s">
        <v>408</v>
      </c>
      <c r="C1116" t="s">
        <v>537</v>
      </c>
      <c r="D1116">
        <v>0</v>
      </c>
      <c r="E1116">
        <v>-3</v>
      </c>
      <c r="F1116">
        <v>2</v>
      </c>
      <c r="G1116">
        <v>235</v>
      </c>
      <c r="H1116">
        <v>934</v>
      </c>
      <c r="I1116">
        <v>1803</v>
      </c>
      <c r="J1116">
        <v>2655</v>
      </c>
      <c r="K1116">
        <v>3494</v>
      </c>
      <c r="L1116">
        <v>4400</v>
      </c>
      <c r="M1116">
        <v>5388</v>
      </c>
      <c r="N1116">
        <v>6228</v>
      </c>
      <c r="O1116">
        <v>6843</v>
      </c>
      <c r="P1116">
        <v>7260</v>
      </c>
      <c r="Q1116">
        <v>7612</v>
      </c>
      <c r="R1116">
        <v>7882</v>
      </c>
      <c r="S1116">
        <v>8095</v>
      </c>
      <c r="T1116">
        <v>8224</v>
      </c>
      <c r="U1116">
        <v>8273</v>
      </c>
      <c r="V1116">
        <v>8151</v>
      </c>
      <c r="W1116">
        <v>7945</v>
      </c>
      <c r="X1116">
        <v>7622</v>
      </c>
      <c r="Y1116">
        <v>7262</v>
      </c>
      <c r="Z1116">
        <v>6902</v>
      </c>
      <c r="AA1116">
        <v>6573</v>
      </c>
      <c r="AB1116">
        <v>6270</v>
      </c>
      <c r="AC1116">
        <v>6010</v>
      </c>
      <c r="AD1116">
        <v>5737</v>
      </c>
      <c r="AE1116">
        <v>5483</v>
      </c>
      <c r="AF1116">
        <v>5265</v>
      </c>
      <c r="AG1116">
        <v>5083</v>
      </c>
      <c r="AH1116">
        <v>4929</v>
      </c>
    </row>
    <row r="1117" spans="1:34" x14ac:dyDescent="0.25">
      <c r="A1117" t="s">
        <v>512</v>
      </c>
      <c r="B1117" t="s">
        <v>408</v>
      </c>
      <c r="C1117" t="s">
        <v>537</v>
      </c>
      <c r="D1117">
        <v>0</v>
      </c>
      <c r="E1117">
        <v>-18</v>
      </c>
      <c r="F1117">
        <v>-11</v>
      </c>
      <c r="G1117">
        <v>712</v>
      </c>
      <c r="H1117">
        <v>2911</v>
      </c>
      <c r="I1117">
        <v>5755</v>
      </c>
      <c r="J1117">
        <v>8566</v>
      </c>
      <c r="K1117">
        <v>11312</v>
      </c>
      <c r="L1117">
        <v>14282</v>
      </c>
      <c r="M1117">
        <v>17534</v>
      </c>
      <c r="N1117">
        <v>20268</v>
      </c>
      <c r="O1117">
        <v>22422</v>
      </c>
      <c r="P1117">
        <v>23872</v>
      </c>
      <c r="Q1117">
        <v>25125</v>
      </c>
      <c r="R1117">
        <v>26139</v>
      </c>
      <c r="S1117">
        <v>27021</v>
      </c>
      <c r="T1117">
        <v>27626</v>
      </c>
      <c r="U1117">
        <v>27959</v>
      </c>
      <c r="V1117">
        <v>27664</v>
      </c>
      <c r="W1117">
        <v>27078</v>
      </c>
      <c r="X1117">
        <v>26046</v>
      </c>
      <c r="Y1117">
        <v>24870</v>
      </c>
      <c r="Z1117">
        <v>23711</v>
      </c>
      <c r="AA1117">
        <v>22668</v>
      </c>
      <c r="AB1117">
        <v>21703</v>
      </c>
      <c r="AC1117">
        <v>20913</v>
      </c>
      <c r="AD1117">
        <v>20011</v>
      </c>
      <c r="AE1117">
        <v>19171</v>
      </c>
      <c r="AF1117">
        <v>18465</v>
      </c>
      <c r="AG1117">
        <v>17902</v>
      </c>
      <c r="AH1117">
        <v>17433</v>
      </c>
    </row>
    <row r="1118" spans="1:34" x14ac:dyDescent="0.25">
      <c r="A1118" t="s">
        <v>513</v>
      </c>
      <c r="B1118" t="s">
        <v>408</v>
      </c>
      <c r="C1118" t="s">
        <v>537</v>
      </c>
      <c r="D1118">
        <v>0</v>
      </c>
      <c r="E1118">
        <v>-3</v>
      </c>
      <c r="F1118">
        <v>0</v>
      </c>
      <c r="G1118">
        <v>230</v>
      </c>
      <c r="H1118">
        <v>882</v>
      </c>
      <c r="I1118">
        <v>1711</v>
      </c>
      <c r="J1118">
        <v>2528</v>
      </c>
      <c r="K1118">
        <v>3329</v>
      </c>
      <c r="L1118">
        <v>4194</v>
      </c>
      <c r="M1118">
        <v>5137</v>
      </c>
      <c r="N1118">
        <v>5934</v>
      </c>
      <c r="O1118">
        <v>6533</v>
      </c>
      <c r="P1118">
        <v>6939</v>
      </c>
      <c r="Q1118">
        <v>7284</v>
      </c>
      <c r="R1118">
        <v>7555</v>
      </c>
      <c r="S1118">
        <v>7779</v>
      </c>
      <c r="T1118">
        <v>7921</v>
      </c>
      <c r="U1118">
        <v>7978</v>
      </c>
      <c r="V1118">
        <v>7865</v>
      </c>
      <c r="W1118">
        <v>7672</v>
      </c>
      <c r="X1118">
        <v>7360</v>
      </c>
      <c r="Y1118">
        <v>7011</v>
      </c>
      <c r="Z1118">
        <v>6665</v>
      </c>
      <c r="AA1118">
        <v>6351</v>
      </c>
      <c r="AB1118">
        <v>6061</v>
      </c>
      <c r="AC1118">
        <v>5817</v>
      </c>
      <c r="AD1118">
        <v>5552</v>
      </c>
      <c r="AE1118">
        <v>5307</v>
      </c>
      <c r="AF1118">
        <v>5102</v>
      </c>
      <c r="AG1118">
        <v>4933</v>
      </c>
      <c r="AH1118">
        <v>4792</v>
      </c>
    </row>
    <row r="1119" spans="1:34" x14ac:dyDescent="0.25">
      <c r="A1119" t="s">
        <v>514</v>
      </c>
      <c r="B1119" t="s">
        <v>408</v>
      </c>
      <c r="C1119" t="s">
        <v>537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t="s">
        <v>383</v>
      </c>
      <c r="B1120" t="s">
        <v>419</v>
      </c>
      <c r="C1120" t="s">
        <v>420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473</v>
      </c>
      <c r="B1121" t="s">
        <v>419</v>
      </c>
      <c r="C1121" t="s">
        <v>420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t="s">
        <v>474</v>
      </c>
      <c r="B1122" t="s">
        <v>419</v>
      </c>
      <c r="C1122" t="s">
        <v>420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t="s">
        <v>475</v>
      </c>
      <c r="B1123" t="s">
        <v>419</v>
      </c>
      <c r="C1123" t="s">
        <v>420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 t="s">
        <v>476</v>
      </c>
      <c r="B1124" t="s">
        <v>419</v>
      </c>
      <c r="C1124" t="s">
        <v>420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 t="s">
        <v>477</v>
      </c>
      <c r="B1125" t="s">
        <v>419</v>
      </c>
      <c r="C1125" t="s">
        <v>420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 t="s">
        <v>478</v>
      </c>
      <c r="B1126" t="s">
        <v>419</v>
      </c>
      <c r="C1126" t="s">
        <v>420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 t="s">
        <v>479</v>
      </c>
      <c r="B1127" t="s">
        <v>419</v>
      </c>
      <c r="C1127" t="s">
        <v>420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t="s">
        <v>480</v>
      </c>
      <c r="B1128" t="s">
        <v>419</v>
      </c>
      <c r="C1128" t="s">
        <v>420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 t="s">
        <v>481</v>
      </c>
      <c r="B1129" t="s">
        <v>419</v>
      </c>
      <c r="C1129" t="s">
        <v>420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t="s">
        <v>482</v>
      </c>
      <c r="B1130" t="s">
        <v>419</v>
      </c>
      <c r="C1130" t="s">
        <v>420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t="s">
        <v>483</v>
      </c>
      <c r="B1131" t="s">
        <v>419</v>
      </c>
      <c r="C1131" t="s">
        <v>420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t="s">
        <v>484</v>
      </c>
      <c r="B1132" t="s">
        <v>419</v>
      </c>
      <c r="C1132" t="s">
        <v>420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t="s">
        <v>485</v>
      </c>
      <c r="B1133" t="s">
        <v>419</v>
      </c>
      <c r="C1133" t="s">
        <v>420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t="s">
        <v>486</v>
      </c>
      <c r="B1134" t="s">
        <v>419</v>
      </c>
      <c r="C1134" t="s">
        <v>420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t="s">
        <v>487</v>
      </c>
      <c r="B1135" t="s">
        <v>419</v>
      </c>
      <c r="C1135" t="s">
        <v>420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t="s">
        <v>488</v>
      </c>
      <c r="B1136" t="s">
        <v>419</v>
      </c>
      <c r="C1136" t="s">
        <v>420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 t="s">
        <v>489</v>
      </c>
      <c r="B1137" t="s">
        <v>419</v>
      </c>
      <c r="C1137" t="s">
        <v>420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t="s">
        <v>490</v>
      </c>
      <c r="B1138" t="s">
        <v>419</v>
      </c>
      <c r="C1138" t="s">
        <v>420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t="s">
        <v>491</v>
      </c>
      <c r="B1139" t="s">
        <v>419</v>
      </c>
      <c r="C1139" t="s">
        <v>420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 t="s">
        <v>492</v>
      </c>
      <c r="B1140" t="s">
        <v>419</v>
      </c>
      <c r="C1140" t="s">
        <v>420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t="s">
        <v>493</v>
      </c>
      <c r="B1141" t="s">
        <v>419</v>
      </c>
      <c r="C1141" t="s">
        <v>420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 t="s">
        <v>494</v>
      </c>
      <c r="B1142" t="s">
        <v>419</v>
      </c>
      <c r="C1142" t="s">
        <v>420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 t="s">
        <v>495</v>
      </c>
      <c r="B1143" t="s">
        <v>419</v>
      </c>
      <c r="C1143" t="s">
        <v>420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t="s">
        <v>496</v>
      </c>
      <c r="B1144" t="s">
        <v>419</v>
      </c>
      <c r="C1144" t="s">
        <v>420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t="s">
        <v>497</v>
      </c>
      <c r="B1145" t="s">
        <v>419</v>
      </c>
      <c r="C1145" t="s">
        <v>420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t="s">
        <v>498</v>
      </c>
      <c r="B1146" t="s">
        <v>419</v>
      </c>
      <c r="C1146" t="s">
        <v>420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 t="s">
        <v>499</v>
      </c>
      <c r="B1147" t="s">
        <v>419</v>
      </c>
      <c r="C1147" t="s">
        <v>420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 t="s">
        <v>500</v>
      </c>
      <c r="B1148" t="s">
        <v>419</v>
      </c>
      <c r="C1148" t="s">
        <v>420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t="s">
        <v>501</v>
      </c>
      <c r="B1149" t="s">
        <v>419</v>
      </c>
      <c r="C1149" t="s">
        <v>420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t="s">
        <v>502</v>
      </c>
      <c r="B1150" t="s">
        <v>419</v>
      </c>
      <c r="C1150" t="s">
        <v>420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 t="s">
        <v>503</v>
      </c>
      <c r="B1151" t="s">
        <v>419</v>
      </c>
      <c r="C1151" t="s">
        <v>420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 t="s">
        <v>504</v>
      </c>
      <c r="B1152" t="s">
        <v>419</v>
      </c>
      <c r="C1152" t="s">
        <v>420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t="s">
        <v>505</v>
      </c>
      <c r="B1153" t="s">
        <v>419</v>
      </c>
      <c r="C1153" t="s">
        <v>420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 t="s">
        <v>506</v>
      </c>
      <c r="B1154" t="s">
        <v>419</v>
      </c>
      <c r="C1154" t="s">
        <v>420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 t="s">
        <v>507</v>
      </c>
      <c r="B1155" t="s">
        <v>419</v>
      </c>
      <c r="C1155" t="s">
        <v>420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 t="s">
        <v>508</v>
      </c>
      <c r="B1156" t="s">
        <v>419</v>
      </c>
      <c r="C1156" t="s">
        <v>420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 t="s">
        <v>509</v>
      </c>
      <c r="B1157" t="s">
        <v>419</v>
      </c>
      <c r="C1157" t="s">
        <v>420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 t="s">
        <v>510</v>
      </c>
      <c r="B1158" t="s">
        <v>419</v>
      </c>
      <c r="C1158" t="s">
        <v>420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 t="s">
        <v>511</v>
      </c>
      <c r="B1159" t="s">
        <v>419</v>
      </c>
      <c r="C1159" t="s">
        <v>420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t="s">
        <v>512</v>
      </c>
      <c r="B1160" t="s">
        <v>419</v>
      </c>
      <c r="C1160" t="s">
        <v>420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 t="s">
        <v>513</v>
      </c>
      <c r="B1161" t="s">
        <v>419</v>
      </c>
      <c r="C1161" t="s">
        <v>420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 t="s">
        <v>514</v>
      </c>
      <c r="B1162" t="s">
        <v>419</v>
      </c>
      <c r="C1162" t="s">
        <v>420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973-69A4-4CBF-9B63-05A0CE684081}">
  <dimension ref="A3:AG94"/>
  <sheetViews>
    <sheetView workbookViewId="0">
      <selection activeCell="K87" sqref="K87"/>
    </sheetView>
  </sheetViews>
  <sheetFormatPr defaultRowHeight="15" x14ac:dyDescent="0.25"/>
  <cols>
    <col min="2" max="2" width="56.140625" customWidth="1"/>
    <col min="3" max="4" width="9.28515625" bestFit="1" customWidth="1"/>
    <col min="5" max="5" width="11.5703125" bestFit="1" customWidth="1"/>
    <col min="6" max="33" width="13.28515625" bestFit="1" customWidth="1"/>
  </cols>
  <sheetData>
    <row r="3" spans="1:33" x14ac:dyDescent="0.25">
      <c r="B3" s="4" t="s">
        <v>0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25">
      <c r="A4" t="s">
        <v>456</v>
      </c>
      <c r="B4" t="str">
        <f>US_Difference!A2</f>
        <v>DisabledPolicyGroup=None</v>
      </c>
      <c r="C4">
        <f>US_Difference!B2</f>
        <v>0</v>
      </c>
      <c r="D4">
        <f>US_Difference!C2</f>
        <v>0</v>
      </c>
      <c r="E4">
        <f>US_Difference!D2</f>
        <v>0</v>
      </c>
      <c r="F4">
        <f>US_Difference!E2</f>
        <v>0</v>
      </c>
      <c r="G4">
        <f>US_Difference!F2</f>
        <v>0</v>
      </c>
      <c r="H4">
        <f>US_Difference!G2</f>
        <v>0</v>
      </c>
      <c r="I4">
        <f>US_Difference!H2</f>
        <v>0</v>
      </c>
      <c r="J4">
        <f>US_Difference!I2</f>
        <v>0</v>
      </c>
      <c r="K4">
        <f>US_Difference!J2</f>
        <v>0</v>
      </c>
      <c r="L4">
        <f>US_Difference!K2</f>
        <v>0</v>
      </c>
      <c r="M4">
        <f>US_Difference!L2</f>
        <v>0</v>
      </c>
      <c r="N4">
        <f>US_Difference!M2</f>
        <v>0</v>
      </c>
      <c r="O4">
        <f>US_Difference!N2</f>
        <v>0</v>
      </c>
      <c r="P4">
        <f>US_Difference!O2</f>
        <v>0</v>
      </c>
      <c r="Q4">
        <f>US_Difference!P2</f>
        <v>0</v>
      </c>
      <c r="R4">
        <f>US_Difference!Q2</f>
        <v>0</v>
      </c>
      <c r="S4">
        <f>US_Difference!R2</f>
        <v>0</v>
      </c>
      <c r="T4">
        <f>US_Difference!S2</f>
        <v>0</v>
      </c>
      <c r="U4">
        <f>US_Difference!T2</f>
        <v>0</v>
      </c>
      <c r="V4">
        <f>US_Difference!U2</f>
        <v>0</v>
      </c>
      <c r="W4">
        <f>US_Difference!V2</f>
        <v>0</v>
      </c>
      <c r="X4">
        <f>US_Difference!W2</f>
        <v>0</v>
      </c>
      <c r="Y4">
        <f>US_Difference!X2</f>
        <v>0</v>
      </c>
      <c r="Z4">
        <f>US_Difference!Y2</f>
        <v>0</v>
      </c>
      <c r="AA4">
        <f>US_Difference!Z2</f>
        <v>0</v>
      </c>
      <c r="AB4">
        <f>US_Difference!AA2</f>
        <v>0</v>
      </c>
      <c r="AC4">
        <f>US_Difference!AB2</f>
        <v>0</v>
      </c>
      <c r="AD4">
        <f>US_Difference!AC2</f>
        <v>0</v>
      </c>
      <c r="AE4">
        <f>US_Difference!AD2</f>
        <v>0</v>
      </c>
      <c r="AF4">
        <f>US_Difference!AE2</f>
        <v>0</v>
      </c>
      <c r="AG4">
        <f>US_Difference!AF2</f>
        <v>0</v>
      </c>
    </row>
    <row r="5" spans="1:33" x14ac:dyDescent="0.25">
      <c r="A5" t="s">
        <v>456</v>
      </c>
      <c r="B5" t="str">
        <f>US_Difference!A3</f>
        <v>DisabledPolicyGroup=Passenger Car ZEV Sales Standard</v>
      </c>
      <c r="C5">
        <f>US_Difference!B3</f>
        <v>0</v>
      </c>
      <c r="D5">
        <f>US_Difference!C3</f>
        <v>0</v>
      </c>
      <c r="E5">
        <f>US_Difference!D3</f>
        <v>-6557</v>
      </c>
      <c r="F5">
        <f>US_Difference!E3</f>
        <v>-19736</v>
      </c>
      <c r="G5">
        <f>US_Difference!F3</f>
        <v>-19310</v>
      </c>
      <c r="H5">
        <f>US_Difference!G3</f>
        <v>2360</v>
      </c>
      <c r="I5">
        <f>US_Difference!H3</f>
        <v>44790</v>
      </c>
      <c r="J5">
        <f>US_Difference!I3</f>
        <v>96960</v>
      </c>
      <c r="K5">
        <f>US_Difference!J3</f>
        <v>157900</v>
      </c>
      <c r="L5">
        <f>US_Difference!K3</f>
        <v>216640</v>
      </c>
      <c r="M5">
        <f>US_Difference!L3</f>
        <v>288770</v>
      </c>
      <c r="N5">
        <f>US_Difference!M3</f>
        <v>359690</v>
      </c>
      <c r="O5">
        <f>US_Difference!N3</f>
        <v>450460</v>
      </c>
      <c r="P5">
        <f>US_Difference!O3</f>
        <v>551220</v>
      </c>
      <c r="Q5">
        <f>US_Difference!P3</f>
        <v>642810</v>
      </c>
      <c r="R5">
        <f>US_Difference!Q3</f>
        <v>720920</v>
      </c>
      <c r="S5">
        <f>US_Difference!R3</f>
        <v>753720</v>
      </c>
      <c r="T5">
        <f>US_Difference!S3</f>
        <v>769530</v>
      </c>
      <c r="U5">
        <f>US_Difference!T3</f>
        <v>777260</v>
      </c>
      <c r="V5">
        <f>US_Difference!U3</f>
        <v>774990</v>
      </c>
      <c r="W5">
        <f>US_Difference!V3</f>
        <v>768520</v>
      </c>
      <c r="X5">
        <f>US_Difference!W3</f>
        <v>757820</v>
      </c>
      <c r="Y5">
        <f>US_Difference!X3</f>
        <v>741150</v>
      </c>
      <c r="Z5">
        <f>US_Difference!Y3</f>
        <v>721460</v>
      </c>
      <c r="AA5">
        <f>US_Difference!Z3</f>
        <v>698640</v>
      </c>
      <c r="AB5">
        <f>US_Difference!AA3</f>
        <v>672750</v>
      </c>
      <c r="AC5">
        <f>US_Difference!AB3</f>
        <v>643450</v>
      </c>
      <c r="AD5">
        <f>US_Difference!AC3</f>
        <v>617040</v>
      </c>
      <c r="AE5">
        <f>US_Difference!AD3</f>
        <v>586360</v>
      </c>
      <c r="AF5">
        <f>US_Difference!AE3</f>
        <v>563920</v>
      </c>
      <c r="AG5">
        <f>US_Difference!AF3</f>
        <v>540550</v>
      </c>
    </row>
    <row r="6" spans="1:33" x14ac:dyDescent="0.25">
      <c r="A6" t="s">
        <v>456</v>
      </c>
      <c r="B6" t="str">
        <f>US_Difference!A4</f>
        <v>DisabledPolicyGroup=California HDV Rules</v>
      </c>
      <c r="C6">
        <f>US_Difference!B4</f>
        <v>0</v>
      </c>
      <c r="D6">
        <f>US_Difference!C4</f>
        <v>0</v>
      </c>
      <c r="E6">
        <f>US_Difference!D4</f>
        <v>3901</v>
      </c>
      <c r="F6">
        <f>US_Difference!E4</f>
        <v>11425</v>
      </c>
      <c r="G6">
        <f>US_Difference!F4</f>
        <v>24055</v>
      </c>
      <c r="H6">
        <f>US_Difference!G4</f>
        <v>35940</v>
      </c>
      <c r="I6">
        <f>US_Difference!H4</f>
        <v>50160</v>
      </c>
      <c r="J6">
        <f>US_Difference!I4</f>
        <v>69100</v>
      </c>
      <c r="K6">
        <f>US_Difference!J4</f>
        <v>93020</v>
      </c>
      <c r="L6">
        <f>US_Difference!K4</f>
        <v>120310</v>
      </c>
      <c r="M6">
        <f>US_Difference!L4</f>
        <v>151820</v>
      </c>
      <c r="N6">
        <f>US_Difference!M4</f>
        <v>184570</v>
      </c>
      <c r="O6">
        <f>US_Difference!N4</f>
        <v>225020</v>
      </c>
      <c r="P6">
        <f>US_Difference!O4</f>
        <v>258670</v>
      </c>
      <c r="Q6">
        <f>US_Difference!P4</f>
        <v>299210</v>
      </c>
      <c r="R6">
        <f>US_Difference!Q4</f>
        <v>336510</v>
      </c>
      <c r="S6">
        <f>US_Difference!R4</f>
        <v>373090</v>
      </c>
      <c r="T6">
        <f>US_Difference!S4</f>
        <v>405250</v>
      </c>
      <c r="U6">
        <f>US_Difference!T4</f>
        <v>433140</v>
      </c>
      <c r="V6">
        <f>US_Difference!U4</f>
        <v>456820</v>
      </c>
      <c r="W6">
        <f>US_Difference!V4</f>
        <v>477970</v>
      </c>
      <c r="X6">
        <f>US_Difference!W4</f>
        <v>496870</v>
      </c>
      <c r="Y6">
        <f>US_Difference!X4</f>
        <v>514520</v>
      </c>
      <c r="Z6">
        <f>US_Difference!Y4</f>
        <v>530580</v>
      </c>
      <c r="AA6">
        <f>US_Difference!Z4</f>
        <v>543880</v>
      </c>
      <c r="AB6">
        <f>US_Difference!AA4</f>
        <v>552830</v>
      </c>
      <c r="AC6">
        <f>US_Difference!AB4</f>
        <v>550300</v>
      </c>
      <c r="AD6">
        <f>US_Difference!AC4</f>
        <v>539210</v>
      </c>
      <c r="AE6">
        <f>US_Difference!AD4</f>
        <v>526600</v>
      </c>
      <c r="AF6">
        <f>US_Difference!AE4</f>
        <v>503830</v>
      </c>
      <c r="AG6">
        <f>US_Difference!AF4</f>
        <v>482060</v>
      </c>
    </row>
    <row r="7" spans="1:33" x14ac:dyDescent="0.25">
      <c r="A7" t="s">
        <v>456</v>
      </c>
      <c r="B7" t="str">
        <f>US_Difference!A5</f>
        <v>DisabledPolicyGroup=Power Sector Coal Regs</v>
      </c>
      <c r="C7">
        <f>US_Difference!B5</f>
        <v>0</v>
      </c>
      <c r="D7">
        <f>US_Difference!C5</f>
        <v>0</v>
      </c>
      <c r="E7">
        <f>US_Difference!D5</f>
        <v>68617</v>
      </c>
      <c r="F7">
        <f>US_Difference!E5</f>
        <v>102013</v>
      </c>
      <c r="G7">
        <f>US_Difference!F5</f>
        <v>104709</v>
      </c>
      <c r="H7">
        <f>US_Difference!G5</f>
        <v>102980</v>
      </c>
      <c r="I7">
        <f>US_Difference!H5</f>
        <v>92620</v>
      </c>
      <c r="J7">
        <f>US_Difference!I5</f>
        <v>92310</v>
      </c>
      <c r="K7">
        <f>US_Difference!J5</f>
        <v>88430</v>
      </c>
      <c r="L7">
        <f>US_Difference!K5</f>
        <v>84440</v>
      </c>
      <c r="M7">
        <f>US_Difference!L5</f>
        <v>78470</v>
      </c>
      <c r="N7">
        <f>US_Difference!M5</f>
        <v>78930</v>
      </c>
      <c r="O7">
        <f>US_Difference!N5</f>
        <v>81670</v>
      </c>
      <c r="P7">
        <f>US_Difference!O5</f>
        <v>82720</v>
      </c>
      <c r="Q7">
        <f>US_Difference!P5</f>
        <v>81990</v>
      </c>
      <c r="R7">
        <f>US_Difference!Q5</f>
        <v>83860</v>
      </c>
      <c r="S7">
        <f>US_Difference!R5</f>
        <v>81490</v>
      </c>
      <c r="T7">
        <f>US_Difference!S5</f>
        <v>82710</v>
      </c>
      <c r="U7">
        <f>US_Difference!T5</f>
        <v>86360</v>
      </c>
      <c r="V7">
        <f>US_Difference!U5</f>
        <v>89640</v>
      </c>
      <c r="W7">
        <f>US_Difference!V5</f>
        <v>93090</v>
      </c>
      <c r="X7">
        <f>US_Difference!W5</f>
        <v>99150</v>
      </c>
      <c r="Y7">
        <f>US_Difference!X5</f>
        <v>107640</v>
      </c>
      <c r="Z7">
        <f>US_Difference!Y5</f>
        <v>103420</v>
      </c>
      <c r="AA7">
        <f>US_Difference!Z5</f>
        <v>104020</v>
      </c>
      <c r="AB7">
        <f>US_Difference!AA5</f>
        <v>104250</v>
      </c>
      <c r="AC7">
        <f>US_Difference!AB5</f>
        <v>106270</v>
      </c>
      <c r="AD7">
        <f>US_Difference!AC5</f>
        <v>112740</v>
      </c>
      <c r="AE7">
        <f>US_Difference!AD5</f>
        <v>125720</v>
      </c>
      <c r="AF7">
        <f>US_Difference!AE5</f>
        <v>132300</v>
      </c>
      <c r="AG7">
        <f>US_Difference!AF5</f>
        <v>140980</v>
      </c>
    </row>
    <row r="8" spans="1:33" x14ac:dyDescent="0.25">
      <c r="A8" t="s">
        <v>456</v>
      </c>
      <c r="B8" t="str">
        <f>US_Difference!A6</f>
        <v>DisabledPolicyGroup=Power Sector Gas Regs</v>
      </c>
      <c r="C8">
        <f>US_Difference!B6</f>
        <v>0</v>
      </c>
      <c r="D8">
        <f>US_Difference!C6</f>
        <v>0</v>
      </c>
      <c r="E8">
        <f>US_Difference!D6</f>
        <v>0</v>
      </c>
      <c r="F8">
        <f>US_Difference!E6</f>
        <v>0</v>
      </c>
      <c r="G8">
        <f>US_Difference!F6</f>
        <v>0</v>
      </c>
      <c r="H8">
        <f>US_Difference!G6</f>
        <v>-410</v>
      </c>
      <c r="I8">
        <f>US_Difference!H6</f>
        <v>10360</v>
      </c>
      <c r="J8">
        <f>US_Difference!I6</f>
        <v>24810</v>
      </c>
      <c r="K8">
        <f>US_Difference!J6</f>
        <v>40260</v>
      </c>
      <c r="L8">
        <f>US_Difference!K6</f>
        <v>54960</v>
      </c>
      <c r="M8">
        <f>US_Difference!L6</f>
        <v>68310</v>
      </c>
      <c r="N8">
        <f>US_Difference!M6</f>
        <v>80120</v>
      </c>
      <c r="O8">
        <f>US_Difference!N6</f>
        <v>96590</v>
      </c>
      <c r="P8">
        <f>US_Difference!O6</f>
        <v>115780</v>
      </c>
      <c r="Q8">
        <f>US_Difference!P6</f>
        <v>136260</v>
      </c>
      <c r="R8">
        <f>US_Difference!Q6</f>
        <v>156750</v>
      </c>
      <c r="S8">
        <f>US_Difference!R6</f>
        <v>175610</v>
      </c>
      <c r="T8">
        <f>US_Difference!S6</f>
        <v>182560</v>
      </c>
      <c r="U8">
        <f>US_Difference!T6</f>
        <v>184030</v>
      </c>
      <c r="V8">
        <f>US_Difference!U6</f>
        <v>182800</v>
      </c>
      <c r="W8">
        <f>US_Difference!V6</f>
        <v>179680</v>
      </c>
      <c r="X8">
        <f>US_Difference!W6</f>
        <v>175500</v>
      </c>
      <c r="Y8">
        <f>US_Difference!X6</f>
        <v>170360</v>
      </c>
      <c r="Z8">
        <f>US_Difference!Y6</f>
        <v>163520</v>
      </c>
      <c r="AA8">
        <f>US_Difference!Z6</f>
        <v>156110</v>
      </c>
      <c r="AB8">
        <f>US_Difference!AA6</f>
        <v>148280</v>
      </c>
      <c r="AC8">
        <f>US_Difference!AB6</f>
        <v>139250</v>
      </c>
      <c r="AD8">
        <f>US_Difference!AC6</f>
        <v>129880</v>
      </c>
      <c r="AE8">
        <f>US_Difference!AD6</f>
        <v>121010</v>
      </c>
      <c r="AF8">
        <f>US_Difference!AE6</f>
        <v>113100</v>
      </c>
      <c r="AG8">
        <f>US_Difference!AF6</f>
        <v>106510</v>
      </c>
    </row>
    <row r="9" spans="1:33" x14ac:dyDescent="0.25">
      <c r="A9" t="s">
        <v>456</v>
      </c>
      <c r="B9" t="str">
        <f>US_Difference!A7</f>
        <v>DisabledPolicyGroup=Building Codes and Appliance Standards</v>
      </c>
      <c r="C9">
        <f>US_Difference!B7</f>
        <v>0</v>
      </c>
      <c r="D9">
        <f>US_Difference!C7</f>
        <v>0</v>
      </c>
      <c r="E9">
        <f>US_Difference!D7</f>
        <v>141188</v>
      </c>
      <c r="F9">
        <f>US_Difference!E7</f>
        <v>204576</v>
      </c>
      <c r="G9">
        <f>US_Difference!F7</f>
        <v>228532</v>
      </c>
      <c r="H9">
        <f>US_Difference!G7</f>
        <v>246110</v>
      </c>
      <c r="I9">
        <f>US_Difference!H7</f>
        <v>254300</v>
      </c>
      <c r="J9">
        <f>US_Difference!I7</f>
        <v>246890</v>
      </c>
      <c r="K9">
        <f>US_Difference!J7</f>
        <v>243940</v>
      </c>
      <c r="L9">
        <f>US_Difference!K7</f>
        <v>239450</v>
      </c>
      <c r="M9">
        <f>US_Difference!L7</f>
        <v>250410</v>
      </c>
      <c r="N9">
        <f>US_Difference!M7</f>
        <v>206770</v>
      </c>
      <c r="O9">
        <f>US_Difference!N7</f>
        <v>169280</v>
      </c>
      <c r="P9">
        <f>US_Difference!O7</f>
        <v>143750</v>
      </c>
      <c r="Q9">
        <f>US_Difference!P7</f>
        <v>85390</v>
      </c>
      <c r="R9">
        <f>US_Difference!Q7</f>
        <v>-460</v>
      </c>
      <c r="S9">
        <f>US_Difference!R7</f>
        <v>-88110</v>
      </c>
      <c r="T9">
        <f>US_Difference!S7</f>
        <v>-151800</v>
      </c>
      <c r="U9">
        <f>US_Difference!T7</f>
        <v>-193450</v>
      </c>
      <c r="V9">
        <f>US_Difference!U7</f>
        <v>-209080</v>
      </c>
      <c r="W9">
        <f>US_Difference!V7</f>
        <v>-213340</v>
      </c>
      <c r="X9">
        <f>US_Difference!W7</f>
        <v>-209250</v>
      </c>
      <c r="Y9">
        <f>US_Difference!X7</f>
        <v>-205360</v>
      </c>
      <c r="Z9">
        <f>US_Difference!Y7</f>
        <v>-205370</v>
      </c>
      <c r="AA9">
        <f>US_Difference!Z7</f>
        <v>-212720</v>
      </c>
      <c r="AB9">
        <f>US_Difference!AA7</f>
        <v>-225930</v>
      </c>
      <c r="AC9">
        <f>US_Difference!AB7</f>
        <v>-243530</v>
      </c>
      <c r="AD9">
        <f>US_Difference!AC7</f>
        <v>-257480</v>
      </c>
      <c r="AE9">
        <f>US_Difference!AD7</f>
        <v>-269460</v>
      </c>
      <c r="AF9">
        <f>US_Difference!AE7</f>
        <v>-271240</v>
      </c>
      <c r="AG9">
        <f>US_Difference!AF7</f>
        <v>-269130</v>
      </c>
    </row>
    <row r="10" spans="1:33" x14ac:dyDescent="0.25">
      <c r="A10" t="s">
        <v>456</v>
      </c>
      <c r="B10" t="str">
        <f>US_Difference!A8</f>
        <v>DisabledPolicyGroup=Grid Flexibility</v>
      </c>
      <c r="C10">
        <f>US_Difference!B8</f>
        <v>0</v>
      </c>
      <c r="D10">
        <f>US_Difference!C8</f>
        <v>0</v>
      </c>
      <c r="E10">
        <f>US_Difference!D8</f>
        <v>763</v>
      </c>
      <c r="F10">
        <f>US_Difference!E8</f>
        <v>2249</v>
      </c>
      <c r="G10">
        <f>US_Difference!F8</f>
        <v>4430</v>
      </c>
      <c r="H10">
        <f>US_Difference!G8</f>
        <v>6970</v>
      </c>
      <c r="I10">
        <f>US_Difference!H8</f>
        <v>9930</v>
      </c>
      <c r="J10">
        <f>US_Difference!I8</f>
        <v>13230</v>
      </c>
      <c r="K10">
        <f>US_Difference!J8</f>
        <v>16940</v>
      </c>
      <c r="L10">
        <f>US_Difference!K8</f>
        <v>20960</v>
      </c>
      <c r="M10">
        <f>US_Difference!L8</f>
        <v>25200</v>
      </c>
      <c r="N10">
        <f>US_Difference!M8</f>
        <v>29270</v>
      </c>
      <c r="O10">
        <f>US_Difference!N8</f>
        <v>33150</v>
      </c>
      <c r="P10">
        <f>US_Difference!O8</f>
        <v>36820</v>
      </c>
      <c r="Q10">
        <f>US_Difference!P8</f>
        <v>40220</v>
      </c>
      <c r="R10">
        <f>US_Difference!Q8</f>
        <v>43780</v>
      </c>
      <c r="S10">
        <f>US_Difference!R8</f>
        <v>47320</v>
      </c>
      <c r="T10">
        <f>US_Difference!S8</f>
        <v>50720</v>
      </c>
      <c r="U10">
        <f>US_Difference!T8</f>
        <v>53930</v>
      </c>
      <c r="V10">
        <f>US_Difference!U8</f>
        <v>56980</v>
      </c>
      <c r="W10">
        <f>US_Difference!V8</f>
        <v>59930</v>
      </c>
      <c r="X10">
        <f>US_Difference!W8</f>
        <v>62820</v>
      </c>
      <c r="Y10">
        <f>US_Difference!X8</f>
        <v>65510</v>
      </c>
      <c r="Z10">
        <f>US_Difference!Y8</f>
        <v>68050</v>
      </c>
      <c r="AA10">
        <f>US_Difference!Z8</f>
        <v>70400</v>
      </c>
      <c r="AB10">
        <f>US_Difference!AA8</f>
        <v>72700</v>
      </c>
      <c r="AC10">
        <f>US_Difference!AB8</f>
        <v>74900</v>
      </c>
      <c r="AD10">
        <f>US_Difference!AC8</f>
        <v>76960</v>
      </c>
      <c r="AE10">
        <f>US_Difference!AD8</f>
        <v>78860</v>
      </c>
      <c r="AF10">
        <f>US_Difference!AE8</f>
        <v>80640</v>
      </c>
      <c r="AG10">
        <f>US_Difference!AF8</f>
        <v>82340</v>
      </c>
    </row>
    <row r="11" spans="1:33" x14ac:dyDescent="0.25">
      <c r="A11" t="s">
        <v>456</v>
      </c>
      <c r="B11" t="str">
        <f>US_Difference!A9</f>
        <v>DisabledPolicyGroup=Afforestation and Reforestation</v>
      </c>
      <c r="C11">
        <f>US_Difference!B9</f>
        <v>0</v>
      </c>
      <c r="D11">
        <f>US_Difference!C9</f>
        <v>0</v>
      </c>
      <c r="E11">
        <f>US_Difference!D9</f>
        <v>-165</v>
      </c>
      <c r="F11">
        <f>US_Difference!E9</f>
        <v>-597</v>
      </c>
      <c r="G11">
        <f>US_Difference!F9</f>
        <v>-1140</v>
      </c>
      <c r="H11">
        <f>US_Difference!G9</f>
        <v>-1720</v>
      </c>
      <c r="I11">
        <f>US_Difference!H9</f>
        <v>-2320</v>
      </c>
      <c r="J11">
        <f>US_Difference!I9</f>
        <v>-3120</v>
      </c>
      <c r="K11">
        <f>US_Difference!J9</f>
        <v>-4800</v>
      </c>
      <c r="L11">
        <f>US_Difference!K9</f>
        <v>-6420</v>
      </c>
      <c r="M11">
        <f>US_Difference!L9</f>
        <v>-8030</v>
      </c>
      <c r="N11">
        <f>US_Difference!M9</f>
        <v>-7420</v>
      </c>
      <c r="O11">
        <f>US_Difference!N9</f>
        <v>-7230</v>
      </c>
      <c r="P11">
        <f>US_Difference!O9</f>
        <v>-7470</v>
      </c>
      <c r="Q11">
        <f>US_Difference!P9</f>
        <v>-7960</v>
      </c>
      <c r="R11">
        <f>US_Difference!Q9</f>
        <v>-8360</v>
      </c>
      <c r="S11">
        <f>US_Difference!R9</f>
        <v>-7720</v>
      </c>
      <c r="T11">
        <f>US_Difference!S9</f>
        <v>-7650</v>
      </c>
      <c r="U11">
        <f>US_Difference!T9</f>
        <v>-7900</v>
      </c>
      <c r="V11">
        <f>US_Difference!U9</f>
        <v>-8290</v>
      </c>
      <c r="W11">
        <f>US_Difference!V9</f>
        <v>-8820</v>
      </c>
      <c r="X11">
        <f>US_Difference!W9</f>
        <v>-9280</v>
      </c>
      <c r="Y11">
        <f>US_Difference!X9</f>
        <v>-9840</v>
      </c>
      <c r="Z11">
        <f>US_Difference!Y9</f>
        <v>-10520</v>
      </c>
      <c r="AA11">
        <f>US_Difference!Z9</f>
        <v>-11210</v>
      </c>
      <c r="AB11">
        <f>US_Difference!AA9</f>
        <v>-11880</v>
      </c>
      <c r="AC11">
        <f>US_Difference!AB9</f>
        <v>-12490</v>
      </c>
      <c r="AD11">
        <f>US_Difference!AC9</f>
        <v>-13080</v>
      </c>
      <c r="AE11">
        <f>US_Difference!AD9</f>
        <v>-13620</v>
      </c>
      <c r="AF11">
        <f>US_Difference!AE9</f>
        <v>-14220</v>
      </c>
      <c r="AG11">
        <f>US_Difference!AF9</f>
        <v>-14810</v>
      </c>
    </row>
    <row r="12" spans="1:33" x14ac:dyDescent="0.25">
      <c r="A12" t="s">
        <v>456</v>
      </c>
      <c r="B12" t="str">
        <f>US_Difference!A10</f>
        <v>DisabledPolicyGroup=Cement Clinker Substitution</v>
      </c>
      <c r="C12">
        <f>US_Difference!B10</f>
        <v>0</v>
      </c>
      <c r="D12">
        <f>US_Difference!C10</f>
        <v>0</v>
      </c>
      <c r="E12">
        <f>US_Difference!D10</f>
        <v>-6001</v>
      </c>
      <c r="F12">
        <f>US_Difference!E10</f>
        <v>-11317</v>
      </c>
      <c r="G12">
        <f>US_Difference!F10</f>
        <v>-13380</v>
      </c>
      <c r="H12">
        <f>US_Difference!G10</f>
        <v>-13030</v>
      </c>
      <c r="I12">
        <f>US_Difference!H10</f>
        <v>-12280</v>
      </c>
      <c r="J12">
        <f>US_Difference!I10</f>
        <v>-11560</v>
      </c>
      <c r="K12">
        <f>US_Difference!J10</f>
        <v>-10220</v>
      </c>
      <c r="L12">
        <f>US_Difference!K10</f>
        <v>-7660</v>
      </c>
      <c r="M12">
        <f>US_Difference!L10</f>
        <v>-170</v>
      </c>
      <c r="N12">
        <f>US_Difference!M10</f>
        <v>3180</v>
      </c>
      <c r="O12">
        <f>US_Difference!N10</f>
        <v>3170</v>
      </c>
      <c r="P12">
        <f>US_Difference!O10</f>
        <v>1990</v>
      </c>
      <c r="Q12">
        <f>US_Difference!P10</f>
        <v>470</v>
      </c>
      <c r="R12">
        <f>US_Difference!Q10</f>
        <v>-930</v>
      </c>
      <c r="S12">
        <f>US_Difference!R10</f>
        <v>-1840</v>
      </c>
      <c r="T12">
        <f>US_Difference!S10</f>
        <v>-2440</v>
      </c>
      <c r="U12">
        <f>US_Difference!T10</f>
        <v>-2860</v>
      </c>
      <c r="V12">
        <f>US_Difference!U10</f>
        <v>-3220</v>
      </c>
      <c r="W12">
        <f>US_Difference!V10</f>
        <v>-3470</v>
      </c>
      <c r="X12">
        <f>US_Difference!W10</f>
        <v>-3670</v>
      </c>
      <c r="Y12">
        <f>US_Difference!X10</f>
        <v>-3980</v>
      </c>
      <c r="Z12">
        <f>US_Difference!Y10</f>
        <v>-4260</v>
      </c>
      <c r="AA12">
        <f>US_Difference!Z10</f>
        <v>-4540</v>
      </c>
      <c r="AB12">
        <f>US_Difference!AA10</f>
        <v>-4760</v>
      </c>
      <c r="AC12">
        <f>US_Difference!AB10</f>
        <v>-4610</v>
      </c>
      <c r="AD12">
        <f>US_Difference!AC10</f>
        <v>-4230</v>
      </c>
      <c r="AE12">
        <f>US_Difference!AD10</f>
        <v>-3800</v>
      </c>
      <c r="AF12">
        <f>US_Difference!AE10</f>
        <v>-3410</v>
      </c>
      <c r="AG12">
        <f>US_Difference!AF10</f>
        <v>-3030</v>
      </c>
    </row>
    <row r="13" spans="1:33" x14ac:dyDescent="0.25">
      <c r="A13" t="s">
        <v>456</v>
      </c>
      <c r="B13" t="str">
        <f>US_Difference!A11</f>
        <v>DisabledPolicyGroup=Cropland Measures</v>
      </c>
      <c r="C13">
        <f>US_Difference!B11</f>
        <v>0</v>
      </c>
      <c r="D13">
        <f>US_Difference!C11</f>
        <v>0</v>
      </c>
      <c r="E13">
        <f>US_Difference!D11</f>
        <v>118</v>
      </c>
      <c r="F13">
        <f>US_Difference!E11</f>
        <v>283</v>
      </c>
      <c r="G13">
        <f>US_Difference!F11</f>
        <v>1720</v>
      </c>
      <c r="H13">
        <f>US_Difference!G11</f>
        <v>2750</v>
      </c>
      <c r="I13">
        <f>US_Difference!H11</f>
        <v>3570</v>
      </c>
      <c r="J13">
        <f>US_Difference!I11</f>
        <v>4210</v>
      </c>
      <c r="K13">
        <f>US_Difference!J11</f>
        <v>4960</v>
      </c>
      <c r="L13">
        <f>US_Difference!K11</f>
        <v>4360</v>
      </c>
      <c r="M13">
        <f>US_Difference!L11</f>
        <v>4420</v>
      </c>
      <c r="N13">
        <f>US_Difference!M11</f>
        <v>4400</v>
      </c>
      <c r="O13">
        <f>US_Difference!N11</f>
        <v>4450</v>
      </c>
      <c r="P13">
        <f>US_Difference!O11</f>
        <v>4420</v>
      </c>
      <c r="Q13">
        <f>US_Difference!P11</f>
        <v>2130</v>
      </c>
      <c r="R13">
        <f>US_Difference!Q11</f>
        <v>890</v>
      </c>
      <c r="S13">
        <f>US_Difference!R11</f>
        <v>-120</v>
      </c>
      <c r="T13">
        <f>US_Difference!S11</f>
        <v>-400</v>
      </c>
      <c r="U13">
        <f>US_Difference!T11</f>
        <v>-380</v>
      </c>
      <c r="V13">
        <f>US_Difference!U11</f>
        <v>-250</v>
      </c>
      <c r="W13">
        <f>US_Difference!V11</f>
        <v>-110</v>
      </c>
      <c r="X13">
        <f>US_Difference!W11</f>
        <v>80</v>
      </c>
      <c r="Y13">
        <f>US_Difference!X11</f>
        <v>1020</v>
      </c>
      <c r="Z13">
        <f>US_Difference!Y11</f>
        <v>2250</v>
      </c>
      <c r="AA13">
        <f>US_Difference!Z11</f>
        <v>2860</v>
      </c>
      <c r="AB13">
        <f>US_Difference!AA11</f>
        <v>2940</v>
      </c>
      <c r="AC13">
        <f>US_Difference!AB11</f>
        <v>2770</v>
      </c>
      <c r="AD13">
        <f>US_Difference!AC11</f>
        <v>2560</v>
      </c>
      <c r="AE13">
        <f>US_Difference!AD11</f>
        <v>2360</v>
      </c>
      <c r="AF13">
        <f>US_Difference!AE11</f>
        <v>2260</v>
      </c>
      <c r="AG13">
        <f>US_Difference!AF11</f>
        <v>2220</v>
      </c>
    </row>
    <row r="14" spans="1:33" x14ac:dyDescent="0.25">
      <c r="A14" t="s">
        <v>456</v>
      </c>
      <c r="B14" t="str">
        <f>US_Difference!A12</f>
        <v>DisabledPolicyGroup=F-Gas Policies</v>
      </c>
      <c r="C14">
        <f>US_Difference!B12</f>
        <v>0</v>
      </c>
      <c r="D14">
        <f>US_Difference!C12</f>
        <v>0</v>
      </c>
      <c r="E14">
        <f>US_Difference!D12</f>
        <v>41</v>
      </c>
      <c r="F14">
        <f>US_Difference!E12</f>
        <v>1226</v>
      </c>
      <c r="G14">
        <f>US_Difference!F12</f>
        <v>5590</v>
      </c>
      <c r="H14">
        <f>US_Difference!G12</f>
        <v>12530</v>
      </c>
      <c r="I14">
        <f>US_Difference!H12</f>
        <v>30150</v>
      </c>
      <c r="J14">
        <f>US_Difference!I12</f>
        <v>41370</v>
      </c>
      <c r="K14">
        <f>US_Difference!J12</f>
        <v>56900</v>
      </c>
      <c r="L14">
        <f>US_Difference!K12</f>
        <v>75330</v>
      </c>
      <c r="M14">
        <f>US_Difference!L12</f>
        <v>96940</v>
      </c>
      <c r="N14">
        <f>US_Difference!M12</f>
        <v>125570</v>
      </c>
      <c r="O14">
        <f>US_Difference!N12</f>
        <v>157160</v>
      </c>
      <c r="P14">
        <f>US_Difference!O12</f>
        <v>187840</v>
      </c>
      <c r="Q14">
        <f>US_Difference!P12</f>
        <v>218840</v>
      </c>
      <c r="R14">
        <f>US_Difference!Q12</f>
        <v>243010</v>
      </c>
      <c r="S14">
        <f>US_Difference!R12</f>
        <v>273970</v>
      </c>
      <c r="T14">
        <f>US_Difference!S12</f>
        <v>308810</v>
      </c>
      <c r="U14">
        <f>US_Difference!T12</f>
        <v>344040</v>
      </c>
      <c r="V14">
        <f>US_Difference!U12</f>
        <v>374850</v>
      </c>
      <c r="W14">
        <f>US_Difference!V12</f>
        <v>405160</v>
      </c>
      <c r="X14">
        <f>US_Difference!W12</f>
        <v>432240</v>
      </c>
      <c r="Y14">
        <f>US_Difference!X12</f>
        <v>458690</v>
      </c>
      <c r="Z14">
        <f>US_Difference!Y12</f>
        <v>483520</v>
      </c>
      <c r="AA14">
        <f>US_Difference!Z12</f>
        <v>510260</v>
      </c>
      <c r="AB14">
        <f>US_Difference!AA12</f>
        <v>536360</v>
      </c>
      <c r="AC14">
        <f>US_Difference!AB12</f>
        <v>567020</v>
      </c>
      <c r="AD14">
        <f>US_Difference!AC12</f>
        <v>601400</v>
      </c>
      <c r="AE14">
        <f>US_Difference!AD12</f>
        <v>632510</v>
      </c>
      <c r="AF14">
        <f>US_Difference!AE12</f>
        <v>669840</v>
      </c>
      <c r="AG14">
        <f>US_Difference!AF12</f>
        <v>708490</v>
      </c>
    </row>
    <row r="15" spans="1:33" x14ac:dyDescent="0.25">
      <c r="A15" t="s">
        <v>456</v>
      </c>
      <c r="B15" t="str">
        <f>US_Difference!A13</f>
        <v>DisabledPolicyGroup=Hydrogen Electrolysis</v>
      </c>
      <c r="C15">
        <f>US_Difference!B13</f>
        <v>0</v>
      </c>
      <c r="D15">
        <f>US_Difference!C13</f>
        <v>0</v>
      </c>
      <c r="E15">
        <f>US_Difference!D13</f>
        <v>243</v>
      </c>
      <c r="F15">
        <f>US_Difference!E13</f>
        <v>563</v>
      </c>
      <c r="G15">
        <f>US_Difference!F13</f>
        <v>920</v>
      </c>
      <c r="H15">
        <f>US_Difference!G13</f>
        <v>1230</v>
      </c>
      <c r="I15">
        <f>US_Difference!H13</f>
        <v>1540</v>
      </c>
      <c r="J15">
        <f>US_Difference!I13</f>
        <v>1790</v>
      </c>
      <c r="K15">
        <f>US_Difference!J13</f>
        <v>2020</v>
      </c>
      <c r="L15">
        <f>US_Difference!K13</f>
        <v>2270</v>
      </c>
      <c r="M15">
        <f>US_Difference!L13</f>
        <v>2470</v>
      </c>
      <c r="N15">
        <f>US_Difference!M13</f>
        <v>2540</v>
      </c>
      <c r="O15">
        <f>US_Difference!N13</f>
        <v>2590</v>
      </c>
      <c r="P15">
        <f>US_Difference!O13</f>
        <v>2500</v>
      </c>
      <c r="Q15">
        <f>US_Difference!P13</f>
        <v>2410</v>
      </c>
      <c r="R15">
        <f>US_Difference!Q13</f>
        <v>2330</v>
      </c>
      <c r="S15">
        <f>US_Difference!R13</f>
        <v>2270</v>
      </c>
      <c r="T15">
        <f>US_Difference!S13</f>
        <v>2300</v>
      </c>
      <c r="U15">
        <f>US_Difference!T13</f>
        <v>2260</v>
      </c>
      <c r="V15">
        <f>US_Difference!U13</f>
        <v>2170</v>
      </c>
      <c r="W15">
        <f>US_Difference!V13</f>
        <v>2080</v>
      </c>
      <c r="X15">
        <f>US_Difference!W13</f>
        <v>2090</v>
      </c>
      <c r="Y15">
        <f>US_Difference!X13</f>
        <v>2010</v>
      </c>
      <c r="Z15">
        <f>US_Difference!Y13</f>
        <v>1940</v>
      </c>
      <c r="AA15">
        <f>US_Difference!Z13</f>
        <v>1870</v>
      </c>
      <c r="AB15">
        <f>US_Difference!AA13</f>
        <v>1820</v>
      </c>
      <c r="AC15">
        <f>US_Difference!AB13</f>
        <v>1800</v>
      </c>
      <c r="AD15">
        <f>US_Difference!AC13</f>
        <v>1760</v>
      </c>
      <c r="AE15">
        <f>US_Difference!AD13</f>
        <v>1720</v>
      </c>
      <c r="AF15">
        <f>US_Difference!AE13</f>
        <v>1660</v>
      </c>
      <c r="AG15">
        <f>US_Difference!AF13</f>
        <v>1630</v>
      </c>
    </row>
    <row r="16" spans="1:33" x14ac:dyDescent="0.25">
      <c r="A16" t="s">
        <v>456</v>
      </c>
      <c r="B16" t="str">
        <f>US_Difference!A14</f>
        <v>DisabledPolicyGroup=Forest Management</v>
      </c>
      <c r="C16">
        <f>US_Difference!B14</f>
        <v>0</v>
      </c>
      <c r="D16">
        <f>US_Difference!C14</f>
        <v>0</v>
      </c>
      <c r="E16">
        <f>US_Difference!D14</f>
        <v>89434</v>
      </c>
      <c r="F16">
        <f>US_Difference!E14</f>
        <v>209556</v>
      </c>
      <c r="G16">
        <f>US_Difference!F14</f>
        <v>326713</v>
      </c>
      <c r="H16">
        <f>US_Difference!G14</f>
        <v>460360</v>
      </c>
      <c r="I16">
        <f>US_Difference!H14</f>
        <v>616740</v>
      </c>
      <c r="J16">
        <f>US_Difference!I14</f>
        <v>709980</v>
      </c>
      <c r="K16">
        <f>US_Difference!J14</f>
        <v>799560</v>
      </c>
      <c r="L16">
        <f>US_Difference!K14</f>
        <v>873430</v>
      </c>
      <c r="M16">
        <f>US_Difference!L14</f>
        <v>942170</v>
      </c>
      <c r="N16">
        <f>US_Difference!M14</f>
        <v>1020350</v>
      </c>
      <c r="O16">
        <f>US_Difference!N14</f>
        <v>1127000</v>
      </c>
      <c r="P16">
        <f>US_Difference!O14</f>
        <v>1238370</v>
      </c>
      <c r="Q16">
        <f>US_Difference!P14</f>
        <v>1343110</v>
      </c>
      <c r="R16">
        <f>US_Difference!Q14</f>
        <v>1411330</v>
      </c>
      <c r="S16">
        <f>US_Difference!R14</f>
        <v>1497220</v>
      </c>
      <c r="T16">
        <f>US_Difference!S14</f>
        <v>1574240</v>
      </c>
      <c r="U16">
        <f>US_Difference!T14</f>
        <v>1631290</v>
      </c>
      <c r="V16">
        <f>US_Difference!U14</f>
        <v>1677850</v>
      </c>
      <c r="W16">
        <f>US_Difference!V14</f>
        <v>1717160</v>
      </c>
      <c r="X16">
        <f>US_Difference!W14</f>
        <v>1754010</v>
      </c>
      <c r="Y16">
        <f>US_Difference!X14</f>
        <v>1792090</v>
      </c>
      <c r="Z16">
        <f>US_Difference!Y14</f>
        <v>1835140</v>
      </c>
      <c r="AA16">
        <f>US_Difference!Z14</f>
        <v>1879720</v>
      </c>
      <c r="AB16">
        <f>US_Difference!AA14</f>
        <v>1924150</v>
      </c>
      <c r="AC16">
        <f>US_Difference!AB14</f>
        <v>1959100</v>
      </c>
      <c r="AD16">
        <f>US_Difference!AC14</f>
        <v>1988310</v>
      </c>
      <c r="AE16">
        <f>US_Difference!AD14</f>
        <v>2014710</v>
      </c>
      <c r="AF16">
        <f>US_Difference!AE14</f>
        <v>2046550</v>
      </c>
      <c r="AG16">
        <f>US_Difference!AF14</f>
        <v>2088520</v>
      </c>
    </row>
    <row r="17" spans="1:33" x14ac:dyDescent="0.25">
      <c r="A17" t="s">
        <v>456</v>
      </c>
      <c r="B17" t="str">
        <f>US_Difference!A15</f>
        <v>DisabledPolicyGroup=Industrial Fuel Switching</v>
      </c>
      <c r="C17">
        <f>US_Difference!B15</f>
        <v>0</v>
      </c>
      <c r="D17">
        <f>US_Difference!C15</f>
        <v>0</v>
      </c>
      <c r="E17">
        <f>US_Difference!D15</f>
        <v>-89</v>
      </c>
      <c r="F17">
        <f>US_Difference!E15</f>
        <v>591</v>
      </c>
      <c r="G17">
        <f>US_Difference!F15</f>
        <v>1910</v>
      </c>
      <c r="H17">
        <f>US_Difference!G15</f>
        <v>3880</v>
      </c>
      <c r="I17">
        <f>US_Difference!H15</f>
        <v>6550</v>
      </c>
      <c r="J17">
        <f>US_Difference!I15</f>
        <v>9880</v>
      </c>
      <c r="K17">
        <f>US_Difference!J15</f>
        <v>14260</v>
      </c>
      <c r="L17">
        <f>US_Difference!K15</f>
        <v>19290</v>
      </c>
      <c r="M17">
        <f>US_Difference!L15</f>
        <v>29770</v>
      </c>
      <c r="N17">
        <f>US_Difference!M15</f>
        <v>36160</v>
      </c>
      <c r="O17">
        <f>US_Difference!N15</f>
        <v>38240</v>
      </c>
      <c r="P17">
        <f>US_Difference!O15</f>
        <v>38940</v>
      </c>
      <c r="Q17">
        <f>US_Difference!P15</f>
        <v>39420</v>
      </c>
      <c r="R17">
        <f>US_Difference!Q15</f>
        <v>40050</v>
      </c>
      <c r="S17">
        <f>US_Difference!R15</f>
        <v>39180</v>
      </c>
      <c r="T17">
        <f>US_Difference!S15</f>
        <v>37540</v>
      </c>
      <c r="U17">
        <f>US_Difference!T15</f>
        <v>35970</v>
      </c>
      <c r="V17">
        <f>US_Difference!U15</f>
        <v>34920</v>
      </c>
      <c r="W17">
        <f>US_Difference!V15</f>
        <v>34390</v>
      </c>
      <c r="X17">
        <f>US_Difference!W15</f>
        <v>34580</v>
      </c>
      <c r="Y17">
        <f>US_Difference!X15</f>
        <v>35240</v>
      </c>
      <c r="Z17">
        <f>US_Difference!Y15</f>
        <v>36200</v>
      </c>
      <c r="AA17">
        <f>US_Difference!Z15</f>
        <v>37240</v>
      </c>
      <c r="AB17">
        <f>US_Difference!AA15</f>
        <v>38450</v>
      </c>
      <c r="AC17">
        <f>US_Difference!AB15</f>
        <v>39450</v>
      </c>
      <c r="AD17">
        <f>US_Difference!AC15</f>
        <v>40380</v>
      </c>
      <c r="AE17">
        <f>US_Difference!AD15</f>
        <v>41270</v>
      </c>
      <c r="AF17">
        <f>US_Difference!AE15</f>
        <v>42160</v>
      </c>
      <c r="AG17">
        <f>US_Difference!AF15</f>
        <v>43090</v>
      </c>
    </row>
    <row r="18" spans="1:33" x14ac:dyDescent="0.25">
      <c r="A18" t="s">
        <v>456</v>
      </c>
      <c r="B18" t="str">
        <f>US_Difference!A16</f>
        <v>DisabledPolicyGroup=Livestock Measures</v>
      </c>
      <c r="C18">
        <f>US_Difference!B16</f>
        <v>0</v>
      </c>
      <c r="D18">
        <f>US_Difference!C16</f>
        <v>0</v>
      </c>
      <c r="E18">
        <f>US_Difference!D16</f>
        <v>418</v>
      </c>
      <c r="F18">
        <f>US_Difference!E16</f>
        <v>1631</v>
      </c>
      <c r="G18">
        <f>US_Difference!F16</f>
        <v>4440</v>
      </c>
      <c r="H18">
        <f>US_Difference!G16</f>
        <v>8050</v>
      </c>
      <c r="I18">
        <f>US_Difference!H16</f>
        <v>12210</v>
      </c>
      <c r="J18">
        <f>US_Difference!I16</f>
        <v>17120</v>
      </c>
      <c r="K18">
        <f>US_Difference!J16</f>
        <v>22870</v>
      </c>
      <c r="L18">
        <f>US_Difference!K16</f>
        <v>30040</v>
      </c>
      <c r="M18">
        <f>US_Difference!L16</f>
        <v>38360</v>
      </c>
      <c r="N18">
        <f>US_Difference!M16</f>
        <v>41680</v>
      </c>
      <c r="O18">
        <f>US_Difference!N16</f>
        <v>42280</v>
      </c>
      <c r="P18">
        <f>US_Difference!O16</f>
        <v>41390</v>
      </c>
      <c r="Q18">
        <f>US_Difference!P16</f>
        <v>39540</v>
      </c>
      <c r="R18">
        <f>US_Difference!Q16</f>
        <v>37390</v>
      </c>
      <c r="S18">
        <f>US_Difference!R16</f>
        <v>35490</v>
      </c>
      <c r="T18">
        <f>US_Difference!S16</f>
        <v>33840</v>
      </c>
      <c r="U18">
        <f>US_Difference!T16</f>
        <v>32290</v>
      </c>
      <c r="V18">
        <f>US_Difference!U16</f>
        <v>30930</v>
      </c>
      <c r="W18">
        <f>US_Difference!V16</f>
        <v>29710</v>
      </c>
      <c r="X18">
        <f>US_Difference!W16</f>
        <v>28650</v>
      </c>
      <c r="Y18">
        <f>US_Difference!X16</f>
        <v>27550</v>
      </c>
      <c r="Z18">
        <f>US_Difference!Y16</f>
        <v>26550</v>
      </c>
      <c r="AA18">
        <f>US_Difference!Z16</f>
        <v>25550</v>
      </c>
      <c r="AB18">
        <f>US_Difference!AA16</f>
        <v>24620</v>
      </c>
      <c r="AC18">
        <f>US_Difference!AB16</f>
        <v>23620</v>
      </c>
      <c r="AD18">
        <f>US_Difference!AC16</f>
        <v>22760</v>
      </c>
      <c r="AE18">
        <f>US_Difference!AD16</f>
        <v>22210</v>
      </c>
      <c r="AF18">
        <f>US_Difference!AE16</f>
        <v>22010</v>
      </c>
      <c r="AG18">
        <f>US_Difference!AF16</f>
        <v>21970</v>
      </c>
    </row>
    <row r="19" spans="1:33" x14ac:dyDescent="0.25">
      <c r="A19" t="s">
        <v>456</v>
      </c>
      <c r="B19" t="str">
        <f>US_Difference!A17</f>
        <v>DisabledPolicyGroup=Methane Capture and Destruction</v>
      </c>
      <c r="C19">
        <f>US_Difference!B17</f>
        <v>0</v>
      </c>
      <c r="D19">
        <f>US_Difference!C17</f>
        <v>0</v>
      </c>
      <c r="E19">
        <f>US_Difference!D17</f>
        <v>0</v>
      </c>
      <c r="F19">
        <f>US_Difference!E17</f>
        <v>0</v>
      </c>
      <c r="G19">
        <f>US_Difference!F17</f>
        <v>0</v>
      </c>
      <c r="H19">
        <f>US_Difference!G17</f>
        <v>0</v>
      </c>
      <c r="I19">
        <f>US_Difference!H17</f>
        <v>0</v>
      </c>
      <c r="J19">
        <f>US_Difference!I17</f>
        <v>0</v>
      </c>
      <c r="K19">
        <f>US_Difference!J17</f>
        <v>0</v>
      </c>
      <c r="L19">
        <f>US_Difference!K17</f>
        <v>0</v>
      </c>
      <c r="M19">
        <f>US_Difference!L17</f>
        <v>0</v>
      </c>
      <c r="N19">
        <f>US_Difference!M17</f>
        <v>0</v>
      </c>
      <c r="O19">
        <f>US_Difference!N17</f>
        <v>0</v>
      </c>
      <c r="P19">
        <f>US_Difference!O17</f>
        <v>0</v>
      </c>
      <c r="Q19">
        <f>US_Difference!P17</f>
        <v>0</v>
      </c>
      <c r="R19">
        <f>US_Difference!Q17</f>
        <v>0</v>
      </c>
      <c r="S19">
        <f>US_Difference!R17</f>
        <v>0</v>
      </c>
      <c r="T19">
        <f>US_Difference!S17</f>
        <v>0</v>
      </c>
      <c r="U19">
        <f>US_Difference!T17</f>
        <v>0</v>
      </c>
      <c r="V19">
        <f>US_Difference!U17</f>
        <v>0</v>
      </c>
      <c r="W19">
        <f>US_Difference!V17</f>
        <v>0</v>
      </c>
      <c r="X19">
        <f>US_Difference!W17</f>
        <v>0</v>
      </c>
      <c r="Y19">
        <f>US_Difference!X17</f>
        <v>0</v>
      </c>
      <c r="Z19">
        <f>US_Difference!Y17</f>
        <v>0</v>
      </c>
      <c r="AA19">
        <f>US_Difference!Z17</f>
        <v>0</v>
      </c>
      <c r="AB19">
        <f>US_Difference!AA17</f>
        <v>0</v>
      </c>
      <c r="AC19">
        <f>US_Difference!AB17</f>
        <v>0</v>
      </c>
      <c r="AD19">
        <f>US_Difference!AC17</f>
        <v>0</v>
      </c>
      <c r="AE19">
        <f>US_Difference!AD17</f>
        <v>0</v>
      </c>
      <c r="AF19">
        <f>US_Difference!AE17</f>
        <v>0</v>
      </c>
      <c r="AG19">
        <f>US_Difference!AF17</f>
        <v>0</v>
      </c>
    </row>
    <row r="20" spans="1:33" x14ac:dyDescent="0.25">
      <c r="A20" t="s">
        <v>456</v>
      </c>
      <c r="B20" t="str">
        <f>US_Difference!A18</f>
        <v>DisabledPolicyGroup=N2O Abatement</v>
      </c>
      <c r="C20">
        <f>US_Difference!B18</f>
        <v>0</v>
      </c>
      <c r="D20">
        <f>US_Difference!C18</f>
        <v>0</v>
      </c>
      <c r="E20">
        <f>US_Difference!D18</f>
        <v>16447</v>
      </c>
      <c r="F20">
        <f>US_Difference!E18</f>
        <v>43039</v>
      </c>
      <c r="G20">
        <f>US_Difference!F18</f>
        <v>77036</v>
      </c>
      <c r="H20">
        <f>US_Difference!G18</f>
        <v>113470</v>
      </c>
      <c r="I20">
        <f>US_Difference!H18</f>
        <v>159030</v>
      </c>
      <c r="J20">
        <f>US_Difference!I18</f>
        <v>193440</v>
      </c>
      <c r="K20">
        <f>US_Difference!J18</f>
        <v>230460</v>
      </c>
      <c r="L20">
        <f>US_Difference!K18</f>
        <v>268130</v>
      </c>
      <c r="M20">
        <f>US_Difference!L18</f>
        <v>306450</v>
      </c>
      <c r="N20">
        <f>US_Difference!M18</f>
        <v>338850</v>
      </c>
      <c r="O20">
        <f>US_Difference!N18</f>
        <v>386240</v>
      </c>
      <c r="P20">
        <f>US_Difference!O18</f>
        <v>442090</v>
      </c>
      <c r="Q20">
        <f>US_Difference!P18</f>
        <v>495980</v>
      </c>
      <c r="R20">
        <f>US_Difference!Q18</f>
        <v>539210</v>
      </c>
      <c r="S20">
        <f>US_Difference!R18</f>
        <v>568880</v>
      </c>
      <c r="T20">
        <f>US_Difference!S18</f>
        <v>599900</v>
      </c>
      <c r="U20">
        <f>US_Difference!T18</f>
        <v>632710</v>
      </c>
      <c r="V20">
        <f>US_Difference!U18</f>
        <v>664940</v>
      </c>
      <c r="W20">
        <f>US_Difference!V18</f>
        <v>689160</v>
      </c>
      <c r="X20">
        <f>US_Difference!W18</f>
        <v>701680</v>
      </c>
      <c r="Y20">
        <f>US_Difference!X18</f>
        <v>704300</v>
      </c>
      <c r="Z20">
        <f>US_Difference!Y18</f>
        <v>695600</v>
      </c>
      <c r="AA20">
        <f>US_Difference!Z18</f>
        <v>677030</v>
      </c>
      <c r="AB20">
        <f>US_Difference!AA18</f>
        <v>652590</v>
      </c>
      <c r="AC20">
        <f>US_Difference!AB18</f>
        <v>621240</v>
      </c>
      <c r="AD20">
        <f>US_Difference!AC18</f>
        <v>587750</v>
      </c>
      <c r="AE20">
        <f>US_Difference!AD18</f>
        <v>564630</v>
      </c>
      <c r="AF20">
        <f>US_Difference!AE18</f>
        <v>531270</v>
      </c>
      <c r="AG20">
        <f>US_Difference!AF18</f>
        <v>506630</v>
      </c>
    </row>
    <row r="21" spans="1:33" x14ac:dyDescent="0.25">
      <c r="A21" t="s">
        <v>456</v>
      </c>
      <c r="B21" t="str">
        <f>US_Difference!A19</f>
        <v>DisabledPolicyGroup=Building Electrification</v>
      </c>
      <c r="C21">
        <f>US_Difference!B19</f>
        <v>0</v>
      </c>
      <c r="D21">
        <f>US_Difference!C19</f>
        <v>0</v>
      </c>
      <c r="E21">
        <f>US_Difference!D19</f>
        <v>13897</v>
      </c>
      <c r="F21">
        <f>US_Difference!E19</f>
        <v>20303</v>
      </c>
      <c r="G21">
        <f>US_Difference!F19</f>
        <v>23504</v>
      </c>
      <c r="H21">
        <f>US_Difference!G19</f>
        <v>25590</v>
      </c>
      <c r="I21">
        <f>US_Difference!H19</f>
        <v>25630</v>
      </c>
      <c r="J21">
        <f>US_Difference!I19</f>
        <v>25530</v>
      </c>
      <c r="K21">
        <f>US_Difference!J19</f>
        <v>25880</v>
      </c>
      <c r="L21">
        <f>US_Difference!K19</f>
        <v>26710</v>
      </c>
      <c r="M21">
        <f>US_Difference!L19</f>
        <v>28090</v>
      </c>
      <c r="N21">
        <f>US_Difference!M19</f>
        <v>31220</v>
      </c>
      <c r="O21">
        <f>US_Difference!N19</f>
        <v>34280</v>
      </c>
      <c r="P21">
        <f>US_Difference!O19</f>
        <v>37100</v>
      </c>
      <c r="Q21">
        <f>US_Difference!P19</f>
        <v>39980</v>
      </c>
      <c r="R21">
        <f>US_Difference!Q19</f>
        <v>42560</v>
      </c>
      <c r="S21">
        <f>US_Difference!R19</f>
        <v>45320</v>
      </c>
      <c r="T21">
        <f>US_Difference!S19</f>
        <v>48690</v>
      </c>
      <c r="U21">
        <f>US_Difference!T19</f>
        <v>51970</v>
      </c>
      <c r="V21">
        <f>US_Difference!U19</f>
        <v>55360</v>
      </c>
      <c r="W21">
        <f>US_Difference!V19</f>
        <v>58950</v>
      </c>
      <c r="X21">
        <f>US_Difference!W19</f>
        <v>62840</v>
      </c>
      <c r="Y21">
        <f>US_Difference!X19</f>
        <v>67020</v>
      </c>
      <c r="Z21">
        <f>US_Difference!Y19</f>
        <v>71080</v>
      </c>
      <c r="AA21">
        <f>US_Difference!Z19</f>
        <v>75420</v>
      </c>
      <c r="AB21">
        <f>US_Difference!AA19</f>
        <v>79810</v>
      </c>
      <c r="AC21">
        <f>US_Difference!AB19</f>
        <v>84460</v>
      </c>
      <c r="AD21">
        <f>US_Difference!AC19</f>
        <v>88760</v>
      </c>
      <c r="AE21">
        <f>US_Difference!AD19</f>
        <v>92850</v>
      </c>
      <c r="AF21">
        <f>US_Difference!AE19</f>
        <v>96930</v>
      </c>
      <c r="AG21">
        <f>US_Difference!AF19</f>
        <v>101150</v>
      </c>
    </row>
    <row r="22" spans="1:33" x14ac:dyDescent="0.25">
      <c r="A22" t="s">
        <v>456</v>
      </c>
      <c r="B22" t="str">
        <f>US_Difference!A20</f>
        <v>DisabledPolicyGroup=Industrial CCS</v>
      </c>
      <c r="C22">
        <f>US_Difference!B20</f>
        <v>0</v>
      </c>
      <c r="D22">
        <f>US_Difference!C20</f>
        <v>0</v>
      </c>
      <c r="E22">
        <f>US_Difference!D20</f>
        <v>17179</v>
      </c>
      <c r="F22">
        <f>US_Difference!E20</f>
        <v>40917</v>
      </c>
      <c r="G22">
        <f>US_Difference!F20</f>
        <v>69627</v>
      </c>
      <c r="H22">
        <f>US_Difference!G20</f>
        <v>119280</v>
      </c>
      <c r="I22">
        <f>US_Difference!H20</f>
        <v>182280</v>
      </c>
      <c r="J22">
        <f>US_Difference!I20</f>
        <v>252360</v>
      </c>
      <c r="K22">
        <f>US_Difference!J20</f>
        <v>327440</v>
      </c>
      <c r="L22">
        <f>US_Difference!K20</f>
        <v>407090</v>
      </c>
      <c r="M22">
        <f>US_Difference!L20</f>
        <v>488520</v>
      </c>
      <c r="N22">
        <f>US_Difference!M20</f>
        <v>570080</v>
      </c>
      <c r="O22">
        <f>US_Difference!N20</f>
        <v>648030</v>
      </c>
      <c r="P22">
        <f>US_Difference!O20</f>
        <v>725920</v>
      </c>
      <c r="Q22">
        <f>US_Difference!P20</f>
        <v>804640</v>
      </c>
      <c r="R22">
        <f>US_Difference!Q20</f>
        <v>875380</v>
      </c>
      <c r="S22">
        <f>US_Difference!R20</f>
        <v>946420</v>
      </c>
      <c r="T22">
        <f>US_Difference!S20</f>
        <v>1016550</v>
      </c>
      <c r="U22">
        <f>US_Difference!T20</f>
        <v>1086750</v>
      </c>
      <c r="V22">
        <f>US_Difference!U20</f>
        <v>1157860</v>
      </c>
      <c r="W22">
        <f>US_Difference!V20</f>
        <v>1230680</v>
      </c>
      <c r="X22">
        <f>US_Difference!W20</f>
        <v>1306050</v>
      </c>
      <c r="Y22">
        <f>US_Difference!X20</f>
        <v>1383110</v>
      </c>
      <c r="Z22">
        <f>US_Difference!Y20</f>
        <v>1462810</v>
      </c>
      <c r="AA22">
        <f>US_Difference!Z20</f>
        <v>1544190</v>
      </c>
      <c r="AB22">
        <f>US_Difference!AA20</f>
        <v>1627600</v>
      </c>
      <c r="AC22">
        <f>US_Difference!AB20</f>
        <v>1712710</v>
      </c>
      <c r="AD22">
        <f>US_Difference!AC20</f>
        <v>1798220</v>
      </c>
      <c r="AE22">
        <f>US_Difference!AD20</f>
        <v>1885700</v>
      </c>
      <c r="AF22">
        <f>US_Difference!AE20</f>
        <v>1973840</v>
      </c>
      <c r="AG22">
        <f>US_Difference!AF20</f>
        <v>2062360</v>
      </c>
    </row>
    <row r="23" spans="1:33" x14ac:dyDescent="0.25">
      <c r="A23" t="s">
        <v>456</v>
      </c>
      <c r="B23" t="str">
        <f>US_Difference!A21</f>
        <v>DisabledPolicyGroup=Electricity PTC/ITC</v>
      </c>
      <c r="C23">
        <f>US_Difference!B21</f>
        <v>0</v>
      </c>
      <c r="D23">
        <f>US_Difference!C21</f>
        <v>0</v>
      </c>
      <c r="E23">
        <f>US_Difference!D21</f>
        <v>-4788</v>
      </c>
      <c r="F23">
        <f>US_Difference!E21</f>
        <v>-14163</v>
      </c>
      <c r="G23">
        <f>US_Difference!F21</f>
        <v>-26450</v>
      </c>
      <c r="H23">
        <f>US_Difference!G21</f>
        <v>-41860</v>
      </c>
      <c r="I23">
        <f>US_Difference!H21</f>
        <v>-61350</v>
      </c>
      <c r="J23">
        <f>US_Difference!I21</f>
        <v>-84870</v>
      </c>
      <c r="K23">
        <f>US_Difference!J21</f>
        <v>-112370</v>
      </c>
      <c r="L23">
        <f>US_Difference!K21</f>
        <v>-144030</v>
      </c>
      <c r="M23">
        <f>US_Difference!L21</f>
        <v>-179430</v>
      </c>
      <c r="N23">
        <f>US_Difference!M21</f>
        <v>-219870</v>
      </c>
      <c r="O23">
        <f>US_Difference!N21</f>
        <v>-267640</v>
      </c>
      <c r="P23">
        <f>US_Difference!O21</f>
        <v>-321350</v>
      </c>
      <c r="Q23">
        <f>US_Difference!P21</f>
        <v>-382390</v>
      </c>
      <c r="R23">
        <f>US_Difference!Q21</f>
        <v>-446410</v>
      </c>
      <c r="S23">
        <f>US_Difference!R21</f>
        <v>-512990</v>
      </c>
      <c r="T23">
        <f>US_Difference!S21</f>
        <v>-587720</v>
      </c>
      <c r="U23">
        <f>US_Difference!T21</f>
        <v>-667510</v>
      </c>
      <c r="V23">
        <f>US_Difference!U21</f>
        <v>-747620</v>
      </c>
      <c r="W23">
        <f>US_Difference!V21</f>
        <v>-833400</v>
      </c>
      <c r="X23">
        <f>US_Difference!W21</f>
        <v>-927920</v>
      </c>
      <c r="Y23">
        <f>US_Difference!X21</f>
        <v>-1024900</v>
      </c>
      <c r="Z23">
        <f>US_Difference!Y21</f>
        <v>-1122840</v>
      </c>
      <c r="AA23">
        <f>US_Difference!Z21</f>
        <v>-1224850</v>
      </c>
      <c r="AB23">
        <f>US_Difference!AA21</f>
        <v>-1330050</v>
      </c>
      <c r="AC23">
        <f>US_Difference!AB21</f>
        <v>-1435710</v>
      </c>
      <c r="AD23">
        <f>US_Difference!AC21</f>
        <v>-1542070</v>
      </c>
      <c r="AE23">
        <f>US_Difference!AD21</f>
        <v>-1644300</v>
      </c>
      <c r="AF23">
        <f>US_Difference!AE21</f>
        <v>-1744650</v>
      </c>
      <c r="AG23">
        <f>US_Difference!AF21</f>
        <v>-1850440</v>
      </c>
    </row>
    <row r="24" spans="1:33" x14ac:dyDescent="0.25">
      <c r="A24" t="s">
        <v>456</v>
      </c>
      <c r="B24" t="str">
        <f>US_Difference!A22</f>
        <v>DisabledPolicyGroup=Passenger Mode Shifting</v>
      </c>
      <c r="C24">
        <f>US_Difference!B22</f>
        <v>0</v>
      </c>
      <c r="D24">
        <f>US_Difference!C22</f>
        <v>0</v>
      </c>
      <c r="E24">
        <f>US_Difference!D22</f>
        <v>-1032</v>
      </c>
      <c r="F24">
        <f>US_Difference!E22</f>
        <v>-2556</v>
      </c>
      <c r="G24">
        <f>US_Difference!F22</f>
        <v>-4250</v>
      </c>
      <c r="H24">
        <f>US_Difference!G22</f>
        <v>-6100</v>
      </c>
      <c r="I24">
        <f>US_Difference!H22</f>
        <v>-8080</v>
      </c>
      <c r="J24">
        <f>US_Difference!I22</f>
        <v>-10090</v>
      </c>
      <c r="K24">
        <f>US_Difference!J22</f>
        <v>-12240</v>
      </c>
      <c r="L24">
        <f>US_Difference!K22</f>
        <v>-14400</v>
      </c>
      <c r="M24">
        <f>US_Difference!L22</f>
        <v>-16630</v>
      </c>
      <c r="N24">
        <f>US_Difference!M22</f>
        <v>-18920</v>
      </c>
      <c r="O24">
        <f>US_Difference!N22</f>
        <v>-21240</v>
      </c>
      <c r="P24">
        <f>US_Difference!O22</f>
        <v>-23570</v>
      </c>
      <c r="Q24">
        <f>US_Difference!P22</f>
        <v>-26030</v>
      </c>
      <c r="R24">
        <f>US_Difference!Q22</f>
        <v>-28370</v>
      </c>
      <c r="S24">
        <f>US_Difference!R22</f>
        <v>-30430</v>
      </c>
      <c r="T24">
        <f>US_Difference!S22</f>
        <v>-32620</v>
      </c>
      <c r="U24">
        <f>US_Difference!T22</f>
        <v>-34770</v>
      </c>
      <c r="V24">
        <f>US_Difference!U22</f>
        <v>-36970</v>
      </c>
      <c r="W24">
        <f>US_Difference!V22</f>
        <v>-39160</v>
      </c>
      <c r="X24">
        <f>US_Difference!W22</f>
        <v>-41320</v>
      </c>
      <c r="Y24">
        <f>US_Difference!X22</f>
        <v>-43510</v>
      </c>
      <c r="Z24">
        <f>US_Difference!Y22</f>
        <v>-45770</v>
      </c>
      <c r="AA24">
        <f>US_Difference!Z22</f>
        <v>-48060</v>
      </c>
      <c r="AB24">
        <f>US_Difference!AA22</f>
        <v>-50370</v>
      </c>
      <c r="AC24">
        <f>US_Difference!AB22</f>
        <v>-52720</v>
      </c>
      <c r="AD24">
        <f>US_Difference!AC22</f>
        <v>-55000</v>
      </c>
      <c r="AE24">
        <f>US_Difference!AD22</f>
        <v>-57290</v>
      </c>
      <c r="AF24">
        <f>US_Difference!AE22</f>
        <v>-59590</v>
      </c>
      <c r="AG24">
        <f>US_Difference!AF22</f>
        <v>-61940</v>
      </c>
    </row>
    <row r="25" spans="1:33" x14ac:dyDescent="0.25">
      <c r="A25" t="s">
        <v>456</v>
      </c>
      <c r="B25" t="str">
        <f>US_Difference!A23</f>
        <v>DisabledPolicyGroup=Freight Logistics</v>
      </c>
      <c r="C25">
        <f>US_Difference!B23</f>
        <v>0</v>
      </c>
      <c r="D25">
        <f>US_Difference!C23</f>
        <v>0</v>
      </c>
      <c r="E25">
        <f>US_Difference!D23</f>
        <v>-1522</v>
      </c>
      <c r="F25">
        <f>US_Difference!E23</f>
        <v>-4010</v>
      </c>
      <c r="G25">
        <f>US_Difference!F23</f>
        <v>-7000</v>
      </c>
      <c r="H25">
        <f>US_Difference!G23</f>
        <v>-10600</v>
      </c>
      <c r="I25">
        <f>US_Difference!H23</f>
        <v>-14500</v>
      </c>
      <c r="J25">
        <f>US_Difference!I23</f>
        <v>-18260</v>
      </c>
      <c r="K25">
        <f>US_Difference!J23</f>
        <v>-22140</v>
      </c>
      <c r="L25">
        <f>US_Difference!K23</f>
        <v>-26040</v>
      </c>
      <c r="M25">
        <f>US_Difference!L23</f>
        <v>-30150</v>
      </c>
      <c r="N25">
        <f>US_Difference!M23</f>
        <v>-34220</v>
      </c>
      <c r="O25">
        <f>US_Difference!N23</f>
        <v>-38390</v>
      </c>
      <c r="P25">
        <f>US_Difference!O23</f>
        <v>-42510</v>
      </c>
      <c r="Q25">
        <f>US_Difference!P23</f>
        <v>-46730</v>
      </c>
      <c r="R25">
        <f>US_Difference!Q23</f>
        <v>-50690</v>
      </c>
      <c r="S25">
        <f>US_Difference!R23</f>
        <v>-54500</v>
      </c>
      <c r="T25">
        <f>US_Difference!S23</f>
        <v>-58160</v>
      </c>
      <c r="U25">
        <f>US_Difference!T23</f>
        <v>-61760</v>
      </c>
      <c r="V25">
        <f>US_Difference!U23</f>
        <v>-65370</v>
      </c>
      <c r="W25">
        <f>US_Difference!V23</f>
        <v>-68850</v>
      </c>
      <c r="X25">
        <f>US_Difference!W23</f>
        <v>-72100</v>
      </c>
      <c r="Y25">
        <f>US_Difference!X23</f>
        <v>-75580</v>
      </c>
      <c r="Z25">
        <f>US_Difference!Y23</f>
        <v>-79330</v>
      </c>
      <c r="AA25">
        <f>US_Difference!Z23</f>
        <v>-83090</v>
      </c>
      <c r="AB25">
        <f>US_Difference!AA23</f>
        <v>-86750</v>
      </c>
      <c r="AC25">
        <f>US_Difference!AB23</f>
        <v>-90290</v>
      </c>
      <c r="AD25">
        <f>US_Difference!AC23</f>
        <v>-93600</v>
      </c>
      <c r="AE25">
        <f>US_Difference!AD23</f>
        <v>-96860</v>
      </c>
      <c r="AF25">
        <f>US_Difference!AE23</f>
        <v>-100210</v>
      </c>
      <c r="AG25">
        <f>US_Difference!AF23</f>
        <v>-103810</v>
      </c>
    </row>
    <row r="26" spans="1:33" x14ac:dyDescent="0.25">
      <c r="A26" t="s">
        <v>456</v>
      </c>
      <c r="B26" t="str">
        <f>US_Difference!A24</f>
        <v>DisabledPolicyGroup=Reduction in Industry Product Demand</v>
      </c>
      <c r="C26">
        <f>US_Difference!B24</f>
        <v>0</v>
      </c>
      <c r="D26">
        <f>US_Difference!C24</f>
        <v>0</v>
      </c>
      <c r="E26">
        <f>US_Difference!D24</f>
        <v>665</v>
      </c>
      <c r="F26">
        <f>US_Difference!E24</f>
        <v>1658</v>
      </c>
      <c r="G26">
        <f>US_Difference!F24</f>
        <v>2690</v>
      </c>
      <c r="H26">
        <f>US_Difference!G24</f>
        <v>3720</v>
      </c>
      <c r="I26">
        <f>US_Difference!H24</f>
        <v>-3580</v>
      </c>
      <c r="J26">
        <f>US_Difference!I24</f>
        <v>-5800</v>
      </c>
      <c r="K26">
        <f>US_Difference!J24</f>
        <v>-1200</v>
      </c>
      <c r="L26">
        <f>US_Difference!K24</f>
        <v>8560</v>
      </c>
      <c r="M26">
        <f>US_Difference!L24</f>
        <v>22960</v>
      </c>
      <c r="N26">
        <f>US_Difference!M24</f>
        <v>36840</v>
      </c>
      <c r="O26">
        <f>US_Difference!N24</f>
        <v>50740</v>
      </c>
      <c r="P26">
        <f>US_Difference!O24</f>
        <v>62460</v>
      </c>
      <c r="Q26">
        <f>US_Difference!P24</f>
        <v>70480</v>
      </c>
      <c r="R26">
        <f>US_Difference!Q24</f>
        <v>73710</v>
      </c>
      <c r="S26">
        <f>US_Difference!R24</f>
        <v>61490</v>
      </c>
      <c r="T26">
        <f>US_Difference!S24</f>
        <v>45060</v>
      </c>
      <c r="U26">
        <f>US_Difference!T24</f>
        <v>27470</v>
      </c>
      <c r="V26">
        <f>US_Difference!U24</f>
        <v>9140</v>
      </c>
      <c r="W26">
        <f>US_Difference!V24</f>
        <v>-9220</v>
      </c>
      <c r="X26">
        <f>US_Difference!W24</f>
        <v>-26910</v>
      </c>
      <c r="Y26">
        <f>US_Difference!X24</f>
        <v>-43940</v>
      </c>
      <c r="Z26">
        <f>US_Difference!Y24</f>
        <v>-59930</v>
      </c>
      <c r="AA26">
        <f>US_Difference!Z24</f>
        <v>-75040</v>
      </c>
      <c r="AB26">
        <f>US_Difference!AA24</f>
        <v>-89090</v>
      </c>
      <c r="AC26">
        <f>US_Difference!AB24</f>
        <v>-101040</v>
      </c>
      <c r="AD26">
        <f>US_Difference!AC24</f>
        <v>-110920</v>
      </c>
      <c r="AE26">
        <f>US_Difference!AD24</f>
        <v>-118940</v>
      </c>
      <c r="AF26">
        <f>US_Difference!AE24</f>
        <v>-125950</v>
      </c>
      <c r="AG26">
        <f>US_Difference!AF24</f>
        <v>-132640</v>
      </c>
    </row>
    <row r="27" spans="1:33" x14ac:dyDescent="0.25">
      <c r="A27" t="s">
        <v>456</v>
      </c>
      <c r="B27" t="str">
        <f>US_Difference!A25</f>
        <v>DisabledPolicyGroup=Fuel Economy Standards</v>
      </c>
      <c r="C27">
        <f>US_Difference!B25</f>
        <v>0</v>
      </c>
      <c r="D27">
        <f>US_Difference!C25</f>
        <v>0</v>
      </c>
      <c r="E27">
        <f>US_Difference!D25</f>
        <v>1707</v>
      </c>
      <c r="F27">
        <f>US_Difference!E25</f>
        <v>-693</v>
      </c>
      <c r="G27">
        <f>US_Difference!F25</f>
        <v>-6980</v>
      </c>
      <c r="H27">
        <f>US_Difference!G25</f>
        <v>-16120</v>
      </c>
      <c r="I27">
        <f>US_Difference!H25</f>
        <v>-28030</v>
      </c>
      <c r="J27">
        <f>US_Difference!I25</f>
        <v>-36520</v>
      </c>
      <c r="K27">
        <f>US_Difference!J25</f>
        <v>-45870</v>
      </c>
      <c r="L27">
        <f>US_Difference!K25</f>
        <v>-55430</v>
      </c>
      <c r="M27">
        <f>US_Difference!L25</f>
        <v>-67100</v>
      </c>
      <c r="N27">
        <f>US_Difference!M25</f>
        <v>-78470</v>
      </c>
      <c r="O27">
        <f>US_Difference!N25</f>
        <v>-95020</v>
      </c>
      <c r="P27">
        <f>US_Difference!O25</f>
        <v>-110710</v>
      </c>
      <c r="Q27">
        <f>US_Difference!P25</f>
        <v>-126820</v>
      </c>
      <c r="R27">
        <f>US_Difference!Q25</f>
        <v>-140540</v>
      </c>
      <c r="S27">
        <f>US_Difference!R25</f>
        <v>-156130</v>
      </c>
      <c r="T27">
        <f>US_Difference!S25</f>
        <v>-173000</v>
      </c>
      <c r="U27">
        <f>US_Difference!T25</f>
        <v>-188450</v>
      </c>
      <c r="V27">
        <f>US_Difference!U25</f>
        <v>-203930</v>
      </c>
      <c r="W27">
        <f>US_Difference!V25</f>
        <v>-219450</v>
      </c>
      <c r="X27">
        <f>US_Difference!W25</f>
        <v>-235460</v>
      </c>
      <c r="Y27">
        <f>US_Difference!X25</f>
        <v>-252410</v>
      </c>
      <c r="Z27">
        <f>US_Difference!Y25</f>
        <v>-270660</v>
      </c>
      <c r="AA27">
        <f>US_Difference!Z25</f>
        <v>-290230</v>
      </c>
      <c r="AB27">
        <f>US_Difference!AA25</f>
        <v>-310690</v>
      </c>
      <c r="AC27">
        <f>US_Difference!AB25</f>
        <v>-330820</v>
      </c>
      <c r="AD27">
        <f>US_Difference!AC25</f>
        <v>-347730</v>
      </c>
      <c r="AE27">
        <f>US_Difference!AD25</f>
        <v>-362140</v>
      </c>
      <c r="AF27">
        <f>US_Difference!AE25</f>
        <v>-376920</v>
      </c>
      <c r="AG27">
        <f>US_Difference!AF25</f>
        <v>-394340</v>
      </c>
    </row>
    <row r="28" spans="1:33" x14ac:dyDescent="0.25">
      <c r="A28" t="s">
        <v>456</v>
      </c>
      <c r="B28" t="str">
        <f>US_Difference!A26</f>
        <v>DisabledPolicyGroup=Industrial Energy Efficiency Standards</v>
      </c>
      <c r="C28">
        <f>US_Difference!B26</f>
        <v>0</v>
      </c>
      <c r="D28">
        <f>US_Difference!C26</f>
        <v>0</v>
      </c>
      <c r="E28">
        <f>US_Difference!D26</f>
        <v>7514</v>
      </c>
      <c r="F28">
        <f>US_Difference!E26</f>
        <v>68224</v>
      </c>
      <c r="G28">
        <f>US_Difference!F26</f>
        <v>88822</v>
      </c>
      <c r="H28">
        <f>US_Difference!G26</f>
        <v>103820</v>
      </c>
      <c r="I28">
        <f>US_Difference!H26</f>
        <v>67560</v>
      </c>
      <c r="J28">
        <f>US_Difference!I26</f>
        <v>77290</v>
      </c>
      <c r="K28">
        <f>US_Difference!J26</f>
        <v>102470</v>
      </c>
      <c r="L28">
        <f>US_Difference!K26</f>
        <v>136350</v>
      </c>
      <c r="M28">
        <f>US_Difference!L26</f>
        <v>156240</v>
      </c>
      <c r="N28">
        <f>US_Difference!M26</f>
        <v>182710</v>
      </c>
      <c r="O28">
        <f>US_Difference!N26</f>
        <v>242970</v>
      </c>
      <c r="P28">
        <f>US_Difference!O26</f>
        <v>294030</v>
      </c>
      <c r="Q28">
        <f>US_Difference!P26</f>
        <v>332940</v>
      </c>
      <c r="R28">
        <f>US_Difference!Q26</f>
        <v>289570</v>
      </c>
      <c r="S28">
        <f>US_Difference!R26</f>
        <v>267880</v>
      </c>
      <c r="T28">
        <f>US_Difference!S26</f>
        <v>214650</v>
      </c>
      <c r="U28">
        <f>US_Difference!T26</f>
        <v>154040</v>
      </c>
      <c r="V28">
        <f>US_Difference!U26</f>
        <v>88850</v>
      </c>
      <c r="W28">
        <f>US_Difference!V26</f>
        <v>28870</v>
      </c>
      <c r="X28">
        <f>US_Difference!W26</f>
        <v>-21860</v>
      </c>
      <c r="Y28">
        <f>US_Difference!X26</f>
        <v>-64880</v>
      </c>
      <c r="Z28">
        <f>US_Difference!Y26</f>
        <v>-101690</v>
      </c>
      <c r="AA28">
        <f>US_Difference!Z26</f>
        <v>-134160</v>
      </c>
      <c r="AB28">
        <f>US_Difference!AA26</f>
        <v>-160520</v>
      </c>
      <c r="AC28">
        <f>US_Difference!AB26</f>
        <v>-183630</v>
      </c>
      <c r="AD28">
        <f>US_Difference!AC26</f>
        <v>-202530</v>
      </c>
      <c r="AE28">
        <f>US_Difference!AD26</f>
        <v>-221370</v>
      </c>
      <c r="AF28">
        <f>US_Difference!AE26</f>
        <v>-231480</v>
      </c>
      <c r="AG28">
        <f>US_Difference!AF26</f>
        <v>-245990</v>
      </c>
    </row>
    <row r="29" spans="1:33" x14ac:dyDescent="0.25">
      <c r="A29" t="s">
        <v>456</v>
      </c>
      <c r="B29" t="str">
        <f>US_Difference!A27</f>
        <v>DisabledPolicyGroup=100% Clean Electricity Standard</v>
      </c>
      <c r="C29">
        <f>US_Difference!B27</f>
        <v>0</v>
      </c>
      <c r="D29">
        <f>US_Difference!C27</f>
        <v>0</v>
      </c>
      <c r="E29">
        <f>US_Difference!D27</f>
        <v>32110</v>
      </c>
      <c r="F29">
        <f>US_Difference!E27</f>
        <v>-18340</v>
      </c>
      <c r="G29">
        <f>US_Difference!F27</f>
        <v>-76070</v>
      </c>
      <c r="H29">
        <f>US_Difference!G27</f>
        <v>-74960</v>
      </c>
      <c r="I29">
        <f>US_Difference!H27</f>
        <v>10700</v>
      </c>
      <c r="J29">
        <f>US_Difference!I27</f>
        <v>12270</v>
      </c>
      <c r="K29">
        <f>US_Difference!J27</f>
        <v>5070</v>
      </c>
      <c r="L29">
        <f>US_Difference!K27</f>
        <v>-21300</v>
      </c>
      <c r="M29">
        <f>US_Difference!L27</f>
        <v>-87180</v>
      </c>
      <c r="N29">
        <f>US_Difference!M27</f>
        <v>-83690</v>
      </c>
      <c r="O29">
        <f>US_Difference!N27</f>
        <v>-28290</v>
      </c>
      <c r="P29">
        <f>US_Difference!O27</f>
        <v>38760</v>
      </c>
      <c r="Q29">
        <f>US_Difference!P27</f>
        <v>109900</v>
      </c>
      <c r="R29">
        <f>US_Difference!Q27</f>
        <v>-2300</v>
      </c>
      <c r="S29">
        <f>US_Difference!R27</f>
        <v>-37300</v>
      </c>
      <c r="T29">
        <f>US_Difference!S27</f>
        <v>-33360</v>
      </c>
      <c r="U29">
        <f>US_Difference!T27</f>
        <v>-32510</v>
      </c>
      <c r="V29">
        <f>US_Difference!U27</f>
        <v>-35470</v>
      </c>
      <c r="W29">
        <f>US_Difference!V27</f>
        <v>-35290</v>
      </c>
      <c r="X29">
        <f>US_Difference!W27</f>
        <v>-34920</v>
      </c>
      <c r="Y29">
        <f>US_Difference!X27</f>
        <v>-34290</v>
      </c>
      <c r="Z29">
        <f>US_Difference!Y27</f>
        <v>-14020</v>
      </c>
      <c r="AA29">
        <f>US_Difference!Z27</f>
        <v>20250</v>
      </c>
      <c r="AB29">
        <f>US_Difference!AA27</f>
        <v>-4060</v>
      </c>
      <c r="AC29">
        <f>US_Difference!AB27</f>
        <v>-6630</v>
      </c>
      <c r="AD29">
        <f>US_Difference!AC27</f>
        <v>-1510</v>
      </c>
      <c r="AE29">
        <f>US_Difference!AD27</f>
        <v>4510</v>
      </c>
      <c r="AF29">
        <f>US_Difference!AE27</f>
        <v>-6400</v>
      </c>
      <c r="AG29">
        <f>US_Difference!AF27</f>
        <v>-8550</v>
      </c>
    </row>
    <row r="30" spans="1:33" x14ac:dyDescent="0.25">
      <c r="A30" t="s">
        <v>456</v>
      </c>
      <c r="B30" t="str">
        <f>US_Difference!A28</f>
        <v>DisabledPolicyGroup=Building Retrofitting</v>
      </c>
      <c r="C30">
        <f>US_Difference!B28</f>
        <v>0</v>
      </c>
      <c r="D30">
        <f>US_Difference!C28</f>
        <v>0</v>
      </c>
      <c r="E30">
        <f>US_Difference!D28</f>
        <v>376869</v>
      </c>
      <c r="F30">
        <f>US_Difference!E28</f>
        <v>693046</v>
      </c>
      <c r="G30">
        <f>US_Difference!F28</f>
        <v>1006240</v>
      </c>
      <c r="H30">
        <f>US_Difference!G28</f>
        <v>1379210</v>
      </c>
      <c r="I30">
        <f>US_Difference!H28</f>
        <v>1687820</v>
      </c>
      <c r="J30">
        <f>US_Difference!I28</f>
        <v>2023900</v>
      </c>
      <c r="K30">
        <f>US_Difference!J28</f>
        <v>2369870</v>
      </c>
      <c r="L30">
        <f>US_Difference!K28</f>
        <v>2733240</v>
      </c>
      <c r="M30">
        <f>US_Difference!L28</f>
        <v>3145290</v>
      </c>
      <c r="N30">
        <f>US_Difference!M28</f>
        <v>3515490</v>
      </c>
      <c r="O30">
        <f>US_Difference!N28</f>
        <v>3919930</v>
      </c>
      <c r="P30">
        <f>US_Difference!O28</f>
        <v>4337340</v>
      </c>
      <c r="Q30">
        <f>US_Difference!P28</f>
        <v>4741360</v>
      </c>
      <c r="R30">
        <f>US_Difference!Q28</f>
        <v>4933200</v>
      </c>
      <c r="S30">
        <f>US_Difference!R28</f>
        <v>5120490</v>
      </c>
      <c r="T30">
        <f>US_Difference!S28</f>
        <v>5256290</v>
      </c>
      <c r="U30">
        <f>US_Difference!T28</f>
        <v>5358280</v>
      </c>
      <c r="V30">
        <f>US_Difference!U28</f>
        <v>5437310</v>
      </c>
      <c r="W30">
        <f>US_Difference!V28</f>
        <v>5502850</v>
      </c>
      <c r="X30">
        <f>US_Difference!W28</f>
        <v>5560200</v>
      </c>
      <c r="Y30">
        <f>US_Difference!X28</f>
        <v>5613920</v>
      </c>
      <c r="Z30">
        <f>US_Difference!Y28</f>
        <v>5668730</v>
      </c>
      <c r="AA30">
        <f>US_Difference!Z28</f>
        <v>5718890</v>
      </c>
      <c r="AB30">
        <f>US_Difference!AA28</f>
        <v>5766210</v>
      </c>
      <c r="AC30">
        <f>US_Difference!AB28</f>
        <v>5795510</v>
      </c>
      <c r="AD30">
        <f>US_Difference!AC28</f>
        <v>5812450</v>
      </c>
      <c r="AE30">
        <f>US_Difference!AD28</f>
        <v>5822450</v>
      </c>
      <c r="AF30">
        <f>US_Difference!AE28</f>
        <v>5843800</v>
      </c>
      <c r="AG30">
        <f>US_Difference!AF28</f>
        <v>5872060</v>
      </c>
    </row>
    <row r="31" spans="1:33" x14ac:dyDescent="0.25">
      <c r="A31" t="s">
        <v>456</v>
      </c>
      <c r="B31" t="str">
        <f>US_Difference!A29</f>
        <v>DisabledPolicyGroup=All</v>
      </c>
      <c r="C31">
        <f>US_Difference!B29</f>
        <v>0</v>
      </c>
      <c r="D31">
        <f>US_Difference!C29</f>
        <v>0</v>
      </c>
      <c r="E31">
        <f>US_Difference!D29</f>
        <v>376869</v>
      </c>
      <c r="F31">
        <f>US_Difference!E29</f>
        <v>693046</v>
      </c>
      <c r="G31">
        <f>US_Difference!F29</f>
        <v>1006240</v>
      </c>
      <c r="H31">
        <f>US_Difference!G29</f>
        <v>1379210</v>
      </c>
      <c r="I31">
        <f>US_Difference!H29</f>
        <v>1687820</v>
      </c>
      <c r="J31">
        <f>US_Difference!I29</f>
        <v>2023900</v>
      </c>
      <c r="K31">
        <f>US_Difference!J29</f>
        <v>2369870</v>
      </c>
      <c r="L31">
        <f>US_Difference!K29</f>
        <v>2733240</v>
      </c>
      <c r="M31">
        <f>US_Difference!L29</f>
        <v>3145290</v>
      </c>
      <c r="N31">
        <f>US_Difference!M29</f>
        <v>3515490</v>
      </c>
      <c r="O31">
        <f>US_Difference!N29</f>
        <v>3919930</v>
      </c>
      <c r="P31">
        <f>US_Difference!O29</f>
        <v>4337340</v>
      </c>
      <c r="Q31">
        <f>US_Difference!P29</f>
        <v>4741360</v>
      </c>
      <c r="R31">
        <f>US_Difference!Q29</f>
        <v>4933200</v>
      </c>
      <c r="S31">
        <f>US_Difference!R29</f>
        <v>5120490</v>
      </c>
      <c r="T31">
        <f>US_Difference!S29</f>
        <v>5256290</v>
      </c>
      <c r="U31">
        <f>US_Difference!T29</f>
        <v>5358280</v>
      </c>
      <c r="V31">
        <f>US_Difference!U29</f>
        <v>5437310</v>
      </c>
      <c r="W31">
        <f>US_Difference!V29</f>
        <v>5502850</v>
      </c>
      <c r="X31">
        <f>US_Difference!W29</f>
        <v>5560200</v>
      </c>
      <c r="Y31">
        <f>US_Difference!X29</f>
        <v>5613920</v>
      </c>
      <c r="Z31">
        <f>US_Difference!Y29</f>
        <v>5668730</v>
      </c>
      <c r="AA31">
        <f>US_Difference!Z29</f>
        <v>5718890</v>
      </c>
      <c r="AB31">
        <f>US_Difference!AA29</f>
        <v>5766210</v>
      </c>
      <c r="AC31">
        <f>US_Difference!AB29</f>
        <v>5795510</v>
      </c>
      <c r="AD31">
        <f>US_Difference!AC29</f>
        <v>5812450</v>
      </c>
      <c r="AE31">
        <f>US_Difference!AD29</f>
        <v>5822450</v>
      </c>
      <c r="AF31">
        <f>US_Difference!AE29</f>
        <v>5843800</v>
      </c>
      <c r="AG31">
        <f>US_Difference!AF29</f>
        <v>5872060</v>
      </c>
    </row>
    <row r="32" spans="1:33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5" spans="1:33" x14ac:dyDescent="0.25">
      <c r="B35" s="4" t="s">
        <v>0</v>
      </c>
      <c r="C35">
        <v>2020</v>
      </c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2027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>
        <v>2036</v>
      </c>
      <c r="T35">
        <v>2037</v>
      </c>
      <c r="U35">
        <v>2038</v>
      </c>
      <c r="V35">
        <v>2039</v>
      </c>
      <c r="W35">
        <v>2040</v>
      </c>
      <c r="X35">
        <v>2041</v>
      </c>
      <c r="Y35">
        <v>2042</v>
      </c>
      <c r="Z35">
        <v>2043</v>
      </c>
      <c r="AA35">
        <v>2044</v>
      </c>
      <c r="AB35">
        <v>2045</v>
      </c>
      <c r="AC35">
        <v>2046</v>
      </c>
      <c r="AD35">
        <v>2047</v>
      </c>
      <c r="AE35">
        <v>2048</v>
      </c>
      <c r="AF35">
        <v>2049</v>
      </c>
      <c r="AG35">
        <v>2050</v>
      </c>
    </row>
    <row r="36" spans="1:33" x14ac:dyDescent="0.25">
      <c r="A36" t="s">
        <v>471</v>
      </c>
      <c r="B36" t="str">
        <f>State_Difference!A2</f>
        <v>DisabledPolicyGroup=None</v>
      </c>
      <c r="C36">
        <f>State_Difference!B2</f>
        <v>0</v>
      </c>
      <c r="D36">
        <f>State_Difference!C2</f>
        <v>0</v>
      </c>
      <c r="E36">
        <f>State_Difference!D2</f>
        <v>0</v>
      </c>
      <c r="F36">
        <f>State_Difference!E2</f>
        <v>0</v>
      </c>
      <c r="G36">
        <f>State_Difference!F2</f>
        <v>0</v>
      </c>
      <c r="H36">
        <f>State_Difference!G2</f>
        <v>0</v>
      </c>
      <c r="I36">
        <f>State_Difference!H2</f>
        <v>0</v>
      </c>
      <c r="J36">
        <f>State_Difference!I2</f>
        <v>0</v>
      </c>
      <c r="K36">
        <f>State_Difference!J2</f>
        <v>0</v>
      </c>
      <c r="L36">
        <f>State_Difference!K2</f>
        <v>0</v>
      </c>
      <c r="M36">
        <f>State_Difference!L2</f>
        <v>0</v>
      </c>
      <c r="N36">
        <f>State_Difference!M2</f>
        <v>0</v>
      </c>
      <c r="O36">
        <f>State_Difference!N2</f>
        <v>0</v>
      </c>
      <c r="P36">
        <f>State_Difference!O2</f>
        <v>0</v>
      </c>
      <c r="Q36">
        <f>State_Difference!P2</f>
        <v>0</v>
      </c>
      <c r="R36">
        <f>State_Difference!Q2</f>
        <v>0</v>
      </c>
      <c r="S36">
        <f>State_Difference!R2</f>
        <v>0</v>
      </c>
      <c r="T36">
        <f>State_Difference!S2</f>
        <v>0</v>
      </c>
      <c r="U36">
        <f>State_Difference!T2</f>
        <v>0</v>
      </c>
      <c r="V36">
        <f>State_Difference!U2</f>
        <v>0</v>
      </c>
      <c r="W36">
        <f>State_Difference!V2</f>
        <v>0</v>
      </c>
      <c r="X36">
        <f>State_Difference!W2</f>
        <v>0</v>
      </c>
      <c r="Y36">
        <f>State_Difference!X2</f>
        <v>0</v>
      </c>
      <c r="Z36">
        <f>State_Difference!Y2</f>
        <v>0</v>
      </c>
      <c r="AA36">
        <f>State_Difference!Z2</f>
        <v>0</v>
      </c>
      <c r="AB36">
        <f>State_Difference!AA2</f>
        <v>0</v>
      </c>
      <c r="AC36">
        <f>State_Difference!AB2</f>
        <v>0</v>
      </c>
      <c r="AD36">
        <f>State_Difference!AC2</f>
        <v>0</v>
      </c>
      <c r="AE36">
        <f>State_Difference!AD2</f>
        <v>0</v>
      </c>
      <c r="AF36">
        <f>State_Difference!AE2</f>
        <v>0</v>
      </c>
      <c r="AG36">
        <f>State_Difference!AF2</f>
        <v>0</v>
      </c>
    </row>
    <row r="37" spans="1:33" x14ac:dyDescent="0.25">
      <c r="A37" t="s">
        <v>471</v>
      </c>
      <c r="B37" t="str">
        <f>State_Difference!A3</f>
        <v>DisabledPolicyGroup=Passenger Car ZEV Sales Standard</v>
      </c>
      <c r="C37">
        <f>State_Difference!B3</f>
        <v>0</v>
      </c>
      <c r="D37">
        <f>State_Difference!C3</f>
        <v>0</v>
      </c>
      <c r="E37">
        <f>State_Difference!D3</f>
        <v>0</v>
      </c>
      <c r="F37">
        <f>State_Difference!E3</f>
        <v>716</v>
      </c>
      <c r="G37">
        <f>State_Difference!F3</f>
        <v>4331</v>
      </c>
      <c r="H37">
        <f>State_Difference!G3</f>
        <v>9361</v>
      </c>
      <c r="I37">
        <f>State_Difference!H3</f>
        <v>15423</v>
      </c>
      <c r="J37">
        <f>State_Difference!I3</f>
        <v>21478</v>
      </c>
      <c r="K37">
        <f>State_Difference!J3</f>
        <v>25740</v>
      </c>
      <c r="L37">
        <f>State_Difference!K3</f>
        <v>31203</v>
      </c>
      <c r="M37">
        <f>State_Difference!L3</f>
        <v>33852</v>
      </c>
      <c r="N37">
        <f>State_Difference!M3</f>
        <v>34951</v>
      </c>
      <c r="O37">
        <f>State_Difference!N3</f>
        <v>35617</v>
      </c>
      <c r="P37">
        <f>State_Difference!O3</f>
        <v>35119</v>
      </c>
      <c r="Q37">
        <f>State_Difference!P3</f>
        <v>33474</v>
      </c>
      <c r="R37">
        <f>State_Difference!Q3</f>
        <v>31074</v>
      </c>
      <c r="S37">
        <f>State_Difference!R3</f>
        <v>27038</v>
      </c>
      <c r="T37">
        <f>State_Difference!S3</f>
        <v>21526</v>
      </c>
      <c r="U37">
        <f>State_Difference!T3</f>
        <v>15334</v>
      </c>
      <c r="V37">
        <f>State_Difference!U3</f>
        <v>9503</v>
      </c>
      <c r="W37">
        <f>State_Difference!V3</f>
        <v>3782</v>
      </c>
      <c r="X37">
        <f>State_Difference!W3</f>
        <v>-1586</v>
      </c>
      <c r="Y37">
        <f>State_Difference!X3</f>
        <v>-5970</v>
      </c>
      <c r="Z37">
        <f>State_Difference!Y3</f>
        <v>-8919</v>
      </c>
      <c r="AA37">
        <f>State_Difference!Z3</f>
        <v>-10623</v>
      </c>
      <c r="AB37">
        <f>State_Difference!AA3</f>
        <v>-10881</v>
      </c>
      <c r="AC37">
        <f>State_Difference!AB3</f>
        <v>-10393</v>
      </c>
      <c r="AD37">
        <f>State_Difference!AC3</f>
        <v>-9653</v>
      </c>
      <c r="AE37">
        <f>State_Difference!AD3</f>
        <v>-8885</v>
      </c>
      <c r="AF37">
        <f>State_Difference!AE3</f>
        <v>-8206</v>
      </c>
      <c r="AG37">
        <f>State_Difference!AF3</f>
        <v>-7435</v>
      </c>
    </row>
    <row r="38" spans="1:33" x14ac:dyDescent="0.25">
      <c r="A38" t="s">
        <v>471</v>
      </c>
      <c r="B38" t="str">
        <f>State_Difference!A4</f>
        <v>DisabledPolicyGroup=California HDV Rules</v>
      </c>
      <c r="C38">
        <f>State_Difference!B4</f>
        <v>0</v>
      </c>
      <c r="D38">
        <f>State_Difference!C4</f>
        <v>0</v>
      </c>
      <c r="E38">
        <f>State_Difference!D4</f>
        <v>0</v>
      </c>
      <c r="F38">
        <f>State_Difference!E4</f>
        <v>393</v>
      </c>
      <c r="G38">
        <f>State_Difference!F4</f>
        <v>688</v>
      </c>
      <c r="H38">
        <f>State_Difference!G4</f>
        <v>568</v>
      </c>
      <c r="I38">
        <f>State_Difference!H4</f>
        <v>-218</v>
      </c>
      <c r="J38">
        <f>State_Difference!I4</f>
        <v>-1331</v>
      </c>
      <c r="K38">
        <f>State_Difference!J4</f>
        <v>-3013</v>
      </c>
      <c r="L38">
        <f>State_Difference!K4</f>
        <v>-4893</v>
      </c>
      <c r="M38">
        <f>State_Difference!L4</f>
        <v>-6953</v>
      </c>
      <c r="N38">
        <f>State_Difference!M4</f>
        <v>-8986</v>
      </c>
      <c r="O38">
        <f>State_Difference!N4</f>
        <v>-10905</v>
      </c>
      <c r="P38">
        <f>State_Difference!O4</f>
        <v>-12794</v>
      </c>
      <c r="Q38">
        <f>State_Difference!P4</f>
        <v>-14655</v>
      </c>
      <c r="R38">
        <f>State_Difference!Q4</f>
        <v>-16438</v>
      </c>
      <c r="S38">
        <f>State_Difference!R4</f>
        <v>-18199</v>
      </c>
      <c r="T38">
        <f>State_Difference!S4</f>
        <v>-20108</v>
      </c>
      <c r="U38">
        <f>State_Difference!T4</f>
        <v>-21875</v>
      </c>
      <c r="V38">
        <f>State_Difference!U4</f>
        <v>-23559</v>
      </c>
      <c r="W38">
        <f>State_Difference!V4</f>
        <v>-25069</v>
      </c>
      <c r="X38">
        <f>State_Difference!W4</f>
        <v>-26378</v>
      </c>
      <c r="Y38">
        <f>State_Difference!X4</f>
        <v>-27394</v>
      </c>
      <c r="Z38">
        <f>State_Difference!Y4</f>
        <v>-28276</v>
      </c>
      <c r="AA38">
        <f>State_Difference!Z4</f>
        <v>-29006</v>
      </c>
      <c r="AB38">
        <f>State_Difference!AA4</f>
        <v>-29543</v>
      </c>
      <c r="AC38">
        <f>State_Difference!AB4</f>
        <v>-30111</v>
      </c>
      <c r="AD38">
        <f>State_Difference!AC4</f>
        <v>-30654</v>
      </c>
      <c r="AE38">
        <f>State_Difference!AD4</f>
        <v>-31210</v>
      </c>
      <c r="AF38">
        <f>State_Difference!AE4</f>
        <v>-31798</v>
      </c>
      <c r="AG38">
        <f>State_Difference!AF4</f>
        <v>-32392</v>
      </c>
    </row>
    <row r="39" spans="1:33" x14ac:dyDescent="0.25">
      <c r="A39" t="s">
        <v>471</v>
      </c>
      <c r="B39" t="str">
        <f>State_Difference!A5</f>
        <v>DisabledPolicyGroup=Building Codes and Appliance Standards</v>
      </c>
      <c r="C39">
        <f>State_Difference!B5</f>
        <v>0</v>
      </c>
      <c r="D39">
        <f>State_Difference!C5</f>
        <v>0</v>
      </c>
      <c r="E39">
        <f>State_Difference!D5</f>
        <v>0</v>
      </c>
      <c r="F39">
        <f>State_Difference!E5</f>
        <v>5060</v>
      </c>
      <c r="G39">
        <f>State_Difference!F5</f>
        <v>7251</v>
      </c>
      <c r="H39">
        <f>State_Difference!G5</f>
        <v>7561</v>
      </c>
      <c r="I39">
        <f>State_Difference!H5</f>
        <v>7404</v>
      </c>
      <c r="J39">
        <f>State_Difference!I5</f>
        <v>6971</v>
      </c>
      <c r="K39">
        <f>State_Difference!J5</f>
        <v>7192</v>
      </c>
      <c r="L39">
        <f>State_Difference!K5</f>
        <v>6990</v>
      </c>
      <c r="M39">
        <f>State_Difference!L5</f>
        <v>6611</v>
      </c>
      <c r="N39">
        <f>State_Difference!M5</f>
        <v>6333</v>
      </c>
      <c r="O39">
        <f>State_Difference!N5</f>
        <v>6062</v>
      </c>
      <c r="P39">
        <f>State_Difference!O5</f>
        <v>5861</v>
      </c>
      <c r="Q39">
        <f>State_Difference!P5</f>
        <v>5681</v>
      </c>
      <c r="R39">
        <f>State_Difference!Q5</f>
        <v>5352</v>
      </c>
      <c r="S39">
        <f>State_Difference!R5</f>
        <v>4956</v>
      </c>
      <c r="T39">
        <f>State_Difference!S5</f>
        <v>4668</v>
      </c>
      <c r="U39">
        <f>State_Difference!T5</f>
        <v>4547</v>
      </c>
      <c r="V39">
        <f>State_Difference!U5</f>
        <v>4613</v>
      </c>
      <c r="W39">
        <f>State_Difference!V5</f>
        <v>4807</v>
      </c>
      <c r="X39">
        <f>State_Difference!W5</f>
        <v>5169</v>
      </c>
      <c r="Y39">
        <f>State_Difference!X5</f>
        <v>5505</v>
      </c>
      <c r="Z39">
        <f>State_Difference!Y5</f>
        <v>5902</v>
      </c>
      <c r="AA39">
        <f>State_Difference!Z5</f>
        <v>6312</v>
      </c>
      <c r="AB39">
        <f>State_Difference!AA5</f>
        <v>6666</v>
      </c>
      <c r="AC39">
        <f>State_Difference!AB5</f>
        <v>7037</v>
      </c>
      <c r="AD39">
        <f>State_Difference!AC5</f>
        <v>7558</v>
      </c>
      <c r="AE39">
        <f>State_Difference!AD5</f>
        <v>7857</v>
      </c>
      <c r="AF39">
        <f>State_Difference!AE5</f>
        <v>8066</v>
      </c>
      <c r="AG39">
        <f>State_Difference!AF5</f>
        <v>8318</v>
      </c>
    </row>
    <row r="40" spans="1:33" x14ac:dyDescent="0.25">
      <c r="A40" t="s">
        <v>471</v>
      </c>
      <c r="B40" t="str">
        <f>State_Difference!A6</f>
        <v>DisabledPolicyGroup=Power Sector Gas Regs</v>
      </c>
      <c r="C40">
        <f>State_Difference!B6</f>
        <v>0</v>
      </c>
      <c r="D40">
        <f>State_Difference!C6</f>
        <v>0</v>
      </c>
      <c r="E40">
        <f>State_Difference!D6</f>
        <v>0</v>
      </c>
      <c r="F40">
        <f>State_Difference!E6</f>
        <v>0</v>
      </c>
      <c r="G40">
        <f>State_Difference!F6</f>
        <v>0</v>
      </c>
      <c r="H40">
        <f>State_Difference!G6</f>
        <v>0</v>
      </c>
      <c r="I40">
        <f>State_Difference!H6</f>
        <v>0</v>
      </c>
      <c r="J40">
        <f>State_Difference!I6</f>
        <v>0</v>
      </c>
      <c r="K40">
        <f>State_Difference!J6</f>
        <v>0</v>
      </c>
      <c r="L40">
        <f>State_Difference!K6</f>
        <v>0</v>
      </c>
      <c r="M40">
        <f>State_Difference!L6</f>
        <v>0</v>
      </c>
      <c r="N40">
        <f>State_Difference!M6</f>
        <v>0</v>
      </c>
      <c r="O40">
        <f>State_Difference!N6</f>
        <v>453</v>
      </c>
      <c r="P40">
        <f>State_Difference!O6</f>
        <v>1001</v>
      </c>
      <c r="Q40">
        <f>State_Difference!P6</f>
        <v>1560</v>
      </c>
      <c r="R40">
        <f>State_Difference!Q6</f>
        <v>2047</v>
      </c>
      <c r="S40">
        <f>State_Difference!R6</f>
        <v>2489</v>
      </c>
      <c r="T40">
        <f>State_Difference!S6</f>
        <v>2875</v>
      </c>
      <c r="U40">
        <f>State_Difference!T6</f>
        <v>3227</v>
      </c>
      <c r="V40">
        <f>State_Difference!U6</f>
        <v>3541</v>
      </c>
      <c r="W40">
        <f>State_Difference!V6</f>
        <v>3842</v>
      </c>
      <c r="X40">
        <f>State_Difference!W6</f>
        <v>4153</v>
      </c>
      <c r="Y40">
        <f>State_Difference!X6</f>
        <v>4034</v>
      </c>
      <c r="Z40">
        <f>State_Difference!Y6</f>
        <v>3797</v>
      </c>
      <c r="AA40">
        <f>State_Difference!Z6</f>
        <v>3529</v>
      </c>
      <c r="AB40">
        <f>State_Difference!AA6</f>
        <v>3207</v>
      </c>
      <c r="AC40">
        <f>State_Difference!AB6</f>
        <v>2962</v>
      </c>
      <c r="AD40">
        <f>State_Difference!AC6</f>
        <v>2941</v>
      </c>
      <c r="AE40">
        <f>State_Difference!AD6</f>
        <v>2774</v>
      </c>
      <c r="AF40">
        <f>State_Difference!AE6</f>
        <v>2574</v>
      </c>
      <c r="AG40">
        <f>State_Difference!AF6</f>
        <v>2409</v>
      </c>
    </row>
    <row r="41" spans="1:33" x14ac:dyDescent="0.25">
      <c r="A41" t="s">
        <v>471</v>
      </c>
      <c r="B41" t="str">
        <f>State_Difference!A7</f>
        <v>DisabledPolicyGroup=Grid Flexibility</v>
      </c>
      <c r="C41">
        <f>State_Difference!B7</f>
        <v>0</v>
      </c>
      <c r="D41">
        <f>State_Difference!C7</f>
        <v>0</v>
      </c>
      <c r="E41">
        <f>State_Difference!D7</f>
        <v>0</v>
      </c>
      <c r="F41">
        <f>State_Difference!E7</f>
        <v>5132</v>
      </c>
      <c r="G41">
        <f>State_Difference!F7</f>
        <v>6906</v>
      </c>
      <c r="H41">
        <f>State_Difference!G7</f>
        <v>6988</v>
      </c>
      <c r="I41">
        <f>State_Difference!H7</f>
        <v>7059</v>
      </c>
      <c r="J41">
        <f>State_Difference!I7</f>
        <v>7117</v>
      </c>
      <c r="K41">
        <f>State_Difference!J7</f>
        <v>7311</v>
      </c>
      <c r="L41">
        <f>State_Difference!K7</f>
        <v>7127</v>
      </c>
      <c r="M41">
        <f>State_Difference!L7</f>
        <v>6608</v>
      </c>
      <c r="N41">
        <f>State_Difference!M7</f>
        <v>5735</v>
      </c>
      <c r="O41">
        <f>State_Difference!N7</f>
        <v>4532</v>
      </c>
      <c r="P41">
        <f>State_Difference!O7</f>
        <v>2900</v>
      </c>
      <c r="Q41">
        <f>State_Difference!P7</f>
        <v>1241</v>
      </c>
      <c r="R41">
        <f>State_Difference!Q7</f>
        <v>-1122</v>
      </c>
      <c r="S41">
        <f>State_Difference!R7</f>
        <v>-4348</v>
      </c>
      <c r="T41">
        <f>State_Difference!S7</f>
        <v>-7575</v>
      </c>
      <c r="U41">
        <f>State_Difference!T7</f>
        <v>-11341</v>
      </c>
      <c r="V41">
        <f>State_Difference!U7</f>
        <v>-14079</v>
      </c>
      <c r="W41">
        <f>State_Difference!V7</f>
        <v>-16872</v>
      </c>
      <c r="X41">
        <f>State_Difference!W7</f>
        <v>-18857</v>
      </c>
      <c r="Y41">
        <f>State_Difference!X7</f>
        <v>-20736</v>
      </c>
      <c r="Z41">
        <f>State_Difference!Y7</f>
        <v>-22038</v>
      </c>
      <c r="AA41">
        <f>State_Difference!Z7</f>
        <v>-23275</v>
      </c>
      <c r="AB41">
        <f>State_Difference!AA7</f>
        <v>-24094</v>
      </c>
      <c r="AC41">
        <f>State_Difference!AB7</f>
        <v>-24441</v>
      </c>
      <c r="AD41">
        <f>State_Difference!AC7</f>
        <v>-25140</v>
      </c>
      <c r="AE41">
        <f>State_Difference!AD7</f>
        <v>-25109</v>
      </c>
      <c r="AF41">
        <f>State_Difference!AE7</f>
        <v>-25804</v>
      </c>
      <c r="AG41">
        <f>State_Difference!AF7</f>
        <v>-25683</v>
      </c>
    </row>
    <row r="42" spans="1:33" x14ac:dyDescent="0.25">
      <c r="A42" t="s">
        <v>471</v>
      </c>
      <c r="B42" t="str">
        <f>State_Difference!A8</f>
        <v>DisabledPolicyGroup=Afforestation and Reforestation</v>
      </c>
      <c r="C42">
        <f>State_Difference!B8</f>
        <v>0</v>
      </c>
      <c r="D42">
        <f>State_Difference!C8</f>
        <v>0</v>
      </c>
      <c r="E42">
        <f>State_Difference!D8</f>
        <v>0</v>
      </c>
      <c r="F42">
        <f>State_Difference!E8</f>
        <v>32</v>
      </c>
      <c r="G42">
        <f>State_Difference!F8</f>
        <v>104</v>
      </c>
      <c r="H42">
        <f>State_Difference!G8</f>
        <v>220</v>
      </c>
      <c r="I42">
        <f>State_Difference!H8</f>
        <v>387</v>
      </c>
      <c r="J42">
        <f>State_Difference!I8</f>
        <v>592</v>
      </c>
      <c r="K42">
        <f>State_Difference!J8</f>
        <v>850</v>
      </c>
      <c r="L42">
        <f>State_Difference!K8</f>
        <v>1134</v>
      </c>
      <c r="M42">
        <f>State_Difference!L8</f>
        <v>1464</v>
      </c>
      <c r="N42">
        <f>State_Difference!M8</f>
        <v>1806</v>
      </c>
      <c r="O42">
        <f>State_Difference!N8</f>
        <v>2147</v>
      </c>
      <c r="P42">
        <f>State_Difference!O8</f>
        <v>2499</v>
      </c>
      <c r="Q42">
        <f>State_Difference!P8</f>
        <v>2824</v>
      </c>
      <c r="R42">
        <f>State_Difference!Q8</f>
        <v>3126</v>
      </c>
      <c r="S42">
        <f>State_Difference!R8</f>
        <v>3450</v>
      </c>
      <c r="T42">
        <f>State_Difference!S8</f>
        <v>3730</v>
      </c>
      <c r="U42">
        <f>State_Difference!T8</f>
        <v>4030</v>
      </c>
      <c r="V42">
        <f>State_Difference!U8</f>
        <v>4298</v>
      </c>
      <c r="W42">
        <f>State_Difference!V8</f>
        <v>4552</v>
      </c>
      <c r="X42">
        <f>State_Difference!W8</f>
        <v>4801</v>
      </c>
      <c r="Y42">
        <f>State_Difference!X8</f>
        <v>5047</v>
      </c>
      <c r="Z42">
        <f>State_Difference!Y8</f>
        <v>5274</v>
      </c>
      <c r="AA42">
        <f>State_Difference!Z8</f>
        <v>5499</v>
      </c>
      <c r="AB42">
        <f>State_Difference!AA8</f>
        <v>5697</v>
      </c>
      <c r="AC42">
        <f>State_Difference!AB8</f>
        <v>5888</v>
      </c>
      <c r="AD42">
        <f>State_Difference!AC8</f>
        <v>6263</v>
      </c>
      <c r="AE42">
        <f>State_Difference!AD8</f>
        <v>6429</v>
      </c>
      <c r="AF42">
        <f>State_Difference!AE8</f>
        <v>6543</v>
      </c>
      <c r="AG42">
        <f>State_Difference!AF8</f>
        <v>6643</v>
      </c>
    </row>
    <row r="43" spans="1:33" x14ac:dyDescent="0.25">
      <c r="A43" t="s">
        <v>471</v>
      </c>
      <c r="B43" t="str">
        <f>State_Difference!A9</f>
        <v>DisabledPolicyGroup=Cement Clinker Substitution</v>
      </c>
      <c r="C43">
        <f>State_Difference!B9</f>
        <v>0</v>
      </c>
      <c r="D43">
        <f>State_Difference!C9</f>
        <v>0</v>
      </c>
      <c r="E43">
        <f>State_Difference!D9</f>
        <v>0</v>
      </c>
      <c r="F43">
        <f>State_Difference!E9</f>
        <v>-15</v>
      </c>
      <c r="G43">
        <f>State_Difference!F9</f>
        <v>-46</v>
      </c>
      <c r="H43">
        <f>State_Difference!G9</f>
        <v>-74</v>
      </c>
      <c r="I43">
        <f>State_Difference!H9</f>
        <v>-97</v>
      </c>
      <c r="J43">
        <f>State_Difference!I9</f>
        <v>-155</v>
      </c>
      <c r="K43">
        <f>State_Difference!J9</f>
        <v>-215</v>
      </c>
      <c r="L43">
        <f>State_Difference!K9</f>
        <v>-289</v>
      </c>
      <c r="M43">
        <f>State_Difference!L9</f>
        <v>-348</v>
      </c>
      <c r="N43">
        <f>State_Difference!M9</f>
        <v>-292</v>
      </c>
      <c r="O43">
        <f>State_Difference!N9</f>
        <v>-281</v>
      </c>
      <c r="P43">
        <f>State_Difference!O9</f>
        <v>-288</v>
      </c>
      <c r="Q43">
        <f>State_Difference!P9</f>
        <v>-286</v>
      </c>
      <c r="R43">
        <f>State_Difference!Q9</f>
        <v>-314</v>
      </c>
      <c r="S43">
        <f>State_Difference!R9</f>
        <v>-267</v>
      </c>
      <c r="T43">
        <f>State_Difference!S9</f>
        <v>-257</v>
      </c>
      <c r="U43">
        <f>State_Difference!T9</f>
        <v>-267</v>
      </c>
      <c r="V43">
        <f>State_Difference!U9</f>
        <v>-276</v>
      </c>
      <c r="W43">
        <f>State_Difference!V9</f>
        <v>-289</v>
      </c>
      <c r="X43">
        <f>State_Difference!W9</f>
        <v>-313</v>
      </c>
      <c r="Y43">
        <f>State_Difference!X9</f>
        <v>-326</v>
      </c>
      <c r="Z43">
        <f>State_Difference!Y9</f>
        <v>-330</v>
      </c>
      <c r="AA43">
        <f>State_Difference!Z9</f>
        <v>-333</v>
      </c>
      <c r="AB43">
        <f>State_Difference!AA9</f>
        <v>-341</v>
      </c>
      <c r="AC43">
        <f>State_Difference!AB9</f>
        <v>-372</v>
      </c>
      <c r="AD43">
        <f>State_Difference!AC9</f>
        <v>-379</v>
      </c>
      <c r="AE43">
        <f>State_Difference!AD9</f>
        <v>-402</v>
      </c>
      <c r="AF43">
        <f>State_Difference!AE9</f>
        <v>-413</v>
      </c>
      <c r="AG43">
        <f>State_Difference!AF9</f>
        <v>-421</v>
      </c>
    </row>
    <row r="44" spans="1:33" x14ac:dyDescent="0.25">
      <c r="A44" t="s">
        <v>471</v>
      </c>
      <c r="B44" t="str">
        <f>State_Difference!A10</f>
        <v>DisabledPolicyGroup=Cropland Measures</v>
      </c>
      <c r="C44">
        <f>State_Difference!B10</f>
        <v>0</v>
      </c>
      <c r="D44">
        <f>State_Difference!C10</f>
        <v>0</v>
      </c>
      <c r="E44">
        <f>State_Difference!D10</f>
        <v>0</v>
      </c>
      <c r="F44">
        <f>State_Difference!E10</f>
        <v>-7</v>
      </c>
      <c r="G44">
        <f>State_Difference!F10</f>
        <v>-15</v>
      </c>
      <c r="H44">
        <f>State_Difference!G10</f>
        <v>197</v>
      </c>
      <c r="I44">
        <f>State_Difference!H10</f>
        <v>1337</v>
      </c>
      <c r="J44">
        <f>State_Difference!I10</f>
        <v>3265</v>
      </c>
      <c r="K44">
        <f>State_Difference!J10</f>
        <v>5391</v>
      </c>
      <c r="L44">
        <f>State_Difference!K10</f>
        <v>7324</v>
      </c>
      <c r="M44">
        <f>State_Difference!L10</f>
        <v>8809</v>
      </c>
      <c r="N44">
        <f>State_Difference!M10</f>
        <v>9133</v>
      </c>
      <c r="O44">
        <f>State_Difference!N10</f>
        <v>8660</v>
      </c>
      <c r="P44">
        <f>State_Difference!O10</f>
        <v>7926</v>
      </c>
      <c r="Q44">
        <f>State_Difference!P10</f>
        <v>7164</v>
      </c>
      <c r="R44">
        <f>State_Difference!Q10</f>
        <v>6433</v>
      </c>
      <c r="S44">
        <f>State_Difference!R10</f>
        <v>5842</v>
      </c>
      <c r="T44">
        <f>State_Difference!S10</f>
        <v>5366</v>
      </c>
      <c r="U44">
        <f>State_Difference!T10</f>
        <v>5037</v>
      </c>
      <c r="V44">
        <f>State_Difference!U10</f>
        <v>4767</v>
      </c>
      <c r="W44">
        <f>State_Difference!V10</f>
        <v>4599</v>
      </c>
      <c r="X44">
        <f>State_Difference!W10</f>
        <v>4490</v>
      </c>
      <c r="Y44">
        <f>State_Difference!X10</f>
        <v>4422</v>
      </c>
      <c r="Z44">
        <f>State_Difference!Y10</f>
        <v>4369</v>
      </c>
      <c r="AA44">
        <f>State_Difference!Z10</f>
        <v>4344</v>
      </c>
      <c r="AB44">
        <f>State_Difference!AA10</f>
        <v>4320</v>
      </c>
      <c r="AC44">
        <f>State_Difference!AB10</f>
        <v>4350</v>
      </c>
      <c r="AD44">
        <f>State_Difference!AC10</f>
        <v>4619</v>
      </c>
      <c r="AE44">
        <f>State_Difference!AD10</f>
        <v>4699</v>
      </c>
      <c r="AF44">
        <f>State_Difference!AE10</f>
        <v>4738</v>
      </c>
      <c r="AG44">
        <f>State_Difference!AF10</f>
        <v>4763</v>
      </c>
    </row>
    <row r="45" spans="1:33" x14ac:dyDescent="0.25">
      <c r="A45" t="s">
        <v>471</v>
      </c>
      <c r="B45" t="str">
        <f>State_Difference!A11</f>
        <v>DisabledPolicyGroup=F-Gas Policies</v>
      </c>
      <c r="C45">
        <f>State_Difference!B11</f>
        <v>0</v>
      </c>
      <c r="D45">
        <f>State_Difference!C11</f>
        <v>0</v>
      </c>
      <c r="E45">
        <f>State_Difference!D11</f>
        <v>0</v>
      </c>
      <c r="F45">
        <f>State_Difference!E11</f>
        <v>5</v>
      </c>
      <c r="G45">
        <f>State_Difference!F11</f>
        <v>6</v>
      </c>
      <c r="H45">
        <f>State_Difference!G11</f>
        <v>12</v>
      </c>
      <c r="I45">
        <f>State_Difference!H11</f>
        <v>40</v>
      </c>
      <c r="J45">
        <f>State_Difference!I11</f>
        <v>60</v>
      </c>
      <c r="K45">
        <f>State_Difference!J11</f>
        <v>84</v>
      </c>
      <c r="L45">
        <f>State_Difference!K11</f>
        <v>97</v>
      </c>
      <c r="M45">
        <f>State_Difference!L11</f>
        <v>117</v>
      </c>
      <c r="N45">
        <f>State_Difference!M11</f>
        <v>137</v>
      </c>
      <c r="O45">
        <f>State_Difference!N11</f>
        <v>121</v>
      </c>
      <c r="P45">
        <f>State_Difference!O11</f>
        <v>128</v>
      </c>
      <c r="Q45">
        <f>State_Difference!P11</f>
        <v>122</v>
      </c>
      <c r="R45">
        <f>State_Difference!Q11</f>
        <v>99</v>
      </c>
      <c r="S45">
        <f>State_Difference!R11</f>
        <v>90</v>
      </c>
      <c r="T45">
        <f>State_Difference!S11</f>
        <v>65</v>
      </c>
      <c r="U45">
        <f>State_Difference!T11</f>
        <v>46</v>
      </c>
      <c r="V45">
        <f>State_Difference!U11</f>
        <v>6</v>
      </c>
      <c r="W45">
        <f>State_Difference!V11</f>
        <v>-13</v>
      </c>
      <c r="X45">
        <f>State_Difference!W11</f>
        <v>-8</v>
      </c>
      <c r="Y45">
        <f>State_Difference!X11</f>
        <v>0</v>
      </c>
      <c r="Z45">
        <f>State_Difference!Y11</f>
        <v>6</v>
      </c>
      <c r="AA45">
        <f>State_Difference!Z11</f>
        <v>16</v>
      </c>
      <c r="AB45">
        <f>State_Difference!AA11</f>
        <v>13</v>
      </c>
      <c r="AC45">
        <f>State_Difference!AB11</f>
        <v>10</v>
      </c>
      <c r="AD45">
        <f>State_Difference!AC11</f>
        <v>-1</v>
      </c>
      <c r="AE45">
        <f>State_Difference!AD11</f>
        <v>-2</v>
      </c>
      <c r="AF45">
        <f>State_Difference!AE11</f>
        <v>1</v>
      </c>
      <c r="AG45">
        <f>State_Difference!AF11</f>
        <v>1</v>
      </c>
    </row>
    <row r="46" spans="1:33" x14ac:dyDescent="0.25">
      <c r="A46" t="s">
        <v>471</v>
      </c>
      <c r="B46" t="str">
        <f>State_Difference!A12</f>
        <v>DisabledPolicyGroup=Hydrogen Electrolysis</v>
      </c>
      <c r="C46">
        <f>State_Difference!B12</f>
        <v>0</v>
      </c>
      <c r="D46">
        <f>State_Difference!C12</f>
        <v>0</v>
      </c>
      <c r="E46">
        <f>State_Difference!D12</f>
        <v>0</v>
      </c>
      <c r="F46">
        <f>State_Difference!E12</f>
        <v>4</v>
      </c>
      <c r="G46">
        <f>State_Difference!F12</f>
        <v>42</v>
      </c>
      <c r="H46">
        <f>State_Difference!G12</f>
        <v>389</v>
      </c>
      <c r="I46">
        <f>State_Difference!H12</f>
        <v>976</v>
      </c>
      <c r="J46">
        <f>State_Difference!I12</f>
        <v>1816</v>
      </c>
      <c r="K46">
        <f>State_Difference!J12</f>
        <v>2126</v>
      </c>
      <c r="L46">
        <f>State_Difference!K12</f>
        <v>2817</v>
      </c>
      <c r="M46">
        <f>State_Difference!L12</f>
        <v>3556</v>
      </c>
      <c r="N46">
        <f>State_Difference!M12</f>
        <v>4406</v>
      </c>
      <c r="O46">
        <f>State_Difference!N12</f>
        <v>5392</v>
      </c>
      <c r="P46">
        <f>State_Difference!O12</f>
        <v>6506</v>
      </c>
      <c r="Q46">
        <f>State_Difference!P12</f>
        <v>7499</v>
      </c>
      <c r="R46">
        <f>State_Difference!Q12</f>
        <v>8694</v>
      </c>
      <c r="S46">
        <f>State_Difference!R12</f>
        <v>10043</v>
      </c>
      <c r="T46">
        <f>State_Difference!S12</f>
        <v>11095</v>
      </c>
      <c r="U46">
        <f>State_Difference!T12</f>
        <v>11698</v>
      </c>
      <c r="V46">
        <f>State_Difference!U12</f>
        <v>11613</v>
      </c>
      <c r="W46">
        <f>State_Difference!V12</f>
        <v>11212</v>
      </c>
      <c r="X46">
        <f>State_Difference!W12</f>
        <v>10673</v>
      </c>
      <c r="Y46">
        <f>State_Difference!X12</f>
        <v>10042</v>
      </c>
      <c r="Z46">
        <f>State_Difference!Y12</f>
        <v>9493</v>
      </c>
      <c r="AA46">
        <f>State_Difference!Z12</f>
        <v>9117</v>
      </c>
      <c r="AB46">
        <f>State_Difference!AA12</f>
        <v>8972</v>
      </c>
      <c r="AC46">
        <f>State_Difference!AB12</f>
        <v>8481</v>
      </c>
      <c r="AD46">
        <f>State_Difference!AC12</f>
        <v>8634</v>
      </c>
      <c r="AE46">
        <f>State_Difference!AD12</f>
        <v>8366</v>
      </c>
      <c r="AF46">
        <f>State_Difference!AE12</f>
        <v>8325</v>
      </c>
      <c r="AG46">
        <f>State_Difference!AF12</f>
        <v>8322</v>
      </c>
    </row>
    <row r="47" spans="1:33" x14ac:dyDescent="0.25">
      <c r="A47" t="s">
        <v>471</v>
      </c>
      <c r="B47" t="str">
        <f>State_Difference!A13</f>
        <v>DisabledPolicyGroup=Forest Management</v>
      </c>
      <c r="C47">
        <f>State_Difference!B13</f>
        <v>0</v>
      </c>
      <c r="D47">
        <f>State_Difference!C13</f>
        <v>0</v>
      </c>
      <c r="E47">
        <f>State_Difference!D13</f>
        <v>0</v>
      </c>
      <c r="F47">
        <f>State_Difference!E13</f>
        <v>32</v>
      </c>
      <c r="G47">
        <f>State_Difference!F13</f>
        <v>78</v>
      </c>
      <c r="H47">
        <f>State_Difference!G13</f>
        <v>132</v>
      </c>
      <c r="I47">
        <f>State_Difference!H13</f>
        <v>199</v>
      </c>
      <c r="J47">
        <f>State_Difference!I13</f>
        <v>257</v>
      </c>
      <c r="K47">
        <f>State_Difference!J13</f>
        <v>313</v>
      </c>
      <c r="L47">
        <f>State_Difference!K13</f>
        <v>355</v>
      </c>
      <c r="M47">
        <f>State_Difference!L13</f>
        <v>414</v>
      </c>
      <c r="N47">
        <f>State_Difference!M13</f>
        <v>448</v>
      </c>
      <c r="O47">
        <f>State_Difference!N13</f>
        <v>460</v>
      </c>
      <c r="P47">
        <f>State_Difference!O13</f>
        <v>473</v>
      </c>
      <c r="Q47">
        <f>State_Difference!P13</f>
        <v>475</v>
      </c>
      <c r="R47">
        <f>State_Difference!Q13</f>
        <v>446</v>
      </c>
      <c r="S47">
        <f>State_Difference!R13</f>
        <v>447</v>
      </c>
      <c r="T47">
        <f>State_Difference!S13</f>
        <v>432</v>
      </c>
      <c r="U47">
        <f>State_Difference!T13</f>
        <v>425</v>
      </c>
      <c r="V47">
        <f>State_Difference!U13</f>
        <v>399</v>
      </c>
      <c r="W47">
        <f>State_Difference!V13</f>
        <v>394</v>
      </c>
      <c r="X47">
        <f>State_Difference!W13</f>
        <v>391</v>
      </c>
      <c r="Y47">
        <f>State_Difference!X13</f>
        <v>391</v>
      </c>
      <c r="Z47">
        <f>State_Difference!Y13</f>
        <v>388</v>
      </c>
      <c r="AA47">
        <f>State_Difference!Z13</f>
        <v>380</v>
      </c>
      <c r="AB47">
        <f>State_Difference!AA13</f>
        <v>379</v>
      </c>
      <c r="AC47">
        <f>State_Difference!AB13</f>
        <v>367</v>
      </c>
      <c r="AD47">
        <f>State_Difference!AC13</f>
        <v>369</v>
      </c>
      <c r="AE47">
        <f>State_Difference!AD13</f>
        <v>353</v>
      </c>
      <c r="AF47">
        <f>State_Difference!AE13</f>
        <v>340</v>
      </c>
      <c r="AG47">
        <f>State_Difference!AF13</f>
        <v>334</v>
      </c>
    </row>
    <row r="48" spans="1:33" x14ac:dyDescent="0.25">
      <c r="A48" t="s">
        <v>471</v>
      </c>
      <c r="B48" t="str">
        <f>State_Difference!A14</f>
        <v>DisabledPolicyGroup=Industrial Fuel Switching</v>
      </c>
      <c r="C48">
        <f>State_Difference!B14</f>
        <v>0</v>
      </c>
      <c r="D48">
        <f>State_Difference!C14</f>
        <v>0</v>
      </c>
      <c r="E48">
        <f>State_Difference!D14</f>
        <v>0</v>
      </c>
      <c r="F48">
        <f>State_Difference!E14</f>
        <v>7299</v>
      </c>
      <c r="G48">
        <f>State_Difference!F14</f>
        <v>17589</v>
      </c>
      <c r="H48">
        <f>State_Difference!G14</f>
        <v>27097</v>
      </c>
      <c r="I48">
        <f>State_Difference!H14</f>
        <v>38644</v>
      </c>
      <c r="J48">
        <f>State_Difference!I14</f>
        <v>45413</v>
      </c>
      <c r="K48">
        <f>State_Difference!J14</f>
        <v>50491</v>
      </c>
      <c r="L48">
        <f>State_Difference!K14</f>
        <v>55289</v>
      </c>
      <c r="M48">
        <f>State_Difference!L14</f>
        <v>59069</v>
      </c>
      <c r="N48">
        <f>State_Difference!M14</f>
        <v>62158</v>
      </c>
      <c r="O48">
        <f>State_Difference!N14</f>
        <v>64832</v>
      </c>
      <c r="P48">
        <f>State_Difference!O14</f>
        <v>66570</v>
      </c>
      <c r="Q48">
        <f>State_Difference!P14</f>
        <v>67138</v>
      </c>
      <c r="R48">
        <f>State_Difference!Q14</f>
        <v>68003</v>
      </c>
      <c r="S48">
        <f>State_Difference!R14</f>
        <v>68982</v>
      </c>
      <c r="T48">
        <f>State_Difference!S14</f>
        <v>68475</v>
      </c>
      <c r="U48">
        <f>State_Difference!T14</f>
        <v>66874</v>
      </c>
      <c r="V48">
        <f>State_Difference!U14</f>
        <v>63976</v>
      </c>
      <c r="W48">
        <f>State_Difference!V14</f>
        <v>60956</v>
      </c>
      <c r="X48">
        <f>State_Difference!W14</f>
        <v>58225</v>
      </c>
      <c r="Y48">
        <f>State_Difference!X14</f>
        <v>56166</v>
      </c>
      <c r="Z48">
        <f>State_Difference!Y14</f>
        <v>54825</v>
      </c>
      <c r="AA48">
        <f>State_Difference!Z14</f>
        <v>54036</v>
      </c>
      <c r="AB48">
        <f>State_Difference!AA14</f>
        <v>53006</v>
      </c>
      <c r="AC48">
        <f>State_Difference!AB14</f>
        <v>52145</v>
      </c>
      <c r="AD48">
        <f>State_Difference!AC14</f>
        <v>52142</v>
      </c>
      <c r="AE48">
        <f>State_Difference!AD14</f>
        <v>51613</v>
      </c>
      <c r="AF48">
        <f>State_Difference!AE14</f>
        <v>51570</v>
      </c>
      <c r="AG48">
        <f>State_Difference!AF14</f>
        <v>51450</v>
      </c>
    </row>
    <row r="49" spans="1:33" x14ac:dyDescent="0.25">
      <c r="A49" t="s">
        <v>471</v>
      </c>
      <c r="B49" t="str">
        <f>State_Difference!A15</f>
        <v>DisabledPolicyGroup=Livestock Measures</v>
      </c>
      <c r="C49">
        <f>State_Difference!B15</f>
        <v>0</v>
      </c>
      <c r="D49">
        <f>State_Difference!C15</f>
        <v>0</v>
      </c>
      <c r="E49">
        <f>State_Difference!D15</f>
        <v>0</v>
      </c>
      <c r="F49">
        <f>State_Difference!E15</f>
        <v>-237</v>
      </c>
      <c r="G49">
        <f>State_Difference!F15</f>
        <v>-440</v>
      </c>
      <c r="H49">
        <f>State_Difference!G15</f>
        <v>-531</v>
      </c>
      <c r="I49">
        <f>State_Difference!H15</f>
        <v>-442</v>
      </c>
      <c r="J49">
        <f>State_Difference!I15</f>
        <v>-303</v>
      </c>
      <c r="K49">
        <f>State_Difference!J15</f>
        <v>-139</v>
      </c>
      <c r="L49">
        <f>State_Difference!K15</f>
        <v>-1</v>
      </c>
      <c r="M49">
        <f>State_Difference!L15</f>
        <v>248</v>
      </c>
      <c r="N49">
        <f>State_Difference!M15</f>
        <v>373</v>
      </c>
      <c r="O49">
        <f>State_Difference!N15</f>
        <v>367</v>
      </c>
      <c r="P49">
        <f>State_Difference!O15</f>
        <v>338</v>
      </c>
      <c r="Q49">
        <f>State_Difference!P15</f>
        <v>275</v>
      </c>
      <c r="R49">
        <f>State_Difference!Q15</f>
        <v>195</v>
      </c>
      <c r="S49">
        <f>State_Difference!R15</f>
        <v>138</v>
      </c>
      <c r="T49">
        <f>State_Difference!S15</f>
        <v>92</v>
      </c>
      <c r="U49">
        <f>State_Difference!T15</f>
        <v>59</v>
      </c>
      <c r="V49">
        <f>State_Difference!U15</f>
        <v>25</v>
      </c>
      <c r="W49">
        <f>State_Difference!V15</f>
        <v>1</v>
      </c>
      <c r="X49">
        <f>State_Difference!W15</f>
        <v>-7</v>
      </c>
      <c r="Y49">
        <f>State_Difference!X15</f>
        <v>-17</v>
      </c>
      <c r="Z49">
        <f>State_Difference!Y15</f>
        <v>-35</v>
      </c>
      <c r="AA49">
        <f>State_Difference!Z15</f>
        <v>-34</v>
      </c>
      <c r="AB49">
        <f>State_Difference!AA15</f>
        <v>-38</v>
      </c>
      <c r="AC49">
        <f>State_Difference!AB15</f>
        <v>-53</v>
      </c>
      <c r="AD49">
        <f>State_Difference!AC15</f>
        <v>-62</v>
      </c>
      <c r="AE49">
        <f>State_Difference!AD15</f>
        <v>-64</v>
      </c>
      <c r="AF49">
        <f>State_Difference!AE15</f>
        <v>-64</v>
      </c>
      <c r="AG49">
        <f>State_Difference!AF15</f>
        <v>-72</v>
      </c>
    </row>
    <row r="50" spans="1:33" x14ac:dyDescent="0.25">
      <c r="A50" t="s">
        <v>471</v>
      </c>
      <c r="B50" t="str">
        <f>State_Difference!A16</f>
        <v>DisabledPolicyGroup=Methane Capture and Destruction</v>
      </c>
      <c r="C50">
        <f>State_Difference!B16</f>
        <v>0</v>
      </c>
      <c r="D50">
        <f>State_Difference!C16</f>
        <v>0</v>
      </c>
      <c r="E50">
        <f>State_Difference!D16</f>
        <v>0</v>
      </c>
      <c r="F50">
        <f>State_Difference!E16</f>
        <v>14</v>
      </c>
      <c r="G50">
        <f>State_Difference!F16</f>
        <v>101</v>
      </c>
      <c r="H50">
        <f>State_Difference!G16</f>
        <v>244</v>
      </c>
      <c r="I50">
        <f>State_Difference!H16</f>
        <v>438</v>
      </c>
      <c r="J50">
        <f>State_Difference!I16</f>
        <v>805</v>
      </c>
      <c r="K50">
        <f>State_Difference!J16</f>
        <v>1530</v>
      </c>
      <c r="L50">
        <f>State_Difference!K16</f>
        <v>2391</v>
      </c>
      <c r="M50">
        <f>State_Difference!L16</f>
        <v>3248</v>
      </c>
      <c r="N50">
        <f>State_Difference!M16</f>
        <v>3566</v>
      </c>
      <c r="O50">
        <f>State_Difference!N16</f>
        <v>3637</v>
      </c>
      <c r="P50">
        <f>State_Difference!O16</f>
        <v>3619</v>
      </c>
      <c r="Q50">
        <f>State_Difference!P16</f>
        <v>3522</v>
      </c>
      <c r="R50">
        <f>State_Difference!Q16</f>
        <v>3416</v>
      </c>
      <c r="S50">
        <f>State_Difference!R16</f>
        <v>3324</v>
      </c>
      <c r="T50">
        <f>State_Difference!S16</f>
        <v>3229</v>
      </c>
      <c r="U50">
        <f>State_Difference!T16</f>
        <v>3138</v>
      </c>
      <c r="V50">
        <f>State_Difference!U16</f>
        <v>3046</v>
      </c>
      <c r="W50">
        <f>State_Difference!V16</f>
        <v>2971</v>
      </c>
      <c r="X50">
        <f>State_Difference!W16</f>
        <v>2907</v>
      </c>
      <c r="Y50">
        <f>State_Difference!X16</f>
        <v>2843</v>
      </c>
      <c r="Z50">
        <f>State_Difference!Y16</f>
        <v>2781</v>
      </c>
      <c r="AA50">
        <f>State_Difference!Z16</f>
        <v>2748</v>
      </c>
      <c r="AB50">
        <f>State_Difference!AA16</f>
        <v>2691</v>
      </c>
      <c r="AC50">
        <f>State_Difference!AB16</f>
        <v>2645</v>
      </c>
      <c r="AD50">
        <f>State_Difference!AC16</f>
        <v>2822</v>
      </c>
      <c r="AE50">
        <f>State_Difference!AD16</f>
        <v>2800</v>
      </c>
      <c r="AF50">
        <f>State_Difference!AE16</f>
        <v>2730</v>
      </c>
      <c r="AG50">
        <f>State_Difference!AF16</f>
        <v>2673</v>
      </c>
    </row>
    <row r="51" spans="1:33" x14ac:dyDescent="0.25">
      <c r="A51" t="s">
        <v>471</v>
      </c>
      <c r="B51" t="str">
        <f>State_Difference!A17</f>
        <v>DisabledPolicyGroup=N2O Abatement</v>
      </c>
      <c r="C51">
        <f>State_Difference!B17</f>
        <v>0</v>
      </c>
      <c r="D51">
        <f>State_Difference!C17</f>
        <v>0</v>
      </c>
      <c r="E51">
        <f>State_Difference!D17</f>
        <v>0</v>
      </c>
      <c r="F51">
        <f>State_Difference!E17</f>
        <v>0</v>
      </c>
      <c r="G51">
        <f>State_Difference!F17</f>
        <v>0</v>
      </c>
      <c r="H51">
        <f>State_Difference!G17</f>
        <v>0</v>
      </c>
      <c r="I51">
        <f>State_Difference!H17</f>
        <v>0</v>
      </c>
      <c r="J51">
        <f>State_Difference!I17</f>
        <v>0</v>
      </c>
      <c r="K51">
        <f>State_Difference!J17</f>
        <v>0</v>
      </c>
      <c r="L51">
        <f>State_Difference!K17</f>
        <v>0</v>
      </c>
      <c r="M51">
        <f>State_Difference!L17</f>
        <v>0</v>
      </c>
      <c r="N51">
        <f>State_Difference!M17</f>
        <v>0</v>
      </c>
      <c r="O51">
        <f>State_Difference!N17</f>
        <v>0</v>
      </c>
      <c r="P51">
        <f>State_Difference!O17</f>
        <v>0</v>
      </c>
      <c r="Q51">
        <f>State_Difference!P17</f>
        <v>0</v>
      </c>
      <c r="R51">
        <f>State_Difference!Q17</f>
        <v>0</v>
      </c>
      <c r="S51">
        <f>State_Difference!R17</f>
        <v>0</v>
      </c>
      <c r="T51">
        <f>State_Difference!S17</f>
        <v>0</v>
      </c>
      <c r="U51">
        <f>State_Difference!T17</f>
        <v>0</v>
      </c>
      <c r="V51">
        <f>State_Difference!U17</f>
        <v>0</v>
      </c>
      <c r="W51">
        <f>State_Difference!V17</f>
        <v>0</v>
      </c>
      <c r="X51">
        <f>State_Difference!W17</f>
        <v>0</v>
      </c>
      <c r="Y51">
        <f>State_Difference!X17</f>
        <v>0</v>
      </c>
      <c r="Z51">
        <f>State_Difference!Y17</f>
        <v>0</v>
      </c>
      <c r="AA51">
        <f>State_Difference!Z17</f>
        <v>0</v>
      </c>
      <c r="AB51">
        <f>State_Difference!AA17</f>
        <v>0</v>
      </c>
      <c r="AC51">
        <f>State_Difference!AB17</f>
        <v>0</v>
      </c>
      <c r="AD51">
        <f>State_Difference!AC17</f>
        <v>0</v>
      </c>
      <c r="AE51">
        <f>State_Difference!AD17</f>
        <v>0</v>
      </c>
      <c r="AF51">
        <f>State_Difference!AE17</f>
        <v>0</v>
      </c>
      <c r="AG51">
        <f>State_Difference!AF17</f>
        <v>0</v>
      </c>
    </row>
    <row r="52" spans="1:33" x14ac:dyDescent="0.25">
      <c r="A52" t="s">
        <v>471</v>
      </c>
      <c r="B52" t="str">
        <f>State_Difference!A18</f>
        <v>DisabledPolicyGroup=Building Electrification</v>
      </c>
      <c r="C52">
        <f>State_Difference!B18</f>
        <v>0</v>
      </c>
      <c r="D52">
        <f>State_Difference!C18</f>
        <v>0</v>
      </c>
      <c r="E52">
        <f>State_Difference!D18</f>
        <v>0</v>
      </c>
      <c r="F52">
        <f>State_Difference!E18</f>
        <v>107</v>
      </c>
      <c r="G52">
        <f>State_Difference!F18</f>
        <v>297</v>
      </c>
      <c r="H52">
        <f>State_Difference!G18</f>
        <v>930</v>
      </c>
      <c r="I52">
        <f>State_Difference!H18</f>
        <v>1733</v>
      </c>
      <c r="J52">
        <f>State_Difference!I18</f>
        <v>2809</v>
      </c>
      <c r="K52">
        <f>State_Difference!J18</f>
        <v>3000</v>
      </c>
      <c r="L52">
        <f>State_Difference!K18</f>
        <v>3714</v>
      </c>
      <c r="M52">
        <f>State_Difference!L18</f>
        <v>4400</v>
      </c>
      <c r="N52">
        <f>State_Difference!M18</f>
        <v>5271</v>
      </c>
      <c r="O52">
        <f>State_Difference!N18</f>
        <v>6213</v>
      </c>
      <c r="P52">
        <f>State_Difference!O18</f>
        <v>7233</v>
      </c>
      <c r="Q52">
        <f>State_Difference!P18</f>
        <v>7728</v>
      </c>
      <c r="R52">
        <f>State_Difference!Q18</f>
        <v>8242</v>
      </c>
      <c r="S52">
        <f>State_Difference!R18</f>
        <v>8573</v>
      </c>
      <c r="T52">
        <f>State_Difference!S18</f>
        <v>8388</v>
      </c>
      <c r="U52">
        <f>State_Difference!T18</f>
        <v>8039</v>
      </c>
      <c r="V52">
        <f>State_Difference!U18</f>
        <v>7314</v>
      </c>
      <c r="W52">
        <f>State_Difference!V18</f>
        <v>6206</v>
      </c>
      <c r="X52">
        <f>State_Difference!W18</f>
        <v>4934</v>
      </c>
      <c r="Y52">
        <f>State_Difference!X18</f>
        <v>3469</v>
      </c>
      <c r="Z52">
        <f>State_Difference!Y18</f>
        <v>1785</v>
      </c>
      <c r="AA52">
        <f>State_Difference!Z18</f>
        <v>-61</v>
      </c>
      <c r="AB52">
        <f>State_Difference!AA18</f>
        <v>-1819</v>
      </c>
      <c r="AC52">
        <f>State_Difference!AB18</f>
        <v>-3516</v>
      </c>
      <c r="AD52">
        <f>State_Difference!AC18</f>
        <v>-4861</v>
      </c>
      <c r="AE52">
        <f>State_Difference!AD18</f>
        <v>-6112</v>
      </c>
      <c r="AF52">
        <f>State_Difference!AE18</f>
        <v>-7159</v>
      </c>
      <c r="AG52">
        <f>State_Difference!AF18</f>
        <v>-8193</v>
      </c>
    </row>
    <row r="53" spans="1:33" x14ac:dyDescent="0.25">
      <c r="A53" t="s">
        <v>471</v>
      </c>
      <c r="B53" t="str">
        <f>State_Difference!A19</f>
        <v>DisabledPolicyGroup=Industrial CCS</v>
      </c>
      <c r="C53">
        <f>State_Difference!B19</f>
        <v>0</v>
      </c>
      <c r="D53">
        <f>State_Difference!C19</f>
        <v>0</v>
      </c>
      <c r="E53">
        <f>State_Difference!D19</f>
        <v>0</v>
      </c>
      <c r="F53">
        <f>State_Difference!E19</f>
        <v>351</v>
      </c>
      <c r="G53">
        <f>State_Difference!F19</f>
        <v>439</v>
      </c>
      <c r="H53">
        <f>State_Difference!G19</f>
        <v>377</v>
      </c>
      <c r="I53">
        <f>State_Difference!H19</f>
        <v>339</v>
      </c>
      <c r="J53">
        <f>State_Difference!I19</f>
        <v>280</v>
      </c>
      <c r="K53">
        <f>State_Difference!J19</f>
        <v>245</v>
      </c>
      <c r="L53">
        <f>State_Difference!K19</f>
        <v>211</v>
      </c>
      <c r="M53">
        <f>State_Difference!L19</f>
        <v>194</v>
      </c>
      <c r="N53">
        <f>State_Difference!M19</f>
        <v>289</v>
      </c>
      <c r="O53">
        <f>State_Difference!N19</f>
        <v>355</v>
      </c>
      <c r="P53">
        <f>State_Difference!O19</f>
        <v>399</v>
      </c>
      <c r="Q53">
        <f>State_Difference!P19</f>
        <v>416</v>
      </c>
      <c r="R53">
        <f>State_Difference!Q19</f>
        <v>433</v>
      </c>
      <c r="S53">
        <f>State_Difference!R19</f>
        <v>467</v>
      </c>
      <c r="T53">
        <f>State_Difference!S19</f>
        <v>480</v>
      </c>
      <c r="U53">
        <f>State_Difference!T19</f>
        <v>504</v>
      </c>
      <c r="V53">
        <f>State_Difference!U19</f>
        <v>510</v>
      </c>
      <c r="W53">
        <f>State_Difference!V19</f>
        <v>546</v>
      </c>
      <c r="X53">
        <f>State_Difference!W19</f>
        <v>566</v>
      </c>
      <c r="Y53">
        <f>State_Difference!X19</f>
        <v>594</v>
      </c>
      <c r="Z53">
        <f>State_Difference!Y19</f>
        <v>600</v>
      </c>
      <c r="AA53">
        <f>State_Difference!Z19</f>
        <v>628</v>
      </c>
      <c r="AB53">
        <f>State_Difference!AA19</f>
        <v>644</v>
      </c>
      <c r="AC53">
        <f>State_Difference!AB19</f>
        <v>672</v>
      </c>
      <c r="AD53">
        <f>State_Difference!AC19</f>
        <v>910</v>
      </c>
      <c r="AE53">
        <f>State_Difference!AD19</f>
        <v>923</v>
      </c>
      <c r="AF53">
        <f>State_Difference!AE19</f>
        <v>895</v>
      </c>
      <c r="AG53">
        <f>State_Difference!AF19</f>
        <v>874</v>
      </c>
    </row>
    <row r="54" spans="1:33" x14ac:dyDescent="0.25">
      <c r="A54" t="s">
        <v>471</v>
      </c>
      <c r="B54" t="str">
        <f>State_Difference!A20</f>
        <v>DisabledPolicyGroup=Passenger Mode Shifting</v>
      </c>
      <c r="C54">
        <f>State_Difference!B20</f>
        <v>0</v>
      </c>
      <c r="D54">
        <f>State_Difference!C20</f>
        <v>0</v>
      </c>
      <c r="E54">
        <f>State_Difference!D20</f>
        <v>0</v>
      </c>
      <c r="F54">
        <f>State_Difference!E20</f>
        <v>7609</v>
      </c>
      <c r="G54">
        <f>State_Difference!F20</f>
        <v>16422</v>
      </c>
      <c r="H54">
        <f>State_Difference!G20</f>
        <v>25610</v>
      </c>
      <c r="I54">
        <f>State_Difference!H20</f>
        <v>35780</v>
      </c>
      <c r="J54">
        <f>State_Difference!I20</f>
        <v>46559</v>
      </c>
      <c r="K54">
        <f>State_Difference!J20</f>
        <v>57685</v>
      </c>
      <c r="L54">
        <f>State_Difference!K20</f>
        <v>68077</v>
      </c>
      <c r="M54">
        <f>State_Difference!L20</f>
        <v>79017</v>
      </c>
      <c r="N54">
        <f>State_Difference!M20</f>
        <v>85163</v>
      </c>
      <c r="O54">
        <f>State_Difference!N20</f>
        <v>90459</v>
      </c>
      <c r="P54">
        <f>State_Difference!O20</f>
        <v>95347</v>
      </c>
      <c r="Q54">
        <f>State_Difference!P20</f>
        <v>99978</v>
      </c>
      <c r="R54">
        <f>State_Difference!Q20</f>
        <v>103874</v>
      </c>
      <c r="S54">
        <f>State_Difference!R20</f>
        <v>107917</v>
      </c>
      <c r="T54">
        <f>State_Difference!S20</f>
        <v>111884</v>
      </c>
      <c r="U54">
        <f>State_Difference!T20</f>
        <v>115802</v>
      </c>
      <c r="V54">
        <f>State_Difference!U20</f>
        <v>119332</v>
      </c>
      <c r="W54">
        <f>State_Difference!V20</f>
        <v>123023</v>
      </c>
      <c r="X54">
        <f>State_Difference!W20</f>
        <v>126480</v>
      </c>
      <c r="Y54">
        <f>State_Difference!X20</f>
        <v>129736</v>
      </c>
      <c r="Z54">
        <f>State_Difference!Y20</f>
        <v>133196</v>
      </c>
      <c r="AA54">
        <f>State_Difference!Z20</f>
        <v>136039</v>
      </c>
      <c r="AB54">
        <f>State_Difference!AA20</f>
        <v>138536</v>
      </c>
      <c r="AC54">
        <f>State_Difference!AB20</f>
        <v>140070</v>
      </c>
      <c r="AD54">
        <f>State_Difference!AC20</f>
        <v>141273</v>
      </c>
      <c r="AE54">
        <f>State_Difference!AD20</f>
        <v>142161</v>
      </c>
      <c r="AF54">
        <f>State_Difference!AE20</f>
        <v>142569</v>
      </c>
      <c r="AG54">
        <f>State_Difference!AF20</f>
        <v>142609</v>
      </c>
    </row>
    <row r="55" spans="1:33" x14ac:dyDescent="0.25">
      <c r="A55" t="s">
        <v>471</v>
      </c>
      <c r="B55" t="str">
        <f>State_Difference!A21</f>
        <v>DisabledPolicyGroup=Reduction in Fossil Fuel Exports</v>
      </c>
      <c r="C55">
        <f>State_Difference!B21</f>
        <v>0</v>
      </c>
      <c r="D55">
        <f>State_Difference!C21</f>
        <v>0</v>
      </c>
      <c r="E55">
        <f>State_Difference!D21</f>
        <v>0</v>
      </c>
      <c r="F55">
        <f>State_Difference!E21</f>
        <v>-68</v>
      </c>
      <c r="G55">
        <f>State_Difference!F21</f>
        <v>-325</v>
      </c>
      <c r="H55">
        <f>State_Difference!G21</f>
        <v>-803</v>
      </c>
      <c r="I55">
        <f>State_Difference!H21</f>
        <v>-1512</v>
      </c>
      <c r="J55">
        <f>State_Difference!I21</f>
        <v>-2680</v>
      </c>
      <c r="K55">
        <f>State_Difference!J21</f>
        <v>-4438</v>
      </c>
      <c r="L55">
        <f>State_Difference!K21</f>
        <v>-6886</v>
      </c>
      <c r="M55">
        <f>State_Difference!L21</f>
        <v>-9953</v>
      </c>
      <c r="N55">
        <f>State_Difference!M21</f>
        <v>-13601</v>
      </c>
      <c r="O55">
        <f>State_Difference!N21</f>
        <v>-17561</v>
      </c>
      <c r="P55">
        <f>State_Difference!O21</f>
        <v>-21671</v>
      </c>
      <c r="Q55">
        <f>State_Difference!P21</f>
        <v>-25946</v>
      </c>
      <c r="R55">
        <f>State_Difference!Q21</f>
        <v>-30677</v>
      </c>
      <c r="S55">
        <f>State_Difference!R21</f>
        <v>-35702</v>
      </c>
      <c r="T55">
        <f>State_Difference!S21</f>
        <v>-40911</v>
      </c>
      <c r="U55">
        <f>State_Difference!T21</f>
        <v>-46035</v>
      </c>
      <c r="V55">
        <f>State_Difference!U21</f>
        <v>-50799</v>
      </c>
      <c r="W55">
        <f>State_Difference!V21</f>
        <v>-55250</v>
      </c>
      <c r="X55">
        <f>State_Difference!W21</f>
        <v>-59380</v>
      </c>
      <c r="Y55">
        <f>State_Difference!X21</f>
        <v>-63173</v>
      </c>
      <c r="Z55">
        <f>State_Difference!Y21</f>
        <v>-66802</v>
      </c>
      <c r="AA55">
        <f>State_Difference!Z21</f>
        <v>-70108</v>
      </c>
      <c r="AB55">
        <f>State_Difference!AA21</f>
        <v>-72400</v>
      </c>
      <c r="AC55">
        <f>State_Difference!AB21</f>
        <v>-74248</v>
      </c>
      <c r="AD55">
        <f>State_Difference!AC21</f>
        <v>-75724</v>
      </c>
      <c r="AE55">
        <f>State_Difference!AD21</f>
        <v>-76353</v>
      </c>
      <c r="AF55">
        <f>State_Difference!AE21</f>
        <v>-76753</v>
      </c>
      <c r="AG55">
        <f>State_Difference!AF21</f>
        <v>-76908</v>
      </c>
    </row>
    <row r="56" spans="1:33" x14ac:dyDescent="0.25">
      <c r="A56" t="s">
        <v>471</v>
      </c>
      <c r="B56" t="str">
        <f>State_Difference!A22</f>
        <v>DisabledPolicyGroup=Material Efficiency</v>
      </c>
      <c r="C56">
        <f>State_Difference!B22</f>
        <v>0</v>
      </c>
      <c r="D56">
        <f>State_Difference!C22</f>
        <v>0</v>
      </c>
      <c r="E56">
        <f>State_Difference!D22</f>
        <v>0</v>
      </c>
      <c r="F56">
        <f>State_Difference!E22</f>
        <v>-82</v>
      </c>
      <c r="G56">
        <f>State_Difference!F22</f>
        <v>-198</v>
      </c>
      <c r="H56">
        <f>State_Difference!G22</f>
        <v>-347</v>
      </c>
      <c r="I56">
        <f>State_Difference!H22</f>
        <v>-492</v>
      </c>
      <c r="J56">
        <f>State_Difference!I22</f>
        <v>-635</v>
      </c>
      <c r="K56">
        <f>State_Difference!J22</f>
        <v>-772</v>
      </c>
      <c r="L56">
        <f>State_Difference!K22</f>
        <v>-926</v>
      </c>
      <c r="M56">
        <f>State_Difference!L22</f>
        <v>-1052</v>
      </c>
      <c r="N56">
        <f>State_Difference!M22</f>
        <v>-1188</v>
      </c>
      <c r="O56">
        <f>State_Difference!N22</f>
        <v>-1323</v>
      </c>
      <c r="P56">
        <f>State_Difference!O22</f>
        <v>-1478</v>
      </c>
      <c r="Q56">
        <f>State_Difference!P22</f>
        <v>-1602</v>
      </c>
      <c r="R56">
        <f>State_Difference!Q22</f>
        <v>-1749</v>
      </c>
      <c r="S56">
        <f>State_Difference!R22</f>
        <v>-1872</v>
      </c>
      <c r="T56">
        <f>State_Difference!S22</f>
        <v>-2015</v>
      </c>
      <c r="U56">
        <f>State_Difference!T22</f>
        <v>-2158</v>
      </c>
      <c r="V56">
        <f>State_Difference!U22</f>
        <v>-2305</v>
      </c>
      <c r="W56">
        <f>State_Difference!V22</f>
        <v>-2446</v>
      </c>
      <c r="X56">
        <f>State_Difference!W22</f>
        <v>-2583</v>
      </c>
      <c r="Y56">
        <f>State_Difference!X22</f>
        <v>-2707</v>
      </c>
      <c r="Z56">
        <f>State_Difference!Y22</f>
        <v>-2845</v>
      </c>
      <c r="AA56">
        <f>State_Difference!Z22</f>
        <v>-2975</v>
      </c>
      <c r="AB56">
        <f>State_Difference!AA22</f>
        <v>-3115</v>
      </c>
      <c r="AC56">
        <f>State_Difference!AB22</f>
        <v>-3247</v>
      </c>
      <c r="AD56">
        <f>State_Difference!AC22</f>
        <v>-3373</v>
      </c>
      <c r="AE56">
        <f>State_Difference!AD22</f>
        <v>-3523</v>
      </c>
      <c r="AF56">
        <f>State_Difference!AE22</f>
        <v>-3649</v>
      </c>
      <c r="AG56">
        <f>State_Difference!AF22</f>
        <v>-3792</v>
      </c>
    </row>
    <row r="57" spans="1:33" x14ac:dyDescent="0.25">
      <c r="A57" t="s">
        <v>471</v>
      </c>
      <c r="B57" t="str">
        <f>State_Difference!A23</f>
        <v>DisabledPolicyGroup=Reduction in Industry Product Demand</v>
      </c>
      <c r="C57">
        <f>State_Difference!B23</f>
        <v>0</v>
      </c>
      <c r="D57">
        <f>State_Difference!C23</f>
        <v>0</v>
      </c>
      <c r="E57">
        <f>State_Difference!D23</f>
        <v>0</v>
      </c>
      <c r="F57">
        <f>State_Difference!E23</f>
        <v>-24</v>
      </c>
      <c r="G57">
        <f>State_Difference!F23</f>
        <v>-57</v>
      </c>
      <c r="H57">
        <f>State_Difference!G23</f>
        <v>-107</v>
      </c>
      <c r="I57">
        <f>State_Difference!H23</f>
        <v>-153</v>
      </c>
      <c r="J57">
        <f>State_Difference!I23</f>
        <v>-209</v>
      </c>
      <c r="K57">
        <f>State_Difference!J23</f>
        <v>-243</v>
      </c>
      <c r="L57">
        <f>State_Difference!K23</f>
        <v>-286</v>
      </c>
      <c r="M57">
        <f>State_Difference!L23</f>
        <v>-323</v>
      </c>
      <c r="N57">
        <f>State_Difference!M23</f>
        <v>-364</v>
      </c>
      <c r="O57">
        <f>State_Difference!N23</f>
        <v>-414</v>
      </c>
      <c r="P57">
        <f>State_Difference!O23</f>
        <v>-442</v>
      </c>
      <c r="Q57">
        <f>State_Difference!P23</f>
        <v>-478</v>
      </c>
      <c r="R57">
        <f>State_Difference!Q23</f>
        <v>-536</v>
      </c>
      <c r="S57">
        <f>State_Difference!R23</f>
        <v>-559</v>
      </c>
      <c r="T57">
        <f>State_Difference!S23</f>
        <v>-606</v>
      </c>
      <c r="U57">
        <f>State_Difference!T23</f>
        <v>-656</v>
      </c>
      <c r="V57">
        <f>State_Difference!U23</f>
        <v>-695</v>
      </c>
      <c r="W57">
        <f>State_Difference!V23</f>
        <v>-732</v>
      </c>
      <c r="X57">
        <f>State_Difference!W23</f>
        <v>-745</v>
      </c>
      <c r="Y57">
        <f>State_Difference!X23</f>
        <v>-775</v>
      </c>
      <c r="Z57">
        <f>State_Difference!Y23</f>
        <v>-804</v>
      </c>
      <c r="AA57">
        <f>State_Difference!Z23</f>
        <v>-838</v>
      </c>
      <c r="AB57">
        <f>State_Difference!AA23</f>
        <v>-873</v>
      </c>
      <c r="AC57">
        <f>State_Difference!AB23</f>
        <v>-903</v>
      </c>
      <c r="AD57">
        <f>State_Difference!AC23</f>
        <v>-931</v>
      </c>
      <c r="AE57">
        <f>State_Difference!AD23</f>
        <v>-957</v>
      </c>
      <c r="AF57">
        <f>State_Difference!AE23</f>
        <v>-974</v>
      </c>
      <c r="AG57">
        <f>State_Difference!AF23</f>
        <v>-1018</v>
      </c>
    </row>
    <row r="58" spans="1:33" x14ac:dyDescent="0.25">
      <c r="A58" t="s">
        <v>471</v>
      </c>
      <c r="B58" t="str">
        <f>State_Difference!A24</f>
        <v>DisabledPolicyGroup=Fuel Economy Standards</v>
      </c>
      <c r="C58">
        <f>State_Difference!B24</f>
        <v>0</v>
      </c>
      <c r="D58">
        <f>State_Difference!C24</f>
        <v>0</v>
      </c>
      <c r="E58">
        <f>State_Difference!D24</f>
        <v>0</v>
      </c>
      <c r="F58">
        <f>State_Difference!E24</f>
        <v>56</v>
      </c>
      <c r="G58">
        <f>State_Difference!F24</f>
        <v>139</v>
      </c>
      <c r="H58">
        <f>State_Difference!G24</f>
        <v>217</v>
      </c>
      <c r="I58">
        <f>State_Difference!H24</f>
        <v>-205</v>
      </c>
      <c r="J58">
        <f>State_Difference!I24</f>
        <v>-479</v>
      </c>
      <c r="K58">
        <f>State_Difference!J24</f>
        <v>-366</v>
      </c>
      <c r="L58">
        <f>State_Difference!K24</f>
        <v>30</v>
      </c>
      <c r="M58">
        <f>State_Difference!L24</f>
        <v>388</v>
      </c>
      <c r="N58">
        <f>State_Difference!M24</f>
        <v>530</v>
      </c>
      <c r="O58">
        <f>State_Difference!N24</f>
        <v>791</v>
      </c>
      <c r="P58">
        <f>State_Difference!O24</f>
        <v>659</v>
      </c>
      <c r="Q58">
        <f>State_Difference!P24</f>
        <v>439</v>
      </c>
      <c r="R58">
        <f>State_Difference!Q24</f>
        <v>183</v>
      </c>
      <c r="S58">
        <f>State_Difference!R24</f>
        <v>-122</v>
      </c>
      <c r="T58">
        <f>State_Difference!S24</f>
        <v>-443</v>
      </c>
      <c r="U58">
        <f>State_Difference!T24</f>
        <v>-819</v>
      </c>
      <c r="V58">
        <f>State_Difference!U24</f>
        <v>-1226</v>
      </c>
      <c r="W58">
        <f>State_Difference!V24</f>
        <v>-1627</v>
      </c>
      <c r="X58">
        <f>State_Difference!W24</f>
        <v>-2065</v>
      </c>
      <c r="Y58">
        <f>State_Difference!X24</f>
        <v>-2518</v>
      </c>
      <c r="Z58">
        <f>State_Difference!Y24</f>
        <v>-2992</v>
      </c>
      <c r="AA58">
        <f>State_Difference!Z24</f>
        <v>-3527</v>
      </c>
      <c r="AB58">
        <f>State_Difference!AA24</f>
        <v>-4043</v>
      </c>
      <c r="AC58">
        <f>State_Difference!AB24</f>
        <v>-4514</v>
      </c>
      <c r="AD58">
        <f>State_Difference!AC24</f>
        <v>-4798</v>
      </c>
      <c r="AE58">
        <f>State_Difference!AD24</f>
        <v>-5256</v>
      </c>
      <c r="AF58">
        <f>State_Difference!AE24</f>
        <v>-5761</v>
      </c>
      <c r="AG58">
        <f>State_Difference!AF24</f>
        <v>-6220</v>
      </c>
    </row>
    <row r="59" spans="1:33" x14ac:dyDescent="0.25">
      <c r="A59" t="s">
        <v>471</v>
      </c>
      <c r="B59" t="str">
        <f>State_Difference!A25</f>
        <v>DisabledPolicyGroup=Industrial Energy Efficiency Standards</v>
      </c>
      <c r="C59">
        <f>State_Difference!B25</f>
        <v>0</v>
      </c>
      <c r="D59">
        <f>State_Difference!C25</f>
        <v>0</v>
      </c>
      <c r="E59">
        <f>State_Difference!D25</f>
        <v>0</v>
      </c>
      <c r="F59">
        <f>State_Difference!E25</f>
        <v>-20</v>
      </c>
      <c r="G59">
        <f>State_Difference!F25</f>
        <v>-392</v>
      </c>
      <c r="H59">
        <f>State_Difference!G25</f>
        <v>-1136</v>
      </c>
      <c r="I59">
        <f>State_Difference!H25</f>
        <v>-1936</v>
      </c>
      <c r="J59">
        <f>State_Difference!I25</f>
        <v>-2806</v>
      </c>
      <c r="K59">
        <f>State_Difference!J25</f>
        <v>-3328</v>
      </c>
      <c r="L59">
        <f>State_Difference!K25</f>
        <v>-4022</v>
      </c>
      <c r="M59">
        <f>State_Difference!L25</f>
        <v>-4707</v>
      </c>
      <c r="N59">
        <f>State_Difference!M25</f>
        <v>-5380</v>
      </c>
      <c r="O59">
        <f>State_Difference!N25</f>
        <v>-5982</v>
      </c>
      <c r="P59">
        <f>State_Difference!O25</f>
        <v>-6559</v>
      </c>
      <c r="Q59">
        <f>State_Difference!P25</f>
        <v>-7009</v>
      </c>
      <c r="R59">
        <f>State_Difference!Q25</f>
        <v>-7561</v>
      </c>
      <c r="S59">
        <f>State_Difference!R25</f>
        <v>-8168</v>
      </c>
      <c r="T59">
        <f>State_Difference!S25</f>
        <v>-8667</v>
      </c>
      <c r="U59">
        <f>State_Difference!T25</f>
        <v>-9085</v>
      </c>
      <c r="V59">
        <f>State_Difference!U25</f>
        <v>-9258</v>
      </c>
      <c r="W59">
        <f>State_Difference!V25</f>
        <v>-9367</v>
      </c>
      <c r="X59">
        <f>State_Difference!W25</f>
        <v>-9425</v>
      </c>
      <c r="Y59">
        <f>State_Difference!X25</f>
        <v>-9511</v>
      </c>
      <c r="Z59">
        <f>State_Difference!Y25</f>
        <v>-9725</v>
      </c>
      <c r="AA59">
        <f>State_Difference!Z25</f>
        <v>-10012</v>
      </c>
      <c r="AB59">
        <f>State_Difference!AA25</f>
        <v>-10326</v>
      </c>
      <c r="AC59">
        <f>State_Difference!AB25</f>
        <v>-10662</v>
      </c>
      <c r="AD59">
        <f>State_Difference!AC25</f>
        <v>-10881</v>
      </c>
      <c r="AE59">
        <f>State_Difference!AD25</f>
        <v>-11268</v>
      </c>
      <c r="AF59">
        <f>State_Difference!AE25</f>
        <v>-11830</v>
      </c>
      <c r="AG59">
        <f>State_Difference!AF25</f>
        <v>-12358</v>
      </c>
    </row>
    <row r="60" spans="1:33" x14ac:dyDescent="0.25">
      <c r="A60" t="s">
        <v>471</v>
      </c>
      <c r="B60" t="str">
        <f>State_Difference!A26</f>
        <v>DisabledPolicyGroup=100% Clean Electricity Standard</v>
      </c>
      <c r="C60">
        <f>State_Difference!B26</f>
        <v>0</v>
      </c>
      <c r="D60">
        <f>State_Difference!C26</f>
        <v>59</v>
      </c>
      <c r="E60">
        <f>State_Difference!D26</f>
        <v>948</v>
      </c>
      <c r="F60">
        <f>State_Difference!E26</f>
        <v>1918</v>
      </c>
      <c r="G60">
        <f>State_Difference!F26</f>
        <v>3010</v>
      </c>
      <c r="H60">
        <f>State_Difference!G26</f>
        <v>338</v>
      </c>
      <c r="I60">
        <f>State_Difference!H26</f>
        <v>-1193</v>
      </c>
      <c r="J60">
        <f>State_Difference!I26</f>
        <v>-1505</v>
      </c>
      <c r="K60">
        <f>State_Difference!J26</f>
        <v>-1239</v>
      </c>
      <c r="L60">
        <f>State_Difference!K26</f>
        <v>-8</v>
      </c>
      <c r="M60">
        <f>State_Difference!L26</f>
        <v>899</v>
      </c>
      <c r="N60">
        <f>State_Difference!M26</f>
        <v>2277</v>
      </c>
      <c r="O60">
        <f>State_Difference!N26</f>
        <v>2745</v>
      </c>
      <c r="P60">
        <f>State_Difference!O26</f>
        <v>3163</v>
      </c>
      <c r="Q60">
        <f>State_Difference!P26</f>
        <v>4669</v>
      </c>
      <c r="R60">
        <f>State_Difference!Q26</f>
        <v>7856</v>
      </c>
      <c r="S60">
        <f>State_Difference!R26</f>
        <v>11040</v>
      </c>
      <c r="T60">
        <f>State_Difference!S26</f>
        <v>10957</v>
      </c>
      <c r="U60">
        <f>State_Difference!T26</f>
        <v>8468</v>
      </c>
      <c r="V60">
        <f>State_Difference!U26</f>
        <v>5159</v>
      </c>
      <c r="W60">
        <f>State_Difference!V26</f>
        <v>1495</v>
      </c>
      <c r="X60">
        <f>State_Difference!W26</f>
        <v>-1736</v>
      </c>
      <c r="Y60">
        <f>State_Difference!X26</f>
        <v>-4231</v>
      </c>
      <c r="Z60">
        <f>State_Difference!Y26</f>
        <v>-6888</v>
      </c>
      <c r="AA60">
        <f>State_Difference!Z26</f>
        <v>-8882</v>
      </c>
      <c r="AB60">
        <f>State_Difference!AA26</f>
        <v>-10585</v>
      </c>
      <c r="AC60">
        <f>State_Difference!AB26</f>
        <v>-12762</v>
      </c>
      <c r="AD60">
        <f>State_Difference!AC26</f>
        <v>-15085</v>
      </c>
      <c r="AE60">
        <f>State_Difference!AD26</f>
        <v>-15216</v>
      </c>
      <c r="AF60">
        <f>State_Difference!AE26</f>
        <v>-14706</v>
      </c>
      <c r="AG60">
        <f>State_Difference!AF26</f>
        <v>-13208</v>
      </c>
    </row>
    <row r="61" spans="1:33" x14ac:dyDescent="0.25">
      <c r="A61" t="s">
        <v>471</v>
      </c>
      <c r="B61" t="str">
        <f>State_Difference!A27</f>
        <v>DisabledPolicyGroup=Electricity PTC/ITC</v>
      </c>
      <c r="C61">
        <f>State_Difference!B27</f>
        <v>0</v>
      </c>
      <c r="D61">
        <f>State_Difference!C27</f>
        <v>0</v>
      </c>
      <c r="E61">
        <f>State_Difference!D27</f>
        <v>0</v>
      </c>
      <c r="F61">
        <f>State_Difference!E27</f>
        <v>36</v>
      </c>
      <c r="G61">
        <f>State_Difference!F27</f>
        <v>92</v>
      </c>
      <c r="H61">
        <f>State_Difference!G27</f>
        <v>313</v>
      </c>
      <c r="I61">
        <f>State_Difference!H27</f>
        <v>537</v>
      </c>
      <c r="J61">
        <f>State_Difference!I27</f>
        <v>489</v>
      </c>
      <c r="K61">
        <f>State_Difference!J27</f>
        <v>522</v>
      </c>
      <c r="L61">
        <f>State_Difference!K27</f>
        <v>575</v>
      </c>
      <c r="M61">
        <f>State_Difference!L27</f>
        <v>682</v>
      </c>
      <c r="N61">
        <f>State_Difference!M27</f>
        <v>762</v>
      </c>
      <c r="O61">
        <f>State_Difference!N27</f>
        <v>773</v>
      </c>
      <c r="P61">
        <f>State_Difference!O27</f>
        <v>787</v>
      </c>
      <c r="Q61">
        <f>State_Difference!P27</f>
        <v>851</v>
      </c>
      <c r="R61">
        <f>State_Difference!Q27</f>
        <v>300</v>
      </c>
      <c r="S61">
        <f>State_Difference!R27</f>
        <v>-440</v>
      </c>
      <c r="T61">
        <f>State_Difference!S27</f>
        <v>-997</v>
      </c>
      <c r="U61">
        <f>State_Difference!T27</f>
        <v>-1353</v>
      </c>
      <c r="V61">
        <f>State_Difference!U27</f>
        <v>-1537</v>
      </c>
      <c r="W61">
        <f>State_Difference!V27</f>
        <v>-1539</v>
      </c>
      <c r="X61">
        <f>State_Difference!W27</f>
        <v>-1447</v>
      </c>
      <c r="Y61">
        <f>State_Difference!X27</f>
        <v>-1268</v>
      </c>
      <c r="Z61">
        <f>State_Difference!Y27</f>
        <v>-1086</v>
      </c>
      <c r="AA61">
        <f>State_Difference!Z27</f>
        <v>-890</v>
      </c>
      <c r="AB61">
        <f>State_Difference!AA27</f>
        <v>-718</v>
      </c>
      <c r="AC61">
        <f>State_Difference!AB27</f>
        <v>-549</v>
      </c>
      <c r="AD61">
        <f>State_Difference!AC27</f>
        <v>-396</v>
      </c>
      <c r="AE61">
        <f>State_Difference!AD27</f>
        <v>-286</v>
      </c>
      <c r="AF61">
        <f>State_Difference!AE27</f>
        <v>-197</v>
      </c>
      <c r="AG61">
        <f>State_Difference!AF27</f>
        <v>-136</v>
      </c>
    </row>
    <row r="62" spans="1:33" x14ac:dyDescent="0.25">
      <c r="A62" t="s">
        <v>471</v>
      </c>
      <c r="B62" t="str">
        <f>State_Difference!A28</f>
        <v>DisabledPolicyGroup=All</v>
      </c>
      <c r="C62">
        <f>State_Difference!B28</f>
        <v>0</v>
      </c>
      <c r="D62">
        <f>State_Difference!C28</f>
        <v>59</v>
      </c>
      <c r="E62">
        <f>State_Difference!D28</f>
        <v>948</v>
      </c>
      <c r="F62">
        <f>State_Difference!E28</f>
        <v>28319</v>
      </c>
      <c r="G62">
        <f>State_Difference!F28</f>
        <v>56094</v>
      </c>
      <c r="H62">
        <f>State_Difference!G28</f>
        <v>81419</v>
      </c>
      <c r="I62">
        <f>State_Difference!H28</f>
        <v>107385</v>
      </c>
      <c r="J62">
        <f>State_Difference!I28</f>
        <v>133033</v>
      </c>
      <c r="K62">
        <f>State_Difference!J28</f>
        <v>157778</v>
      </c>
      <c r="L62">
        <f>State_Difference!K28</f>
        <v>182204</v>
      </c>
      <c r="M62">
        <f>State_Difference!L28</f>
        <v>202109</v>
      </c>
      <c r="N62">
        <f>State_Difference!M28</f>
        <v>212125</v>
      </c>
      <c r="O62">
        <f>State_Difference!N28</f>
        <v>215861</v>
      </c>
      <c r="P62">
        <f>State_Difference!O28</f>
        <v>219360</v>
      </c>
      <c r="Q62">
        <f>State_Difference!P28</f>
        <v>222082</v>
      </c>
      <c r="R62">
        <f>State_Difference!Q28</f>
        <v>223197</v>
      </c>
      <c r="S62">
        <f>State_Difference!R28</f>
        <v>223030</v>
      </c>
      <c r="T62">
        <f>State_Difference!S28</f>
        <v>214832</v>
      </c>
      <c r="U62">
        <f>State_Difference!T28</f>
        <v>203427</v>
      </c>
      <c r="V62">
        <f>State_Difference!U28</f>
        <v>191302</v>
      </c>
      <c r="W62">
        <f>State_Difference!V28</f>
        <v>178911</v>
      </c>
      <c r="X62">
        <f>State_Difference!W28</f>
        <v>167145</v>
      </c>
      <c r="Y62">
        <f>State_Difference!X28</f>
        <v>156934</v>
      </c>
      <c r="Z62">
        <f>State_Difference!Y28</f>
        <v>148178</v>
      </c>
      <c r="AA62">
        <f>State_Difference!Z28</f>
        <v>140041</v>
      </c>
      <c r="AB62">
        <f>State_Difference!AA28</f>
        <v>132934</v>
      </c>
      <c r="AC62">
        <f>State_Difference!AB28</f>
        <v>125998</v>
      </c>
      <c r="AD62">
        <f>State_Difference!AC28</f>
        <v>120337</v>
      </c>
      <c r="AE62">
        <f>State_Difference!AD28</f>
        <v>117360</v>
      </c>
      <c r="AF62">
        <f>State_Difference!AE28</f>
        <v>115347</v>
      </c>
      <c r="AG62">
        <f>State_Difference!AF28</f>
        <v>114437</v>
      </c>
    </row>
    <row r="63" spans="1:33" x14ac:dyDescent="0.25">
      <c r="A63" t="s">
        <v>471</v>
      </c>
      <c r="B63">
        <f>State_Difference!A29</f>
        <v>0</v>
      </c>
      <c r="C63">
        <f>State_Difference!B29</f>
        <v>0</v>
      </c>
      <c r="D63">
        <f>State_Difference!C29</f>
        <v>0</v>
      </c>
      <c r="E63">
        <f>State_Difference!D29</f>
        <v>0</v>
      </c>
      <c r="F63">
        <f>State_Difference!E29</f>
        <v>0</v>
      </c>
      <c r="G63">
        <f>State_Difference!F29</f>
        <v>0</v>
      </c>
      <c r="H63">
        <f>State_Difference!G29</f>
        <v>0</v>
      </c>
      <c r="I63">
        <f>State_Difference!H29</f>
        <v>0</v>
      </c>
      <c r="J63">
        <f>State_Difference!I29</f>
        <v>0</v>
      </c>
      <c r="K63">
        <f>State_Difference!J29</f>
        <v>0</v>
      </c>
      <c r="L63">
        <f>State_Difference!K29</f>
        <v>0</v>
      </c>
      <c r="M63">
        <f>State_Difference!L29</f>
        <v>0</v>
      </c>
      <c r="N63">
        <f>State_Difference!M29</f>
        <v>0</v>
      </c>
      <c r="O63">
        <f>State_Difference!N29</f>
        <v>0</v>
      </c>
      <c r="P63">
        <f>State_Difference!O29</f>
        <v>0</v>
      </c>
      <c r="Q63">
        <f>State_Difference!P29</f>
        <v>0</v>
      </c>
      <c r="R63">
        <f>State_Difference!Q29</f>
        <v>0</v>
      </c>
      <c r="S63">
        <f>State_Difference!R29</f>
        <v>0</v>
      </c>
      <c r="T63">
        <f>State_Difference!S29</f>
        <v>0</v>
      </c>
      <c r="U63">
        <f>State_Difference!T29</f>
        <v>0</v>
      </c>
      <c r="V63">
        <f>State_Difference!U29</f>
        <v>0</v>
      </c>
      <c r="W63">
        <f>State_Difference!V29</f>
        <v>0</v>
      </c>
      <c r="X63">
        <f>State_Difference!W29</f>
        <v>0</v>
      </c>
      <c r="Y63">
        <f>State_Difference!X29</f>
        <v>0</v>
      </c>
      <c r="Z63">
        <f>State_Difference!Y29</f>
        <v>0</v>
      </c>
      <c r="AA63">
        <f>State_Difference!Z29</f>
        <v>0</v>
      </c>
      <c r="AB63">
        <f>State_Difference!AA29</f>
        <v>0</v>
      </c>
      <c r="AC63">
        <f>State_Difference!AB29</f>
        <v>0</v>
      </c>
      <c r="AD63">
        <f>State_Difference!AC29</f>
        <v>0</v>
      </c>
      <c r="AE63">
        <f>State_Difference!AD29</f>
        <v>0</v>
      </c>
      <c r="AF63">
        <f>State_Difference!AE29</f>
        <v>0</v>
      </c>
      <c r="AG63">
        <f>State_Difference!AF29</f>
        <v>0</v>
      </c>
    </row>
    <row r="65" spans="1:33" x14ac:dyDescent="0.25">
      <c r="B65" s="24"/>
    </row>
    <row r="66" spans="1:33" x14ac:dyDescent="0.25">
      <c r="B66" s="4" t="s">
        <v>0</v>
      </c>
      <c r="C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5">
      <c r="A67" t="b">
        <f>B36=B4</f>
        <v>1</v>
      </c>
      <c r="B67" t="s">
        <v>381</v>
      </c>
      <c r="C67" s="26" t="e">
        <f>SUM(C36:AG36)/SUM(C4:AG4)</f>
        <v>#DIV/0!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5">
      <c r="A68" t="b">
        <f t="shared" ref="A68:A94" si="0">B37=B5</f>
        <v>1</v>
      </c>
      <c r="B68" t="s">
        <v>384</v>
      </c>
      <c r="C68" s="26">
        <f t="shared" ref="C68:C94" si="1">SUM(C37:AG37)/SUM(C5:AG5)</f>
        <v>2.2125507880632347E-2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5">
      <c r="A69" t="b">
        <f t="shared" si="0"/>
        <v>1</v>
      </c>
      <c r="B69" t="s">
        <v>385</v>
      </c>
      <c r="C69" s="26">
        <f t="shared" si="1"/>
        <v>-5.2332368465345343E-2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5">
      <c r="A70" t="b">
        <f t="shared" si="0"/>
        <v>0</v>
      </c>
      <c r="B70" t="s">
        <v>386</v>
      </c>
      <c r="C70" s="26">
        <f t="shared" si="1"/>
        <v>6.3113491524550036E-2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5">
      <c r="A71" t="b">
        <f t="shared" si="0"/>
        <v>1</v>
      </c>
      <c r="B71" t="s">
        <v>387</v>
      </c>
      <c r="C71" s="26">
        <f t="shared" si="1"/>
        <v>1.7164258239904369E-2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5">
      <c r="A72" t="b">
        <f t="shared" si="0"/>
        <v>0</v>
      </c>
      <c r="B72" t="s">
        <v>415</v>
      </c>
      <c r="C72" s="26">
        <f t="shared" si="1"/>
        <v>0.39258286676906307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5">
      <c r="A73" t="b">
        <f t="shared" si="0"/>
        <v>0</v>
      </c>
      <c r="B73" s="4" t="s">
        <v>388</v>
      </c>
      <c r="C73" s="27">
        <f t="shared" si="1"/>
        <v>7.4129918847377699E-2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25">
      <c r="A74" t="b">
        <f t="shared" si="0"/>
        <v>0</v>
      </c>
      <c r="B74" t="s">
        <v>390</v>
      </c>
      <c r="C74" s="26">
        <f t="shared" si="1"/>
        <v>3.3698406713375012E-2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25">
      <c r="A75" t="b">
        <f t="shared" si="0"/>
        <v>0</v>
      </c>
      <c r="B75" t="s">
        <v>392</v>
      </c>
      <c r="C75" s="26">
        <f t="shared" si="1"/>
        <v>-1.0340062794824736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25">
      <c r="A76" t="b">
        <f t="shared" si="0"/>
        <v>0</v>
      </c>
      <c r="B76" s="4" t="s">
        <v>394</v>
      </c>
      <c r="C76" s="27">
        <f t="shared" si="1"/>
        <v>2.0050684560335347E-2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25">
      <c r="A77" t="b">
        <f t="shared" si="0"/>
        <v>0</v>
      </c>
      <c r="B77" t="s">
        <v>396</v>
      </c>
      <c r="C77" s="26">
        <f t="shared" si="1"/>
        <v>2.2233250701517597E-2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25">
      <c r="A78" t="b">
        <f t="shared" si="0"/>
        <v>0</v>
      </c>
      <c r="B78" t="s">
        <v>398</v>
      </c>
      <c r="C78" s="26">
        <f t="shared" si="1"/>
        <v>0.18014088619607271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25">
      <c r="A79" t="b">
        <f t="shared" si="0"/>
        <v>0</v>
      </c>
      <c r="B79" t="s">
        <v>400</v>
      </c>
      <c r="C79" s="26">
        <f t="shared" si="1"/>
        <v>3.8757566735410968E-2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25">
      <c r="A80" t="b">
        <f t="shared" si="0"/>
        <v>0</v>
      </c>
      <c r="B80" t="s">
        <v>402</v>
      </c>
      <c r="C80" s="26">
        <f t="shared" si="1"/>
        <v>-5.0417475545168398E-4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25">
      <c r="A81" t="b">
        <f t="shared" si="0"/>
        <v>0</v>
      </c>
      <c r="B81" t="s">
        <v>403</v>
      </c>
      <c r="C81" s="26">
        <f t="shared" si="1"/>
        <v>9.3776042750033886E-2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25">
      <c r="A82" t="b">
        <f t="shared" si="0"/>
        <v>0</v>
      </c>
      <c r="B82" t="s">
        <v>405</v>
      </c>
      <c r="C82" s="26" t="e">
        <f t="shared" si="1"/>
        <v>#DIV/0!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25">
      <c r="A83" t="b">
        <f t="shared" si="0"/>
        <v>0</v>
      </c>
      <c r="B83" t="s">
        <v>469</v>
      </c>
      <c r="C83" s="26">
        <f t="shared" si="1"/>
        <v>5.2785239320913557E-3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25">
      <c r="A84" t="b">
        <f t="shared" si="0"/>
        <v>0</v>
      </c>
      <c r="B84" t="s">
        <v>406</v>
      </c>
      <c r="C84" s="26">
        <f t="shared" si="1"/>
        <v>9.5490261222350974E-3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25">
      <c r="A85" t="b">
        <f t="shared" si="0"/>
        <v>0</v>
      </c>
      <c r="B85" t="s">
        <v>407</v>
      </c>
      <c r="C85" s="26">
        <f t="shared" si="1"/>
        <v>9.9633802876849337E-2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25">
      <c r="A86" t="b">
        <f t="shared" si="0"/>
        <v>0</v>
      </c>
      <c r="B86" t="s">
        <v>408</v>
      </c>
      <c r="C86" s="26">
        <f t="shared" si="1"/>
        <v>5.5202535733675569E-2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25">
      <c r="A87" t="b">
        <f t="shared" si="0"/>
        <v>0</v>
      </c>
      <c r="B87" t="s">
        <v>409</v>
      </c>
      <c r="C87" s="26">
        <f t="shared" si="1"/>
        <v>6.1661691361995313E-2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25">
      <c r="A88" t="b">
        <f t="shared" si="0"/>
        <v>0</v>
      </c>
      <c r="B88" t="s">
        <v>411</v>
      </c>
      <c r="C88" s="26">
        <f t="shared" si="1"/>
        <v>1.0215858979246881E-2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25">
      <c r="A89" t="b">
        <f t="shared" si="0"/>
        <v>0</v>
      </c>
      <c r="B89" t="s">
        <v>412</v>
      </c>
      <c r="C89" s="26">
        <f t="shared" si="1"/>
        <v>0.10209421015245325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25">
      <c r="A90" t="b">
        <f t="shared" si="0"/>
        <v>0</v>
      </c>
      <c r="B90" t="s">
        <v>413</v>
      </c>
      <c r="C90" s="26">
        <f t="shared" si="1"/>
        <v>4.0939784783600421E-2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25">
      <c r="A91" t="b">
        <f t="shared" si="0"/>
        <v>0</v>
      </c>
      <c r="B91" t="s">
        <v>414</v>
      </c>
      <c r="C91" s="26">
        <f t="shared" si="1"/>
        <v>-3.1602690227352639E-2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25">
      <c r="A92" t="b">
        <f t="shared" si="0"/>
        <v>0</v>
      </c>
      <c r="B92" s="4" t="s">
        <v>416</v>
      </c>
      <c r="C92" s="27">
        <f>SUM(C61:AG61)/SUM(C29:AG29)</f>
        <v>1.3818953643281324E-2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25">
      <c r="A93" t="b">
        <f t="shared" si="0"/>
        <v>0</v>
      </c>
      <c r="B93" t="s">
        <v>418</v>
      </c>
      <c r="C93" s="26">
        <f t="shared" si="1"/>
        <v>3.629538481828843E-2</v>
      </c>
    </row>
    <row r="94" spans="1:33" x14ac:dyDescent="0.25">
      <c r="A94" t="b">
        <f t="shared" si="0"/>
        <v>0</v>
      </c>
      <c r="B94" t="s">
        <v>419</v>
      </c>
      <c r="C94" s="26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5BA-B537-4DF3-A5AA-98B9E0DF677E}">
  <dimension ref="A1:D257"/>
  <sheetViews>
    <sheetView workbookViewId="0"/>
  </sheetViews>
  <sheetFormatPr defaultRowHeight="15" x14ac:dyDescent="0.25"/>
  <cols>
    <col min="1" max="1" width="85.5703125" customWidth="1"/>
  </cols>
  <sheetData>
    <row r="1" spans="1:4" x14ac:dyDescent="0.25">
      <c r="A1" s="4" t="s">
        <v>0</v>
      </c>
      <c r="B1" s="4" t="s">
        <v>375</v>
      </c>
    </row>
    <row r="2" spans="1:4" x14ac:dyDescent="0.25">
      <c r="A2" t="s">
        <v>460</v>
      </c>
      <c r="B2">
        <v>0.19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</v>
      </c>
      <c r="D4" s="4"/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8</v>
      </c>
      <c r="B7">
        <v>1</v>
      </c>
    </row>
    <row r="8" spans="1:4" x14ac:dyDescent="0.25">
      <c r="A8" t="s">
        <v>11</v>
      </c>
      <c r="B8">
        <v>1</v>
      </c>
    </row>
    <row r="9" spans="1:4" x14ac:dyDescent="0.25">
      <c r="A9" t="s">
        <v>12</v>
      </c>
      <c r="B9">
        <v>1</v>
      </c>
    </row>
    <row r="10" spans="1:4" x14ac:dyDescent="0.25">
      <c r="A10" t="s">
        <v>13</v>
      </c>
      <c r="B10">
        <v>1</v>
      </c>
    </row>
    <row r="11" spans="1:4" x14ac:dyDescent="0.25">
      <c r="A11" t="s">
        <v>461</v>
      </c>
      <c r="B11">
        <v>1</v>
      </c>
    </row>
    <row r="12" spans="1:4" x14ac:dyDescent="0.25">
      <c r="A12" t="s">
        <v>462</v>
      </c>
      <c r="B12">
        <v>1</v>
      </c>
    </row>
    <row r="13" spans="1:4" x14ac:dyDescent="0.25">
      <c r="A13" t="s">
        <v>463</v>
      </c>
      <c r="B13">
        <v>1</v>
      </c>
    </row>
    <row r="14" spans="1:4" x14ac:dyDescent="0.25">
      <c r="A14" t="s">
        <v>15</v>
      </c>
      <c r="B14">
        <v>1</v>
      </c>
    </row>
    <row r="15" spans="1:4" x14ac:dyDescent="0.25">
      <c r="A15" t="s">
        <v>16</v>
      </c>
      <c r="B15">
        <v>1</v>
      </c>
    </row>
    <row r="16" spans="1:4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186</v>
      </c>
      <c r="B22">
        <v>1</v>
      </c>
    </row>
    <row r="23" spans="1:2" x14ac:dyDescent="0.25">
      <c r="A23" t="s">
        <v>185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193</v>
      </c>
      <c r="B27">
        <v>0.9</v>
      </c>
    </row>
    <row r="28" spans="1:2" x14ac:dyDescent="0.25">
      <c r="A28" t="s">
        <v>194</v>
      </c>
      <c r="B28">
        <v>0.92</v>
      </c>
    </row>
    <row r="29" spans="1:2" x14ac:dyDescent="0.25">
      <c r="A29" t="s">
        <v>195</v>
      </c>
      <c r="B29">
        <v>0.08</v>
      </c>
    </row>
    <row r="30" spans="1:2" x14ac:dyDescent="0.25">
      <c r="A30" t="s">
        <v>196</v>
      </c>
      <c r="B30">
        <v>0.92</v>
      </c>
    </row>
    <row r="31" spans="1:2" x14ac:dyDescent="0.25">
      <c r="A31" t="s">
        <v>197</v>
      </c>
      <c r="B31">
        <v>0.08</v>
      </c>
    </row>
    <row r="32" spans="1:2" x14ac:dyDescent="0.25">
      <c r="A32" t="s">
        <v>198</v>
      </c>
      <c r="B32">
        <v>0.92</v>
      </c>
    </row>
    <row r="33" spans="1:2" x14ac:dyDescent="0.25">
      <c r="A33" t="s">
        <v>199</v>
      </c>
      <c r="B33">
        <v>0.08</v>
      </c>
    </row>
    <row r="34" spans="1:2" x14ac:dyDescent="0.25">
      <c r="A34" t="s">
        <v>200</v>
      </c>
      <c r="B34">
        <v>0.88</v>
      </c>
    </row>
    <row r="35" spans="1:2" x14ac:dyDescent="0.25">
      <c r="A35" t="s">
        <v>201</v>
      </c>
      <c r="B35">
        <v>0.12</v>
      </c>
    </row>
    <row r="36" spans="1:2" x14ac:dyDescent="0.25">
      <c r="A36" t="s">
        <v>202</v>
      </c>
      <c r="B36">
        <v>0.92</v>
      </c>
    </row>
    <row r="37" spans="1:2" x14ac:dyDescent="0.25">
      <c r="A37" t="s">
        <v>203</v>
      </c>
      <c r="B37">
        <v>0.08</v>
      </c>
    </row>
    <row r="38" spans="1:2" x14ac:dyDescent="0.25">
      <c r="A38" t="s">
        <v>204</v>
      </c>
      <c r="B38">
        <v>0.92</v>
      </c>
    </row>
    <row r="39" spans="1:2" x14ac:dyDescent="0.25">
      <c r="A39" t="s">
        <v>205</v>
      </c>
      <c r="B39">
        <v>0.08</v>
      </c>
    </row>
    <row r="40" spans="1:2" x14ac:dyDescent="0.25">
      <c r="A40" t="s">
        <v>206</v>
      </c>
      <c r="B40">
        <v>0.97</v>
      </c>
    </row>
    <row r="41" spans="1:2" x14ac:dyDescent="0.25">
      <c r="A41" t="s">
        <v>207</v>
      </c>
      <c r="B41">
        <v>0.03</v>
      </c>
    </row>
    <row r="42" spans="1:2" x14ac:dyDescent="0.25">
      <c r="A42" t="s">
        <v>208</v>
      </c>
      <c r="B42">
        <v>0.48</v>
      </c>
    </row>
    <row r="43" spans="1:2" x14ac:dyDescent="0.25">
      <c r="A43" t="s">
        <v>209</v>
      </c>
      <c r="B43">
        <v>0.52</v>
      </c>
    </row>
    <row r="44" spans="1:2" x14ac:dyDescent="0.25">
      <c r="A44" t="s">
        <v>210</v>
      </c>
      <c r="B44">
        <v>0.47</v>
      </c>
    </row>
    <row r="45" spans="1:2" x14ac:dyDescent="0.25">
      <c r="A45" t="s">
        <v>211</v>
      </c>
      <c r="B45">
        <v>0.53</v>
      </c>
    </row>
    <row r="46" spans="1:2" x14ac:dyDescent="0.25">
      <c r="A46" t="s">
        <v>212</v>
      </c>
      <c r="B46">
        <v>0.47</v>
      </c>
    </row>
    <row r="47" spans="1:2" x14ac:dyDescent="0.25">
      <c r="A47" t="s">
        <v>213</v>
      </c>
      <c r="B47">
        <v>0.53</v>
      </c>
    </row>
    <row r="48" spans="1:2" x14ac:dyDescent="0.25">
      <c r="A48" t="s">
        <v>214</v>
      </c>
      <c r="B48">
        <v>0.92</v>
      </c>
    </row>
    <row r="49" spans="1:2" x14ac:dyDescent="0.25">
      <c r="A49" t="s">
        <v>215</v>
      </c>
      <c r="B49">
        <v>0.08</v>
      </c>
    </row>
    <row r="50" spans="1:2" x14ac:dyDescent="0.25">
      <c r="A50" t="s">
        <v>216</v>
      </c>
      <c r="B50">
        <v>0.22</v>
      </c>
    </row>
    <row r="51" spans="1:2" x14ac:dyDescent="0.25">
      <c r="A51" t="s">
        <v>217</v>
      </c>
      <c r="B51">
        <v>0.78</v>
      </c>
    </row>
    <row r="52" spans="1:2" x14ac:dyDescent="0.25">
      <c r="A52" t="s">
        <v>218</v>
      </c>
      <c r="B52">
        <v>0.28999999999999998</v>
      </c>
    </row>
    <row r="53" spans="1:2" x14ac:dyDescent="0.25">
      <c r="A53" t="s">
        <v>219</v>
      </c>
      <c r="B53">
        <v>0.71</v>
      </c>
    </row>
    <row r="54" spans="1:2" x14ac:dyDescent="0.25">
      <c r="A54" t="s">
        <v>220</v>
      </c>
      <c r="B54">
        <v>0.44</v>
      </c>
    </row>
    <row r="55" spans="1:2" x14ac:dyDescent="0.25">
      <c r="A55" t="s">
        <v>221</v>
      </c>
      <c r="B55">
        <v>0.56000000000000005</v>
      </c>
    </row>
    <row r="56" spans="1:2" x14ac:dyDescent="0.25">
      <c r="A56" t="s">
        <v>222</v>
      </c>
      <c r="B56">
        <v>0.92</v>
      </c>
    </row>
    <row r="57" spans="1:2" x14ac:dyDescent="0.25">
      <c r="A57" t="s">
        <v>223</v>
      </c>
      <c r="B57">
        <v>0.08</v>
      </c>
    </row>
    <row r="58" spans="1:2" x14ac:dyDescent="0.25">
      <c r="A58" t="s">
        <v>224</v>
      </c>
      <c r="B58">
        <v>0.92</v>
      </c>
    </row>
    <row r="59" spans="1:2" x14ac:dyDescent="0.25">
      <c r="A59" t="s">
        <v>225</v>
      </c>
      <c r="B59">
        <v>0.08</v>
      </c>
    </row>
    <row r="60" spans="1:2" x14ac:dyDescent="0.25">
      <c r="A60" t="s">
        <v>226</v>
      </c>
      <c r="B60">
        <v>0.92</v>
      </c>
    </row>
    <row r="61" spans="1:2" x14ac:dyDescent="0.25">
      <c r="A61" t="s">
        <v>227</v>
      </c>
      <c r="B61">
        <v>0.08</v>
      </c>
    </row>
    <row r="62" spans="1:2" x14ac:dyDescent="0.25">
      <c r="A62" t="s">
        <v>228</v>
      </c>
      <c r="B62">
        <v>0.94</v>
      </c>
    </row>
    <row r="63" spans="1:2" x14ac:dyDescent="0.25">
      <c r="A63" t="s">
        <v>229</v>
      </c>
      <c r="B63">
        <v>0.06</v>
      </c>
    </row>
    <row r="64" spans="1:2" x14ac:dyDescent="0.25">
      <c r="A64" t="s">
        <v>230</v>
      </c>
      <c r="B64">
        <v>0.94</v>
      </c>
    </row>
    <row r="65" spans="1:2" x14ac:dyDescent="0.25">
      <c r="A65" t="s">
        <v>231</v>
      </c>
      <c r="B65">
        <v>0.06</v>
      </c>
    </row>
    <row r="66" spans="1:2" x14ac:dyDescent="0.25">
      <c r="A66" t="s">
        <v>232</v>
      </c>
      <c r="B66">
        <v>0.94</v>
      </c>
    </row>
    <row r="67" spans="1:2" x14ac:dyDescent="0.25">
      <c r="A67" t="s">
        <v>233</v>
      </c>
      <c r="B67">
        <v>0.06</v>
      </c>
    </row>
    <row r="68" spans="1:2" x14ac:dyDescent="0.25">
      <c r="A68" t="s">
        <v>234</v>
      </c>
      <c r="B68">
        <v>0.92</v>
      </c>
    </row>
    <row r="69" spans="1:2" x14ac:dyDescent="0.25">
      <c r="A69" t="s">
        <v>235</v>
      </c>
      <c r="B69">
        <v>0.08</v>
      </c>
    </row>
    <row r="70" spans="1:2" x14ac:dyDescent="0.25">
      <c r="A70" t="s">
        <v>236</v>
      </c>
      <c r="B70">
        <v>0.9</v>
      </c>
    </row>
    <row r="71" spans="1:2" x14ac:dyDescent="0.25">
      <c r="A71" t="s">
        <v>237</v>
      </c>
      <c r="B71">
        <v>0.9</v>
      </c>
    </row>
    <row r="72" spans="1:2" x14ac:dyDescent="0.25">
      <c r="A72" t="s">
        <v>58</v>
      </c>
      <c r="B72">
        <v>1</v>
      </c>
    </row>
    <row r="73" spans="1:2" x14ac:dyDescent="0.25">
      <c r="A73" t="s">
        <v>238</v>
      </c>
      <c r="B73">
        <v>1</v>
      </c>
    </row>
    <row r="74" spans="1:2" x14ac:dyDescent="0.25">
      <c r="A74" t="s">
        <v>239</v>
      </c>
      <c r="B74">
        <v>1</v>
      </c>
    </row>
    <row r="75" spans="1:2" x14ac:dyDescent="0.25">
      <c r="A75" t="s">
        <v>240</v>
      </c>
      <c r="B75">
        <v>1</v>
      </c>
    </row>
    <row r="76" spans="1:2" x14ac:dyDescent="0.25">
      <c r="A76" t="s">
        <v>241</v>
      </c>
      <c r="B76">
        <v>1</v>
      </c>
    </row>
    <row r="77" spans="1:2" x14ac:dyDescent="0.25">
      <c r="A77" t="s">
        <v>242</v>
      </c>
      <c r="B77">
        <v>1</v>
      </c>
    </row>
    <row r="78" spans="1:2" x14ac:dyDescent="0.25">
      <c r="A78" t="s">
        <v>243</v>
      </c>
      <c r="B78">
        <v>1</v>
      </c>
    </row>
    <row r="79" spans="1:2" x14ac:dyDescent="0.25">
      <c r="A79" t="s">
        <v>244</v>
      </c>
      <c r="B79">
        <v>1</v>
      </c>
    </row>
    <row r="80" spans="1:2" x14ac:dyDescent="0.25">
      <c r="A80" t="s">
        <v>245</v>
      </c>
      <c r="B80">
        <v>1</v>
      </c>
    </row>
    <row r="81" spans="1:2" x14ac:dyDescent="0.25">
      <c r="A81" t="s">
        <v>464</v>
      </c>
      <c r="B81">
        <v>1</v>
      </c>
    </row>
    <row r="82" spans="1:2" x14ac:dyDescent="0.25">
      <c r="A82" t="s">
        <v>65</v>
      </c>
      <c r="B82">
        <v>1</v>
      </c>
    </row>
    <row r="83" spans="1:2" x14ac:dyDescent="0.25">
      <c r="A83" t="s">
        <v>66</v>
      </c>
      <c r="B83">
        <v>1</v>
      </c>
    </row>
    <row r="84" spans="1:2" x14ac:dyDescent="0.25">
      <c r="A84" t="s">
        <v>67</v>
      </c>
      <c r="B84">
        <v>1</v>
      </c>
    </row>
    <row r="85" spans="1:2" x14ac:dyDescent="0.25">
      <c r="A85" t="s">
        <v>68</v>
      </c>
      <c r="B85">
        <v>1</v>
      </c>
    </row>
    <row r="86" spans="1:2" x14ac:dyDescent="0.25">
      <c r="A86" t="s">
        <v>69</v>
      </c>
      <c r="B86">
        <v>1</v>
      </c>
    </row>
    <row r="87" spans="1:2" x14ac:dyDescent="0.25">
      <c r="A87" t="s">
        <v>70</v>
      </c>
      <c r="B87">
        <v>1</v>
      </c>
    </row>
    <row r="88" spans="1:2" x14ac:dyDescent="0.25">
      <c r="A88" t="s">
        <v>71</v>
      </c>
      <c r="B88">
        <v>1</v>
      </c>
    </row>
    <row r="89" spans="1:2" x14ac:dyDescent="0.25">
      <c r="A89" t="s">
        <v>72</v>
      </c>
      <c r="B89">
        <v>1</v>
      </c>
    </row>
    <row r="90" spans="1:2" x14ac:dyDescent="0.25">
      <c r="A90" t="s">
        <v>73</v>
      </c>
      <c r="B90">
        <v>1</v>
      </c>
    </row>
    <row r="91" spans="1:2" x14ac:dyDescent="0.25">
      <c r="A91" t="s">
        <v>246</v>
      </c>
      <c r="B91">
        <v>0.5</v>
      </c>
    </row>
    <row r="92" spans="1:2" x14ac:dyDescent="0.25">
      <c r="A92" t="s">
        <v>247</v>
      </c>
      <c r="B92">
        <v>0.5</v>
      </c>
    </row>
    <row r="93" spans="1:2" x14ac:dyDescent="0.25">
      <c r="A93" t="s">
        <v>248</v>
      </c>
      <c r="B93">
        <v>0.5</v>
      </c>
    </row>
    <row r="94" spans="1:2" x14ac:dyDescent="0.25">
      <c r="A94" t="s">
        <v>79</v>
      </c>
      <c r="B94">
        <v>0.193</v>
      </c>
    </row>
    <row r="95" spans="1:2" x14ac:dyDescent="0.25">
      <c r="A95" t="s">
        <v>80</v>
      </c>
      <c r="B95">
        <v>0.3</v>
      </c>
    </row>
    <row r="96" spans="1:2" x14ac:dyDescent="0.25">
      <c r="A96" t="s">
        <v>81</v>
      </c>
      <c r="B96">
        <v>0.2</v>
      </c>
    </row>
    <row r="97" spans="1:2" x14ac:dyDescent="0.25">
      <c r="A97" t="s">
        <v>82</v>
      </c>
      <c r="B97">
        <v>6.3E-2</v>
      </c>
    </row>
    <row r="98" spans="1:2" x14ac:dyDescent="0.25">
      <c r="A98" t="s">
        <v>249</v>
      </c>
      <c r="B98">
        <v>0.1</v>
      </c>
    </row>
    <row r="99" spans="1:2" x14ac:dyDescent="0.25">
      <c r="A99" t="s">
        <v>250</v>
      </c>
      <c r="B99">
        <v>0.15</v>
      </c>
    </row>
    <row r="100" spans="1:2" x14ac:dyDescent="0.25">
      <c r="A100" t="s">
        <v>85</v>
      </c>
      <c r="B100">
        <v>0.6</v>
      </c>
    </row>
    <row r="101" spans="1:2" x14ac:dyDescent="0.25">
      <c r="A101" t="s">
        <v>86</v>
      </c>
      <c r="B101">
        <v>0.5</v>
      </c>
    </row>
    <row r="102" spans="1:2" x14ac:dyDescent="0.25">
      <c r="A102" t="s">
        <v>87</v>
      </c>
      <c r="B102">
        <v>0.6</v>
      </c>
    </row>
    <row r="103" spans="1:2" x14ac:dyDescent="0.25">
      <c r="A103" t="s">
        <v>88</v>
      </c>
      <c r="B103">
        <v>0.25</v>
      </c>
    </row>
    <row r="104" spans="1:2" x14ac:dyDescent="0.25">
      <c r="A104" t="s">
        <v>89</v>
      </c>
      <c r="B104">
        <v>0.5</v>
      </c>
    </row>
    <row r="105" spans="1:2" x14ac:dyDescent="0.25">
      <c r="A105" t="s">
        <v>90</v>
      </c>
      <c r="B105">
        <v>0.5</v>
      </c>
    </row>
    <row r="106" spans="1:2" x14ac:dyDescent="0.25">
      <c r="A106" t="s">
        <v>91</v>
      </c>
      <c r="B106">
        <v>0.6</v>
      </c>
    </row>
    <row r="107" spans="1:2" x14ac:dyDescent="0.25">
      <c r="A107" t="s">
        <v>92</v>
      </c>
      <c r="B107">
        <v>0.25</v>
      </c>
    </row>
    <row r="108" spans="1:2" x14ac:dyDescent="0.25">
      <c r="A108" t="s">
        <v>93</v>
      </c>
      <c r="B108">
        <v>0.8</v>
      </c>
    </row>
    <row r="109" spans="1:2" x14ac:dyDescent="0.25">
      <c r="A109" t="s">
        <v>251</v>
      </c>
      <c r="B109">
        <v>0.14000000000000001</v>
      </c>
    </row>
    <row r="110" spans="1:2" x14ac:dyDescent="0.25">
      <c r="A110" t="s">
        <v>252</v>
      </c>
      <c r="B110">
        <v>0.14000000000000001</v>
      </c>
    </row>
    <row r="111" spans="1:2" x14ac:dyDescent="0.25">
      <c r="A111" t="s">
        <v>253</v>
      </c>
      <c r="B111">
        <v>0.14000000000000001</v>
      </c>
    </row>
    <row r="112" spans="1:2" x14ac:dyDescent="0.25">
      <c r="A112" t="s">
        <v>254</v>
      </c>
      <c r="B112">
        <v>0.14000000000000001</v>
      </c>
    </row>
    <row r="113" spans="1:2" x14ac:dyDescent="0.25">
      <c r="A113" t="s">
        <v>255</v>
      </c>
      <c r="B113">
        <v>0.14000000000000001</v>
      </c>
    </row>
    <row r="114" spans="1:2" x14ac:dyDescent="0.25">
      <c r="A114" t="s">
        <v>256</v>
      </c>
      <c r="B114">
        <v>0.14000000000000001</v>
      </c>
    </row>
    <row r="115" spans="1:2" x14ac:dyDescent="0.25">
      <c r="A115" t="s">
        <v>257</v>
      </c>
      <c r="B115">
        <v>0.14000000000000001</v>
      </c>
    </row>
    <row r="116" spans="1:2" x14ac:dyDescent="0.25">
      <c r="A116" t="s">
        <v>258</v>
      </c>
      <c r="B116">
        <v>0.14000000000000001</v>
      </c>
    </row>
    <row r="117" spans="1:2" x14ac:dyDescent="0.25">
      <c r="A117" t="s">
        <v>259</v>
      </c>
      <c r="B117">
        <v>0.14000000000000001</v>
      </c>
    </row>
    <row r="118" spans="1:2" x14ac:dyDescent="0.25">
      <c r="A118" t="s">
        <v>260</v>
      </c>
      <c r="B118">
        <v>0.14000000000000001</v>
      </c>
    </row>
    <row r="119" spans="1:2" x14ac:dyDescent="0.25">
      <c r="A119" t="s">
        <v>261</v>
      </c>
      <c r="B119">
        <v>0.14000000000000001</v>
      </c>
    </row>
    <row r="120" spans="1:2" x14ac:dyDescent="0.25">
      <c r="A120" t="s">
        <v>262</v>
      </c>
      <c r="B120">
        <v>0.14000000000000001</v>
      </c>
    </row>
    <row r="121" spans="1:2" x14ac:dyDescent="0.25">
      <c r="A121" t="s">
        <v>263</v>
      </c>
      <c r="B121">
        <v>0.14000000000000001</v>
      </c>
    </row>
    <row r="122" spans="1:2" x14ac:dyDescent="0.25">
      <c r="A122" t="s">
        <v>264</v>
      </c>
      <c r="B122">
        <v>0.14000000000000001</v>
      </c>
    </row>
    <row r="123" spans="1:2" x14ac:dyDescent="0.25">
      <c r="A123" t="s">
        <v>265</v>
      </c>
      <c r="B123">
        <v>0.14000000000000001</v>
      </c>
    </row>
    <row r="124" spans="1:2" x14ac:dyDescent="0.25">
      <c r="A124" t="s">
        <v>266</v>
      </c>
      <c r="B124">
        <v>0.14000000000000001</v>
      </c>
    </row>
    <row r="125" spans="1:2" x14ac:dyDescent="0.25">
      <c r="A125" t="s">
        <v>267</v>
      </c>
      <c r="B125">
        <v>0.14000000000000001</v>
      </c>
    </row>
    <row r="126" spans="1:2" x14ac:dyDescent="0.25">
      <c r="A126" t="s">
        <v>268</v>
      </c>
      <c r="B126">
        <v>0.14000000000000001</v>
      </c>
    </row>
    <row r="127" spans="1:2" x14ac:dyDescent="0.25">
      <c r="A127" t="s">
        <v>269</v>
      </c>
      <c r="B127">
        <v>0.14000000000000001</v>
      </c>
    </row>
    <row r="128" spans="1:2" x14ac:dyDescent="0.25">
      <c r="A128" t="s">
        <v>270</v>
      </c>
      <c r="B128">
        <v>0.14000000000000001</v>
      </c>
    </row>
    <row r="129" spans="1:2" x14ac:dyDescent="0.25">
      <c r="A129" t="s">
        <v>271</v>
      </c>
      <c r="B129">
        <v>0.14000000000000001</v>
      </c>
    </row>
    <row r="130" spans="1:2" x14ac:dyDescent="0.25">
      <c r="A130" t="s">
        <v>272</v>
      </c>
      <c r="B130">
        <v>0.14000000000000001</v>
      </c>
    </row>
    <row r="131" spans="1:2" x14ac:dyDescent="0.25">
      <c r="A131" t="s">
        <v>273</v>
      </c>
      <c r="B131">
        <v>0.14000000000000001</v>
      </c>
    </row>
    <row r="132" spans="1:2" x14ac:dyDescent="0.25">
      <c r="A132" t="s">
        <v>274</v>
      </c>
      <c r="B132">
        <v>0.14000000000000001</v>
      </c>
    </row>
    <row r="133" spans="1:2" x14ac:dyDescent="0.25">
      <c r="A133" t="s">
        <v>275</v>
      </c>
      <c r="B133">
        <v>0.14000000000000001</v>
      </c>
    </row>
    <row r="134" spans="1:2" x14ac:dyDescent="0.25">
      <c r="A134" t="s">
        <v>276</v>
      </c>
      <c r="B134">
        <v>0.14000000000000001</v>
      </c>
    </row>
    <row r="135" spans="1:2" x14ac:dyDescent="0.25">
      <c r="A135" t="s">
        <v>277</v>
      </c>
      <c r="B135">
        <v>0.14000000000000001</v>
      </c>
    </row>
    <row r="136" spans="1:2" x14ac:dyDescent="0.25">
      <c r="A136" t="s">
        <v>278</v>
      </c>
      <c r="B136">
        <v>0.14000000000000001</v>
      </c>
    </row>
    <row r="137" spans="1:2" x14ac:dyDescent="0.25">
      <c r="A137" t="s">
        <v>279</v>
      </c>
      <c r="B137">
        <v>0.14000000000000001</v>
      </c>
    </row>
    <row r="138" spans="1:2" x14ac:dyDescent="0.25">
      <c r="A138" t="s">
        <v>280</v>
      </c>
      <c r="B138">
        <v>0.14000000000000001</v>
      </c>
    </row>
    <row r="139" spans="1:2" x14ac:dyDescent="0.25">
      <c r="A139" t="s">
        <v>281</v>
      </c>
      <c r="B139">
        <v>0.14000000000000001</v>
      </c>
    </row>
    <row r="140" spans="1:2" x14ac:dyDescent="0.25">
      <c r="A140" t="s">
        <v>282</v>
      </c>
      <c r="B140">
        <v>0.14000000000000001</v>
      </c>
    </row>
    <row r="141" spans="1:2" x14ac:dyDescent="0.25">
      <c r="A141" t="s">
        <v>283</v>
      </c>
      <c r="B141">
        <v>0.14000000000000001</v>
      </c>
    </row>
    <row r="142" spans="1:2" x14ac:dyDescent="0.25">
      <c r="A142" t="s">
        <v>284</v>
      </c>
      <c r="B142">
        <v>0.14000000000000001</v>
      </c>
    </row>
    <row r="143" spans="1:2" x14ac:dyDescent="0.25">
      <c r="A143" t="s">
        <v>285</v>
      </c>
      <c r="B143">
        <v>0.14000000000000001</v>
      </c>
    </row>
    <row r="144" spans="1:2" x14ac:dyDescent="0.25">
      <c r="A144" t="s">
        <v>286</v>
      </c>
      <c r="B144">
        <v>0.14000000000000001</v>
      </c>
    </row>
    <row r="145" spans="1:2" x14ac:dyDescent="0.25">
      <c r="A145" t="s">
        <v>287</v>
      </c>
      <c r="B145">
        <v>0.14000000000000001</v>
      </c>
    </row>
    <row r="146" spans="1:2" x14ac:dyDescent="0.25">
      <c r="A146" t="s">
        <v>288</v>
      </c>
      <c r="B146">
        <v>0.14000000000000001</v>
      </c>
    </row>
    <row r="147" spans="1:2" x14ac:dyDescent="0.25">
      <c r="A147" t="s">
        <v>289</v>
      </c>
      <c r="B147">
        <v>0.14000000000000001</v>
      </c>
    </row>
    <row r="148" spans="1:2" x14ac:dyDescent="0.25">
      <c r="A148" t="s">
        <v>290</v>
      </c>
      <c r="B148">
        <v>0.14000000000000001</v>
      </c>
    </row>
    <row r="149" spans="1:2" x14ac:dyDescent="0.25">
      <c r="A149" t="s">
        <v>291</v>
      </c>
      <c r="B149">
        <v>0.14000000000000001</v>
      </c>
    </row>
    <row r="150" spans="1:2" x14ac:dyDescent="0.25">
      <c r="A150" t="s">
        <v>292</v>
      </c>
      <c r="B150">
        <v>0.14000000000000001</v>
      </c>
    </row>
    <row r="151" spans="1:2" x14ac:dyDescent="0.25">
      <c r="A151" t="s">
        <v>293</v>
      </c>
      <c r="B151">
        <v>0.14000000000000001</v>
      </c>
    </row>
    <row r="152" spans="1:2" x14ac:dyDescent="0.25">
      <c r="A152" t="s">
        <v>294</v>
      </c>
      <c r="B152">
        <v>0.14000000000000001</v>
      </c>
    </row>
    <row r="153" spans="1:2" x14ac:dyDescent="0.25">
      <c r="A153" t="s">
        <v>295</v>
      </c>
      <c r="B153">
        <v>0.14000000000000001</v>
      </c>
    </row>
    <row r="154" spans="1:2" x14ac:dyDescent="0.25">
      <c r="A154" t="s">
        <v>296</v>
      </c>
      <c r="B154">
        <v>0.14000000000000001</v>
      </c>
    </row>
    <row r="155" spans="1:2" x14ac:dyDescent="0.25">
      <c r="A155" t="s">
        <v>297</v>
      </c>
      <c r="B155">
        <v>0.14000000000000001</v>
      </c>
    </row>
    <row r="156" spans="1:2" x14ac:dyDescent="0.25">
      <c r="A156" t="s">
        <v>298</v>
      </c>
      <c r="B156">
        <v>0.14000000000000001</v>
      </c>
    </row>
    <row r="157" spans="1:2" x14ac:dyDescent="0.25">
      <c r="A157" t="s">
        <v>299</v>
      </c>
      <c r="B157">
        <v>0.14000000000000001</v>
      </c>
    </row>
    <row r="158" spans="1:2" x14ac:dyDescent="0.25">
      <c r="A158" t="s">
        <v>300</v>
      </c>
      <c r="B158">
        <v>0.14000000000000001</v>
      </c>
    </row>
    <row r="159" spans="1:2" x14ac:dyDescent="0.25">
      <c r="A159" t="s">
        <v>301</v>
      </c>
      <c r="B159">
        <v>0.14000000000000001</v>
      </c>
    </row>
    <row r="160" spans="1:2" x14ac:dyDescent="0.25">
      <c r="A160" t="s">
        <v>302</v>
      </c>
      <c r="B160">
        <v>0.14000000000000001</v>
      </c>
    </row>
    <row r="161" spans="1:2" x14ac:dyDescent="0.25">
      <c r="A161" t="s">
        <v>303</v>
      </c>
      <c r="B161">
        <v>0.14000000000000001</v>
      </c>
    </row>
    <row r="162" spans="1:2" x14ac:dyDescent="0.25">
      <c r="A162" t="s">
        <v>304</v>
      </c>
      <c r="B162">
        <v>0.14000000000000001</v>
      </c>
    </row>
    <row r="163" spans="1:2" x14ac:dyDescent="0.25">
      <c r="A163" t="s">
        <v>305</v>
      </c>
      <c r="B163">
        <v>0.14000000000000001</v>
      </c>
    </row>
    <row r="164" spans="1:2" x14ac:dyDescent="0.25">
      <c r="A164" t="s">
        <v>306</v>
      </c>
      <c r="B164">
        <v>0.14000000000000001</v>
      </c>
    </row>
    <row r="165" spans="1:2" x14ac:dyDescent="0.25">
      <c r="A165" t="s">
        <v>307</v>
      </c>
      <c r="B165">
        <v>0.14000000000000001</v>
      </c>
    </row>
    <row r="166" spans="1:2" x14ac:dyDescent="0.25">
      <c r="A166" t="s">
        <v>308</v>
      </c>
      <c r="B166">
        <v>0.14000000000000001</v>
      </c>
    </row>
    <row r="167" spans="1:2" x14ac:dyDescent="0.25">
      <c r="A167" t="s">
        <v>309</v>
      </c>
      <c r="B167">
        <v>0.14000000000000001</v>
      </c>
    </row>
    <row r="168" spans="1:2" x14ac:dyDescent="0.25">
      <c r="A168" t="s">
        <v>310</v>
      </c>
      <c r="B168">
        <v>0.14000000000000001</v>
      </c>
    </row>
    <row r="169" spans="1:2" x14ac:dyDescent="0.25">
      <c r="A169" t="s">
        <v>311</v>
      </c>
      <c r="B169">
        <v>0.14000000000000001</v>
      </c>
    </row>
    <row r="170" spans="1:2" x14ac:dyDescent="0.25">
      <c r="A170" t="s">
        <v>312</v>
      </c>
      <c r="B170">
        <v>0.14000000000000001</v>
      </c>
    </row>
    <row r="171" spans="1:2" x14ac:dyDescent="0.25">
      <c r="A171" t="s">
        <v>313</v>
      </c>
      <c r="B171">
        <v>0.14000000000000001</v>
      </c>
    </row>
    <row r="172" spans="1:2" x14ac:dyDescent="0.25">
      <c r="A172" t="s">
        <v>314</v>
      </c>
      <c r="B172">
        <v>0.14000000000000001</v>
      </c>
    </row>
    <row r="173" spans="1:2" x14ac:dyDescent="0.25">
      <c r="A173" t="s">
        <v>315</v>
      </c>
      <c r="B173">
        <v>0.14000000000000001</v>
      </c>
    </row>
    <row r="174" spans="1:2" x14ac:dyDescent="0.25">
      <c r="A174" t="s">
        <v>316</v>
      </c>
      <c r="B174">
        <v>0.14000000000000001</v>
      </c>
    </row>
    <row r="175" spans="1:2" x14ac:dyDescent="0.25">
      <c r="A175" t="s">
        <v>317</v>
      </c>
      <c r="B175">
        <v>0.14000000000000001</v>
      </c>
    </row>
    <row r="176" spans="1:2" x14ac:dyDescent="0.25">
      <c r="A176" t="s">
        <v>318</v>
      </c>
      <c r="B176">
        <v>0.14000000000000001</v>
      </c>
    </row>
    <row r="177" spans="1:2" x14ac:dyDescent="0.25">
      <c r="A177" t="s">
        <v>319</v>
      </c>
      <c r="B177">
        <v>0.14000000000000001</v>
      </c>
    </row>
    <row r="178" spans="1:2" x14ac:dyDescent="0.25">
      <c r="A178" t="s">
        <v>320</v>
      </c>
      <c r="B178">
        <v>0.14000000000000001</v>
      </c>
    </row>
    <row r="179" spans="1:2" x14ac:dyDescent="0.25">
      <c r="A179" t="s">
        <v>321</v>
      </c>
      <c r="B179">
        <v>0.14000000000000001</v>
      </c>
    </row>
    <row r="180" spans="1:2" x14ac:dyDescent="0.25">
      <c r="A180" t="s">
        <v>322</v>
      </c>
      <c r="B180">
        <v>0.14000000000000001</v>
      </c>
    </row>
    <row r="181" spans="1:2" x14ac:dyDescent="0.25">
      <c r="A181" t="s">
        <v>323</v>
      </c>
      <c r="B181">
        <v>0.14000000000000001</v>
      </c>
    </row>
    <row r="182" spans="1:2" x14ac:dyDescent="0.25">
      <c r="A182" t="s">
        <v>324</v>
      </c>
      <c r="B182">
        <v>0.14000000000000001</v>
      </c>
    </row>
    <row r="183" spans="1:2" x14ac:dyDescent="0.25">
      <c r="A183" t="s">
        <v>325</v>
      </c>
      <c r="B183">
        <v>0.14000000000000001</v>
      </c>
    </row>
    <row r="184" spans="1:2" x14ac:dyDescent="0.25">
      <c r="A184" t="s">
        <v>326</v>
      </c>
      <c r="B184">
        <v>0.14000000000000001</v>
      </c>
    </row>
    <row r="185" spans="1:2" x14ac:dyDescent="0.25">
      <c r="A185" t="s">
        <v>327</v>
      </c>
      <c r="B185">
        <v>0.14000000000000001</v>
      </c>
    </row>
    <row r="186" spans="1:2" x14ac:dyDescent="0.25">
      <c r="A186" t="s">
        <v>328</v>
      </c>
      <c r="B186">
        <v>0.14000000000000001</v>
      </c>
    </row>
    <row r="187" spans="1:2" x14ac:dyDescent="0.25">
      <c r="A187" t="s">
        <v>329</v>
      </c>
      <c r="B187">
        <v>0.14000000000000001</v>
      </c>
    </row>
    <row r="188" spans="1:2" x14ac:dyDescent="0.25">
      <c r="A188" t="s">
        <v>330</v>
      </c>
      <c r="B188">
        <v>0.14000000000000001</v>
      </c>
    </row>
    <row r="189" spans="1:2" x14ac:dyDescent="0.25">
      <c r="A189" t="s">
        <v>331</v>
      </c>
      <c r="B189">
        <v>0.14000000000000001</v>
      </c>
    </row>
    <row r="190" spans="1:2" x14ac:dyDescent="0.25">
      <c r="A190" t="s">
        <v>332</v>
      </c>
      <c r="B190">
        <v>0.14000000000000001</v>
      </c>
    </row>
    <row r="191" spans="1:2" x14ac:dyDescent="0.25">
      <c r="A191" t="s">
        <v>333</v>
      </c>
      <c r="B191">
        <v>0.14000000000000001</v>
      </c>
    </row>
    <row r="192" spans="1:2" x14ac:dyDescent="0.25">
      <c r="A192" t="s">
        <v>334</v>
      </c>
      <c r="B192">
        <v>0.14000000000000001</v>
      </c>
    </row>
    <row r="193" spans="1:2" x14ac:dyDescent="0.25">
      <c r="A193" t="s">
        <v>335</v>
      </c>
      <c r="B193">
        <v>0.14000000000000001</v>
      </c>
    </row>
    <row r="194" spans="1:2" x14ac:dyDescent="0.25">
      <c r="A194" t="s">
        <v>336</v>
      </c>
      <c r="B194">
        <v>0.14000000000000001</v>
      </c>
    </row>
    <row r="195" spans="1:2" x14ac:dyDescent="0.25">
      <c r="A195" t="s">
        <v>337</v>
      </c>
      <c r="B195">
        <v>0.14000000000000001</v>
      </c>
    </row>
    <row r="196" spans="1:2" x14ac:dyDescent="0.25">
      <c r="A196" t="s">
        <v>338</v>
      </c>
      <c r="B196">
        <v>0.14000000000000001</v>
      </c>
    </row>
    <row r="197" spans="1:2" x14ac:dyDescent="0.25">
      <c r="A197" t="s">
        <v>339</v>
      </c>
      <c r="B197">
        <v>0.14000000000000001</v>
      </c>
    </row>
    <row r="198" spans="1:2" x14ac:dyDescent="0.25">
      <c r="A198" t="s">
        <v>340</v>
      </c>
      <c r="B198">
        <v>0.14000000000000001</v>
      </c>
    </row>
    <row r="199" spans="1:2" x14ac:dyDescent="0.25">
      <c r="A199" t="s">
        <v>341</v>
      </c>
      <c r="B199">
        <v>0.14000000000000001</v>
      </c>
    </row>
    <row r="200" spans="1:2" x14ac:dyDescent="0.25">
      <c r="A200" t="s">
        <v>342</v>
      </c>
      <c r="B200">
        <v>0.14000000000000001</v>
      </c>
    </row>
    <row r="201" spans="1:2" x14ac:dyDescent="0.25">
      <c r="A201" t="s">
        <v>343</v>
      </c>
      <c r="B201">
        <v>0.14000000000000001</v>
      </c>
    </row>
    <row r="202" spans="1:2" x14ac:dyDescent="0.25">
      <c r="A202" t="s">
        <v>344</v>
      </c>
      <c r="B202">
        <v>0.14000000000000001</v>
      </c>
    </row>
    <row r="203" spans="1:2" x14ac:dyDescent="0.25">
      <c r="A203" t="s">
        <v>345</v>
      </c>
      <c r="B203">
        <v>0.14000000000000001</v>
      </c>
    </row>
    <row r="204" spans="1:2" x14ac:dyDescent="0.25">
      <c r="A204" t="s">
        <v>346</v>
      </c>
      <c r="B204">
        <v>0.14000000000000001</v>
      </c>
    </row>
    <row r="205" spans="1:2" x14ac:dyDescent="0.25">
      <c r="A205" t="s">
        <v>347</v>
      </c>
      <c r="B205">
        <v>0.14000000000000001</v>
      </c>
    </row>
    <row r="206" spans="1:2" x14ac:dyDescent="0.25">
      <c r="A206" t="s">
        <v>348</v>
      </c>
      <c r="B206">
        <v>0.14000000000000001</v>
      </c>
    </row>
    <row r="207" spans="1:2" x14ac:dyDescent="0.25">
      <c r="A207" t="s">
        <v>349</v>
      </c>
      <c r="B207">
        <v>0.14000000000000001</v>
      </c>
    </row>
    <row r="208" spans="1:2" x14ac:dyDescent="0.25">
      <c r="A208" t="s">
        <v>350</v>
      </c>
      <c r="B208">
        <v>0.14000000000000001</v>
      </c>
    </row>
    <row r="209" spans="1:2" x14ac:dyDescent="0.25">
      <c r="A209" t="s">
        <v>351</v>
      </c>
      <c r="B209">
        <v>0.14000000000000001</v>
      </c>
    </row>
    <row r="210" spans="1:2" x14ac:dyDescent="0.25">
      <c r="A210" t="s">
        <v>352</v>
      </c>
      <c r="B210">
        <v>0.14000000000000001</v>
      </c>
    </row>
    <row r="211" spans="1:2" x14ac:dyDescent="0.25">
      <c r="A211" t="s">
        <v>353</v>
      </c>
      <c r="B211">
        <v>0.14000000000000001</v>
      </c>
    </row>
    <row r="212" spans="1:2" x14ac:dyDescent="0.25">
      <c r="A212" t="s">
        <v>354</v>
      </c>
      <c r="B212">
        <v>0.14000000000000001</v>
      </c>
    </row>
    <row r="213" spans="1:2" x14ac:dyDescent="0.25">
      <c r="A213" t="s">
        <v>355</v>
      </c>
      <c r="B213">
        <v>0.14000000000000001</v>
      </c>
    </row>
    <row r="214" spans="1:2" x14ac:dyDescent="0.25">
      <c r="A214" t="s">
        <v>356</v>
      </c>
      <c r="B214">
        <v>0.14000000000000001</v>
      </c>
    </row>
    <row r="215" spans="1:2" x14ac:dyDescent="0.25">
      <c r="A215" t="s">
        <v>357</v>
      </c>
      <c r="B215">
        <v>0.14000000000000001</v>
      </c>
    </row>
    <row r="216" spans="1:2" x14ac:dyDescent="0.25">
      <c r="A216" t="s">
        <v>358</v>
      </c>
      <c r="B216">
        <v>0.14000000000000001</v>
      </c>
    </row>
    <row r="217" spans="1:2" x14ac:dyDescent="0.25">
      <c r="A217" t="s">
        <v>359</v>
      </c>
      <c r="B217">
        <v>0.14000000000000001</v>
      </c>
    </row>
    <row r="218" spans="1:2" x14ac:dyDescent="0.25">
      <c r="A218" t="s">
        <v>360</v>
      </c>
      <c r="B218">
        <v>0.14000000000000001</v>
      </c>
    </row>
    <row r="219" spans="1:2" x14ac:dyDescent="0.25">
      <c r="A219" t="s">
        <v>361</v>
      </c>
      <c r="B219">
        <v>0.14000000000000001</v>
      </c>
    </row>
    <row r="220" spans="1:2" x14ac:dyDescent="0.25">
      <c r="A220" t="s">
        <v>362</v>
      </c>
      <c r="B220">
        <v>0.14000000000000001</v>
      </c>
    </row>
    <row r="221" spans="1:2" x14ac:dyDescent="0.25">
      <c r="A221" t="s">
        <v>363</v>
      </c>
      <c r="B221">
        <v>0.14000000000000001</v>
      </c>
    </row>
    <row r="222" spans="1:2" x14ac:dyDescent="0.25">
      <c r="A222" t="s">
        <v>364</v>
      </c>
      <c r="B222">
        <v>0.14000000000000001</v>
      </c>
    </row>
    <row r="223" spans="1:2" x14ac:dyDescent="0.25">
      <c r="A223" t="s">
        <v>365</v>
      </c>
      <c r="B223">
        <v>0.14000000000000001</v>
      </c>
    </row>
    <row r="224" spans="1:2" x14ac:dyDescent="0.25">
      <c r="A224" t="s">
        <v>366</v>
      </c>
      <c r="B224">
        <v>0.14000000000000001</v>
      </c>
    </row>
    <row r="225" spans="1:2" x14ac:dyDescent="0.25">
      <c r="A225" t="s">
        <v>367</v>
      </c>
      <c r="B225">
        <v>0.14000000000000001</v>
      </c>
    </row>
    <row r="226" spans="1:2" x14ac:dyDescent="0.25">
      <c r="A226" t="s">
        <v>368</v>
      </c>
      <c r="B226">
        <v>0.14000000000000001</v>
      </c>
    </row>
    <row r="227" spans="1:2" x14ac:dyDescent="0.25">
      <c r="A227" t="s">
        <v>369</v>
      </c>
      <c r="B227">
        <v>0.14000000000000001</v>
      </c>
    </row>
    <row r="228" spans="1:2" x14ac:dyDescent="0.25">
      <c r="A228" t="s">
        <v>370</v>
      </c>
      <c r="B228">
        <v>0.14000000000000001</v>
      </c>
    </row>
    <row r="229" spans="1:2" x14ac:dyDescent="0.25">
      <c r="A229" t="s">
        <v>371</v>
      </c>
      <c r="B229">
        <v>0.14000000000000001</v>
      </c>
    </row>
    <row r="230" spans="1:2" x14ac:dyDescent="0.25">
      <c r="A230" t="s">
        <v>372</v>
      </c>
      <c r="B230">
        <v>0.14000000000000001</v>
      </c>
    </row>
    <row r="231" spans="1:2" x14ac:dyDescent="0.25">
      <c r="A231" t="s">
        <v>132</v>
      </c>
      <c r="B231">
        <v>1</v>
      </c>
    </row>
    <row r="232" spans="1:2" x14ac:dyDescent="0.25">
      <c r="A232" t="s">
        <v>373</v>
      </c>
      <c r="B232">
        <v>2</v>
      </c>
    </row>
    <row r="233" spans="1:2" x14ac:dyDescent="0.25">
      <c r="A233" t="s">
        <v>133</v>
      </c>
      <c r="B233">
        <v>0.11</v>
      </c>
    </row>
    <row r="234" spans="1:2" x14ac:dyDescent="0.25">
      <c r="A234" t="s">
        <v>134</v>
      </c>
      <c r="B234">
        <v>0.11</v>
      </c>
    </row>
    <row r="235" spans="1:2" x14ac:dyDescent="0.25">
      <c r="A235" t="s">
        <v>135</v>
      </c>
      <c r="B235">
        <v>0.159</v>
      </c>
    </row>
    <row r="236" spans="1:2" x14ac:dyDescent="0.25">
      <c r="A236" t="s">
        <v>136</v>
      </c>
      <c r="B236">
        <v>0.13600000000000001</v>
      </c>
    </row>
    <row r="237" spans="1:2" x14ac:dyDescent="0.25">
      <c r="A237" t="s">
        <v>137</v>
      </c>
      <c r="B237">
        <v>0.13600000000000001</v>
      </c>
    </row>
    <row r="238" spans="1:2" x14ac:dyDescent="0.25">
      <c r="A238" t="s">
        <v>138</v>
      </c>
      <c r="B238">
        <v>0.13300000000000001</v>
      </c>
    </row>
    <row r="239" spans="1:2" x14ac:dyDescent="0.25">
      <c r="A239" t="s">
        <v>139</v>
      </c>
      <c r="B239">
        <v>0.25</v>
      </c>
    </row>
    <row r="240" spans="1:2" x14ac:dyDescent="0.25">
      <c r="A240" t="s">
        <v>140</v>
      </c>
      <c r="B240">
        <v>0.25</v>
      </c>
    </row>
    <row r="241" spans="1:2" x14ac:dyDescent="0.25">
      <c r="A241" t="s">
        <v>141</v>
      </c>
      <c r="B241">
        <v>0.25</v>
      </c>
    </row>
    <row r="242" spans="1:2" x14ac:dyDescent="0.25">
      <c r="A242" t="s">
        <v>142</v>
      </c>
      <c r="B242">
        <v>0.2</v>
      </c>
    </row>
    <row r="243" spans="1:2" x14ac:dyDescent="0.25">
      <c r="A243" t="s">
        <v>143</v>
      </c>
      <c r="B243">
        <v>0.2</v>
      </c>
    </row>
    <row r="244" spans="1:2" x14ac:dyDescent="0.25">
      <c r="A244" t="s">
        <v>144</v>
      </c>
      <c r="B244">
        <v>0.2</v>
      </c>
    </row>
    <row r="245" spans="1:2" x14ac:dyDescent="0.25">
      <c r="A245" t="s">
        <v>145</v>
      </c>
      <c r="B245">
        <v>0.14099999999999999</v>
      </c>
    </row>
    <row r="246" spans="1:2" x14ac:dyDescent="0.25">
      <c r="A246" t="s">
        <v>146</v>
      </c>
      <c r="B246">
        <v>0.14099999999999999</v>
      </c>
    </row>
    <row r="247" spans="1:2" x14ac:dyDescent="0.25">
      <c r="A247" t="s">
        <v>147</v>
      </c>
      <c r="B247">
        <v>0.14099999999999999</v>
      </c>
    </row>
    <row r="248" spans="1:2" x14ac:dyDescent="0.25">
      <c r="A248" t="s">
        <v>148</v>
      </c>
      <c r="B248">
        <v>0.11</v>
      </c>
    </row>
    <row r="249" spans="1:2" x14ac:dyDescent="0.25">
      <c r="A249" t="s">
        <v>149</v>
      </c>
      <c r="B249">
        <v>0.11</v>
      </c>
    </row>
    <row r="250" spans="1:2" x14ac:dyDescent="0.25">
      <c r="A250" t="s">
        <v>150</v>
      </c>
      <c r="B250">
        <v>0.11</v>
      </c>
    </row>
    <row r="251" spans="1:2" x14ac:dyDescent="0.25">
      <c r="A251" t="s">
        <v>151</v>
      </c>
      <c r="B251">
        <v>1</v>
      </c>
    </row>
    <row r="252" spans="1:2" x14ac:dyDescent="0.25">
      <c r="A252" t="s">
        <v>152</v>
      </c>
      <c r="B252">
        <v>0.15</v>
      </c>
    </row>
    <row r="253" spans="1:2" x14ac:dyDescent="0.25">
      <c r="A253" t="s">
        <v>153</v>
      </c>
      <c r="B253">
        <v>0.15</v>
      </c>
    </row>
    <row r="254" spans="1:2" x14ac:dyDescent="0.25">
      <c r="A254" t="s">
        <v>154</v>
      </c>
      <c r="B254">
        <v>0.15</v>
      </c>
    </row>
    <row r="255" spans="1:2" x14ac:dyDescent="0.25">
      <c r="A255" t="s">
        <v>465</v>
      </c>
      <c r="B255">
        <v>11</v>
      </c>
    </row>
    <row r="256" spans="1:2" x14ac:dyDescent="0.25">
      <c r="A256" t="s">
        <v>466</v>
      </c>
      <c r="B256">
        <v>5</v>
      </c>
    </row>
    <row r="257" spans="1:2" x14ac:dyDescent="0.25">
      <c r="A257" t="s">
        <v>467</v>
      </c>
      <c r="B257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093-5C49-41BB-ACBD-1CB9E69C415D}">
  <dimension ref="A1:AE34"/>
  <sheetViews>
    <sheetView topLeftCell="A2" zoomScale="90" zoomScaleNormal="90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49.28515625" bestFit="1" customWidth="1"/>
    <col min="3" max="3" width="50" bestFit="1" customWidth="1"/>
    <col min="4" max="4" width="23.42578125" bestFit="1" customWidth="1"/>
    <col min="5" max="5" width="57.42578125" bestFit="1" customWidth="1"/>
    <col min="6" max="6" width="41.5703125" bestFit="1" customWidth="1"/>
    <col min="7" max="7" width="39.5703125" bestFit="1" customWidth="1"/>
    <col min="8" max="8" width="39.7109375" bestFit="1" customWidth="1"/>
    <col min="9" max="9" width="46.85546875" bestFit="1" customWidth="1"/>
    <col min="10" max="10" width="38.7109375" bestFit="1" customWidth="1"/>
    <col min="11" max="11" width="37.42578125" bestFit="1" customWidth="1"/>
    <col min="12" max="12" width="33.5703125" bestFit="1" customWidth="1"/>
    <col min="13" max="13" width="39.42578125" bestFit="1" customWidth="1"/>
    <col min="14" max="14" width="35.5703125" bestFit="1" customWidth="1"/>
    <col min="15" max="15" width="43.140625" bestFit="1" customWidth="1"/>
    <col min="16" max="16" width="34.5703125" bestFit="1" customWidth="1"/>
    <col min="17" max="17" width="40.5703125" bestFit="1" customWidth="1"/>
    <col min="18" max="18" width="33.42578125" bestFit="1" customWidth="1"/>
    <col min="19" max="19" width="55.140625" bestFit="1" customWidth="1"/>
    <col min="20" max="20" width="43.42578125" bestFit="1" customWidth="1"/>
    <col min="21" max="21" width="38.85546875" bestFit="1" customWidth="1"/>
    <col min="22" max="22" width="52" bestFit="1" customWidth="1"/>
    <col min="23" max="23" width="26" bestFit="1" customWidth="1"/>
    <col min="24" max="24" width="51.28515625" bestFit="1" customWidth="1"/>
    <col min="25" max="25" width="43.7109375" bestFit="1" customWidth="1"/>
    <col min="26" max="26" width="42.28515625" bestFit="1" customWidth="1"/>
    <col min="27" max="27" width="41.5703125" bestFit="1" customWidth="1"/>
    <col min="28" max="28" width="56.140625" bestFit="1" customWidth="1"/>
    <col min="29" max="29" width="35.7109375" bestFit="1" customWidth="1"/>
    <col min="30" max="30" width="7.28515625" bestFit="1" customWidth="1"/>
    <col min="31" max="31" width="11.28515625" bestFit="1" customWidth="1"/>
    <col min="32" max="32" width="11.5703125" bestFit="1" customWidth="1"/>
  </cols>
  <sheetData>
    <row r="1" spans="1:31" x14ac:dyDescent="0.25">
      <c r="B1" s="7" t="s">
        <v>453</v>
      </c>
    </row>
    <row r="2" spans="1:31" x14ac:dyDescent="0.25">
      <c r="A2" s="7" t="s">
        <v>454</v>
      </c>
      <c r="B2" t="s">
        <v>416</v>
      </c>
      <c r="C2" t="s">
        <v>390</v>
      </c>
      <c r="D2" t="s">
        <v>419</v>
      </c>
      <c r="E2" t="s">
        <v>415</v>
      </c>
      <c r="F2" t="s">
        <v>406</v>
      </c>
      <c r="G2" t="s">
        <v>418</v>
      </c>
      <c r="H2" t="s">
        <v>385</v>
      </c>
      <c r="I2" t="s">
        <v>392</v>
      </c>
      <c r="J2" t="s">
        <v>394</v>
      </c>
      <c r="K2" t="s">
        <v>408</v>
      </c>
      <c r="L2" t="s">
        <v>396</v>
      </c>
      <c r="M2" t="s">
        <v>400</v>
      </c>
      <c r="N2" t="s">
        <v>411</v>
      </c>
      <c r="O2" t="s">
        <v>413</v>
      </c>
      <c r="P2" t="s">
        <v>388</v>
      </c>
      <c r="Q2" t="s">
        <v>398</v>
      </c>
      <c r="R2" t="s">
        <v>407</v>
      </c>
      <c r="S2" t="s">
        <v>414</v>
      </c>
      <c r="T2" t="s">
        <v>402</v>
      </c>
      <c r="U2" t="s">
        <v>403</v>
      </c>
      <c r="V2" t="s">
        <v>405</v>
      </c>
      <c r="W2" t="s">
        <v>381</v>
      </c>
      <c r="X2" t="s">
        <v>384</v>
      </c>
      <c r="Y2" t="s">
        <v>409</v>
      </c>
      <c r="Z2" t="s">
        <v>386</v>
      </c>
      <c r="AA2" t="s">
        <v>387</v>
      </c>
      <c r="AB2" t="s">
        <v>412</v>
      </c>
      <c r="AC2" t="s">
        <v>469</v>
      </c>
      <c r="AD2" t="s">
        <v>472</v>
      </c>
      <c r="AE2" t="s">
        <v>421</v>
      </c>
    </row>
    <row r="3" spans="1:31" x14ac:dyDescent="0.25">
      <c r="A3" s="8" t="s">
        <v>422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/>
      <c r="AE3" s="9">
        <v>0</v>
      </c>
    </row>
    <row r="4" spans="1:31" x14ac:dyDescent="0.25">
      <c r="A4" s="8" t="s">
        <v>423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/>
      <c r="AE4" s="9">
        <v>0</v>
      </c>
    </row>
    <row r="5" spans="1:31" x14ac:dyDescent="0.25">
      <c r="A5" s="8" t="s">
        <v>424</v>
      </c>
      <c r="B5" s="9">
        <v>32110</v>
      </c>
      <c r="C5" s="9">
        <v>-165</v>
      </c>
      <c r="D5" s="9">
        <v>376869</v>
      </c>
      <c r="E5" s="9">
        <v>141188</v>
      </c>
      <c r="F5" s="9">
        <v>13897</v>
      </c>
      <c r="G5" s="9">
        <v>376869</v>
      </c>
      <c r="H5" s="9">
        <v>3901</v>
      </c>
      <c r="I5" s="9">
        <v>-6001</v>
      </c>
      <c r="J5" s="9">
        <v>118</v>
      </c>
      <c r="K5" s="9">
        <v>-4788</v>
      </c>
      <c r="L5" s="9">
        <v>41</v>
      </c>
      <c r="M5" s="9">
        <v>89434</v>
      </c>
      <c r="N5" s="9">
        <v>-1522</v>
      </c>
      <c r="O5" s="9">
        <v>1707</v>
      </c>
      <c r="P5" s="9">
        <v>763</v>
      </c>
      <c r="Q5" s="9">
        <v>243</v>
      </c>
      <c r="R5" s="9">
        <v>17179</v>
      </c>
      <c r="S5" s="9">
        <v>7514</v>
      </c>
      <c r="T5" s="9">
        <v>-89</v>
      </c>
      <c r="U5" s="9">
        <v>418</v>
      </c>
      <c r="V5" s="9">
        <v>0</v>
      </c>
      <c r="W5" s="9">
        <v>0</v>
      </c>
      <c r="X5" s="9">
        <v>-6557</v>
      </c>
      <c r="Y5" s="9">
        <v>-1032</v>
      </c>
      <c r="Z5" s="9">
        <v>68617</v>
      </c>
      <c r="AA5" s="9">
        <v>0</v>
      </c>
      <c r="AB5" s="9">
        <v>665</v>
      </c>
      <c r="AC5" s="9">
        <v>16447</v>
      </c>
      <c r="AD5" s="9"/>
      <c r="AE5" s="9">
        <v>1127826</v>
      </c>
    </row>
    <row r="6" spans="1:31" x14ac:dyDescent="0.25">
      <c r="A6" s="8" t="s">
        <v>425</v>
      </c>
      <c r="B6" s="9">
        <v>-18340</v>
      </c>
      <c r="C6" s="9">
        <v>-597</v>
      </c>
      <c r="D6" s="9">
        <v>693046</v>
      </c>
      <c r="E6" s="9">
        <v>204576</v>
      </c>
      <c r="F6" s="9">
        <v>20303</v>
      </c>
      <c r="G6" s="9">
        <v>693046</v>
      </c>
      <c r="H6" s="9">
        <v>11425</v>
      </c>
      <c r="I6" s="9">
        <v>-11317</v>
      </c>
      <c r="J6" s="9">
        <v>283</v>
      </c>
      <c r="K6" s="9">
        <v>-14163</v>
      </c>
      <c r="L6" s="9">
        <v>1226</v>
      </c>
      <c r="M6" s="9">
        <v>209556</v>
      </c>
      <c r="N6" s="9">
        <v>-4010</v>
      </c>
      <c r="O6" s="9">
        <v>-693</v>
      </c>
      <c r="P6" s="9">
        <v>2249</v>
      </c>
      <c r="Q6" s="9">
        <v>563</v>
      </c>
      <c r="R6" s="9">
        <v>40917</v>
      </c>
      <c r="S6" s="9">
        <v>68224</v>
      </c>
      <c r="T6" s="9">
        <v>591</v>
      </c>
      <c r="U6" s="9">
        <v>1631</v>
      </c>
      <c r="V6" s="9">
        <v>0</v>
      </c>
      <c r="W6" s="9">
        <v>0</v>
      </c>
      <c r="X6" s="9">
        <v>-19736</v>
      </c>
      <c r="Y6" s="9">
        <v>-2556</v>
      </c>
      <c r="Z6" s="9">
        <v>102013</v>
      </c>
      <c r="AA6" s="9">
        <v>0</v>
      </c>
      <c r="AB6" s="9">
        <v>1658</v>
      </c>
      <c r="AC6" s="9">
        <v>43039</v>
      </c>
      <c r="AD6" s="9"/>
      <c r="AE6" s="9">
        <v>2022934</v>
      </c>
    </row>
    <row r="7" spans="1:31" x14ac:dyDescent="0.25">
      <c r="A7" s="8" t="s">
        <v>426</v>
      </c>
      <c r="B7" s="9">
        <v>-76070</v>
      </c>
      <c r="C7" s="9">
        <v>-1140</v>
      </c>
      <c r="D7" s="9">
        <v>1006240</v>
      </c>
      <c r="E7" s="9">
        <v>228532</v>
      </c>
      <c r="F7" s="9">
        <v>23504</v>
      </c>
      <c r="G7" s="9">
        <v>1006240</v>
      </c>
      <c r="H7" s="9">
        <v>24055</v>
      </c>
      <c r="I7" s="9">
        <v>-13380</v>
      </c>
      <c r="J7" s="9">
        <v>1720</v>
      </c>
      <c r="K7" s="9">
        <v>-26450</v>
      </c>
      <c r="L7" s="9">
        <v>5590</v>
      </c>
      <c r="M7" s="9">
        <v>326713</v>
      </c>
      <c r="N7" s="9">
        <v>-7000</v>
      </c>
      <c r="O7" s="9">
        <v>-6980</v>
      </c>
      <c r="P7" s="9">
        <v>4430</v>
      </c>
      <c r="Q7" s="9">
        <v>920</v>
      </c>
      <c r="R7" s="9">
        <v>69627</v>
      </c>
      <c r="S7" s="9">
        <v>88822</v>
      </c>
      <c r="T7" s="9">
        <v>1910</v>
      </c>
      <c r="U7" s="9">
        <v>4440</v>
      </c>
      <c r="V7" s="9">
        <v>0</v>
      </c>
      <c r="W7" s="9">
        <v>0</v>
      </c>
      <c r="X7" s="9">
        <v>-19310</v>
      </c>
      <c r="Y7" s="9">
        <v>-4250</v>
      </c>
      <c r="Z7" s="9">
        <v>104709</v>
      </c>
      <c r="AA7" s="9">
        <v>0</v>
      </c>
      <c r="AB7" s="9">
        <v>2690</v>
      </c>
      <c r="AC7" s="9">
        <v>77036</v>
      </c>
      <c r="AD7" s="9"/>
      <c r="AE7" s="9">
        <v>2822598</v>
      </c>
    </row>
    <row r="8" spans="1:31" x14ac:dyDescent="0.25">
      <c r="A8" s="8" t="s">
        <v>427</v>
      </c>
      <c r="B8" s="9">
        <v>-74960</v>
      </c>
      <c r="C8" s="9">
        <v>-1720</v>
      </c>
      <c r="D8" s="9">
        <v>1379210</v>
      </c>
      <c r="E8" s="9">
        <v>246110</v>
      </c>
      <c r="F8" s="9">
        <v>25590</v>
      </c>
      <c r="G8" s="9">
        <v>1379210</v>
      </c>
      <c r="H8" s="9">
        <v>35940</v>
      </c>
      <c r="I8" s="9">
        <v>-13030</v>
      </c>
      <c r="J8" s="9">
        <v>2750</v>
      </c>
      <c r="K8" s="9">
        <v>-41860</v>
      </c>
      <c r="L8" s="9">
        <v>12530</v>
      </c>
      <c r="M8" s="9">
        <v>460360</v>
      </c>
      <c r="N8" s="9">
        <v>-10600</v>
      </c>
      <c r="O8" s="9">
        <v>-16120</v>
      </c>
      <c r="P8" s="9">
        <v>6970</v>
      </c>
      <c r="Q8" s="9">
        <v>1230</v>
      </c>
      <c r="R8" s="9">
        <v>119280</v>
      </c>
      <c r="S8" s="9">
        <v>103820</v>
      </c>
      <c r="T8" s="9">
        <v>3880</v>
      </c>
      <c r="U8" s="9">
        <v>8050</v>
      </c>
      <c r="V8" s="9">
        <v>0</v>
      </c>
      <c r="W8" s="9">
        <v>0</v>
      </c>
      <c r="X8" s="9">
        <v>2360</v>
      </c>
      <c r="Y8" s="9">
        <v>-6100</v>
      </c>
      <c r="Z8" s="9">
        <v>102980</v>
      </c>
      <c r="AA8" s="9">
        <v>-410</v>
      </c>
      <c r="AB8" s="9">
        <v>3720</v>
      </c>
      <c r="AC8" s="9">
        <v>113470</v>
      </c>
      <c r="AD8" s="9"/>
      <c r="AE8" s="9">
        <v>3842660</v>
      </c>
    </row>
    <row r="9" spans="1:31" x14ac:dyDescent="0.25">
      <c r="A9" s="8" t="s">
        <v>428</v>
      </c>
      <c r="B9" s="9">
        <v>10700</v>
      </c>
      <c r="C9" s="9">
        <v>-2320</v>
      </c>
      <c r="D9" s="9">
        <v>1687820</v>
      </c>
      <c r="E9" s="9">
        <v>254300</v>
      </c>
      <c r="F9" s="9">
        <v>25630</v>
      </c>
      <c r="G9" s="9">
        <v>1687820</v>
      </c>
      <c r="H9" s="9">
        <v>50160</v>
      </c>
      <c r="I9" s="9">
        <v>-12280</v>
      </c>
      <c r="J9" s="9">
        <v>3570</v>
      </c>
      <c r="K9" s="9">
        <v>-61350</v>
      </c>
      <c r="L9" s="9">
        <v>30150</v>
      </c>
      <c r="M9" s="9">
        <v>616740</v>
      </c>
      <c r="N9" s="9">
        <v>-14500</v>
      </c>
      <c r="O9" s="9">
        <v>-28030</v>
      </c>
      <c r="P9" s="9">
        <v>9930</v>
      </c>
      <c r="Q9" s="9">
        <v>1540</v>
      </c>
      <c r="R9" s="9">
        <v>182280</v>
      </c>
      <c r="S9" s="9">
        <v>67560</v>
      </c>
      <c r="T9" s="9">
        <v>6550</v>
      </c>
      <c r="U9" s="9">
        <v>12210</v>
      </c>
      <c r="V9" s="9">
        <v>0</v>
      </c>
      <c r="W9" s="9">
        <v>0</v>
      </c>
      <c r="X9" s="9">
        <v>44790</v>
      </c>
      <c r="Y9" s="9">
        <v>-8080</v>
      </c>
      <c r="Z9" s="9">
        <v>92620</v>
      </c>
      <c r="AA9" s="9">
        <v>10360</v>
      </c>
      <c r="AB9" s="9">
        <v>-3580</v>
      </c>
      <c r="AC9" s="9">
        <v>159030</v>
      </c>
      <c r="AD9" s="9"/>
      <c r="AE9" s="9">
        <v>4823620</v>
      </c>
    </row>
    <row r="10" spans="1:31" x14ac:dyDescent="0.25">
      <c r="A10" s="8" t="s">
        <v>429</v>
      </c>
      <c r="B10" s="9">
        <v>12270</v>
      </c>
      <c r="C10" s="9">
        <v>-3120</v>
      </c>
      <c r="D10" s="9">
        <v>2023900</v>
      </c>
      <c r="E10" s="9">
        <v>246890</v>
      </c>
      <c r="F10" s="9">
        <v>25530</v>
      </c>
      <c r="G10" s="9">
        <v>2023900</v>
      </c>
      <c r="H10" s="9">
        <v>69100</v>
      </c>
      <c r="I10" s="9">
        <v>-11560</v>
      </c>
      <c r="J10" s="9">
        <v>4210</v>
      </c>
      <c r="K10" s="9">
        <v>-84870</v>
      </c>
      <c r="L10" s="9">
        <v>41370</v>
      </c>
      <c r="M10" s="9">
        <v>709980</v>
      </c>
      <c r="N10" s="9">
        <v>-18260</v>
      </c>
      <c r="O10" s="9">
        <v>-36520</v>
      </c>
      <c r="P10" s="9">
        <v>13230</v>
      </c>
      <c r="Q10" s="9">
        <v>1790</v>
      </c>
      <c r="R10" s="9">
        <v>252360</v>
      </c>
      <c r="S10" s="9">
        <v>77290</v>
      </c>
      <c r="T10" s="9">
        <v>9880</v>
      </c>
      <c r="U10" s="9">
        <v>17120</v>
      </c>
      <c r="V10" s="9">
        <v>0</v>
      </c>
      <c r="W10" s="9">
        <v>0</v>
      </c>
      <c r="X10" s="9">
        <v>96960</v>
      </c>
      <c r="Y10" s="9">
        <v>-10090</v>
      </c>
      <c r="Z10" s="9">
        <v>92310</v>
      </c>
      <c r="AA10" s="9">
        <v>24810</v>
      </c>
      <c r="AB10" s="9">
        <v>-5800</v>
      </c>
      <c r="AC10" s="9">
        <v>193440</v>
      </c>
      <c r="AD10" s="9"/>
      <c r="AE10" s="9">
        <v>5766120</v>
      </c>
    </row>
    <row r="11" spans="1:31" x14ac:dyDescent="0.25">
      <c r="A11" s="8" t="s">
        <v>430</v>
      </c>
      <c r="B11" s="9">
        <v>5070</v>
      </c>
      <c r="C11" s="9">
        <v>-4800</v>
      </c>
      <c r="D11" s="9">
        <v>2369870</v>
      </c>
      <c r="E11" s="9">
        <v>243940</v>
      </c>
      <c r="F11" s="9">
        <v>25880</v>
      </c>
      <c r="G11" s="9">
        <v>2369870</v>
      </c>
      <c r="H11" s="9">
        <v>93020</v>
      </c>
      <c r="I11" s="9">
        <v>-10220</v>
      </c>
      <c r="J11" s="9">
        <v>4960</v>
      </c>
      <c r="K11" s="9">
        <v>-112370</v>
      </c>
      <c r="L11" s="9">
        <v>56900</v>
      </c>
      <c r="M11" s="9">
        <v>799560</v>
      </c>
      <c r="N11" s="9">
        <v>-22140</v>
      </c>
      <c r="O11" s="9">
        <v>-45870</v>
      </c>
      <c r="P11" s="9">
        <v>16940</v>
      </c>
      <c r="Q11" s="9">
        <v>2020</v>
      </c>
      <c r="R11" s="9">
        <v>327440</v>
      </c>
      <c r="S11" s="9">
        <v>102470</v>
      </c>
      <c r="T11" s="9">
        <v>14260</v>
      </c>
      <c r="U11" s="9">
        <v>22870</v>
      </c>
      <c r="V11" s="9">
        <v>0</v>
      </c>
      <c r="W11" s="9">
        <v>0</v>
      </c>
      <c r="X11" s="9">
        <v>157900</v>
      </c>
      <c r="Y11" s="9">
        <v>-12240</v>
      </c>
      <c r="Z11" s="9">
        <v>88430</v>
      </c>
      <c r="AA11" s="9">
        <v>40260</v>
      </c>
      <c r="AB11" s="9">
        <v>-1200</v>
      </c>
      <c r="AC11" s="9">
        <v>230460</v>
      </c>
      <c r="AD11" s="9"/>
      <c r="AE11" s="9">
        <v>6763280</v>
      </c>
    </row>
    <row r="12" spans="1:31" x14ac:dyDescent="0.25">
      <c r="A12" s="8" t="s">
        <v>431</v>
      </c>
      <c r="B12" s="9">
        <v>-21300</v>
      </c>
      <c r="C12" s="9">
        <v>-6420</v>
      </c>
      <c r="D12" s="9">
        <v>2733240</v>
      </c>
      <c r="E12" s="9">
        <v>239450</v>
      </c>
      <c r="F12" s="9">
        <v>26710</v>
      </c>
      <c r="G12" s="9">
        <v>2733240</v>
      </c>
      <c r="H12" s="9">
        <v>120310</v>
      </c>
      <c r="I12" s="9">
        <v>-7660</v>
      </c>
      <c r="J12" s="9">
        <v>4360</v>
      </c>
      <c r="K12" s="9">
        <v>-144030</v>
      </c>
      <c r="L12" s="9">
        <v>75330</v>
      </c>
      <c r="M12" s="9">
        <v>873430</v>
      </c>
      <c r="N12" s="9">
        <v>-26040</v>
      </c>
      <c r="O12" s="9">
        <v>-55430</v>
      </c>
      <c r="P12" s="9">
        <v>20960</v>
      </c>
      <c r="Q12" s="9">
        <v>2270</v>
      </c>
      <c r="R12" s="9">
        <v>407090</v>
      </c>
      <c r="S12" s="9">
        <v>136350</v>
      </c>
      <c r="T12" s="9">
        <v>19290</v>
      </c>
      <c r="U12" s="9">
        <v>30040</v>
      </c>
      <c r="V12" s="9">
        <v>0</v>
      </c>
      <c r="W12" s="9">
        <v>0</v>
      </c>
      <c r="X12" s="9">
        <v>216640</v>
      </c>
      <c r="Y12" s="9">
        <v>-14400</v>
      </c>
      <c r="Z12" s="9">
        <v>84440</v>
      </c>
      <c r="AA12" s="9">
        <v>54960</v>
      </c>
      <c r="AB12" s="9">
        <v>8560</v>
      </c>
      <c r="AC12" s="9">
        <v>268130</v>
      </c>
      <c r="AD12" s="9"/>
      <c r="AE12" s="9">
        <v>7779520</v>
      </c>
    </row>
    <row r="13" spans="1:31" x14ac:dyDescent="0.25">
      <c r="A13" s="8" t="s">
        <v>432</v>
      </c>
      <c r="B13" s="9">
        <v>-87180</v>
      </c>
      <c r="C13" s="9">
        <v>-8030</v>
      </c>
      <c r="D13" s="9">
        <v>3145290</v>
      </c>
      <c r="E13" s="9">
        <v>250410</v>
      </c>
      <c r="F13" s="9">
        <v>28090</v>
      </c>
      <c r="G13" s="9">
        <v>3145290</v>
      </c>
      <c r="H13" s="9">
        <v>151820</v>
      </c>
      <c r="I13" s="9">
        <v>-170</v>
      </c>
      <c r="J13" s="9">
        <v>4420</v>
      </c>
      <c r="K13" s="9">
        <v>-179430</v>
      </c>
      <c r="L13" s="9">
        <v>96940</v>
      </c>
      <c r="M13" s="9">
        <v>942170</v>
      </c>
      <c r="N13" s="9">
        <v>-30150</v>
      </c>
      <c r="O13" s="9">
        <v>-67100</v>
      </c>
      <c r="P13" s="9">
        <v>25200</v>
      </c>
      <c r="Q13" s="9">
        <v>2470</v>
      </c>
      <c r="R13" s="9">
        <v>488520</v>
      </c>
      <c r="S13" s="9">
        <v>156240</v>
      </c>
      <c r="T13" s="9">
        <v>29770</v>
      </c>
      <c r="U13" s="9">
        <v>38360</v>
      </c>
      <c r="V13" s="9">
        <v>0</v>
      </c>
      <c r="W13" s="9">
        <v>0</v>
      </c>
      <c r="X13" s="9">
        <v>288770</v>
      </c>
      <c r="Y13" s="9">
        <v>-16630</v>
      </c>
      <c r="Z13" s="9">
        <v>78470</v>
      </c>
      <c r="AA13" s="9">
        <v>68310</v>
      </c>
      <c r="AB13" s="9">
        <v>22960</v>
      </c>
      <c r="AC13" s="9">
        <v>306450</v>
      </c>
      <c r="AD13" s="9"/>
      <c r="AE13" s="9">
        <v>8881260</v>
      </c>
    </row>
    <row r="14" spans="1:31" x14ac:dyDescent="0.25">
      <c r="A14" s="8" t="s">
        <v>433</v>
      </c>
      <c r="B14" s="9">
        <v>-83690</v>
      </c>
      <c r="C14" s="9">
        <v>-7420</v>
      </c>
      <c r="D14" s="9">
        <v>3515490</v>
      </c>
      <c r="E14" s="9">
        <v>206770</v>
      </c>
      <c r="F14" s="9">
        <v>31220</v>
      </c>
      <c r="G14" s="9">
        <v>3515490</v>
      </c>
      <c r="H14" s="9">
        <v>184570</v>
      </c>
      <c r="I14" s="9">
        <v>3180</v>
      </c>
      <c r="J14" s="9">
        <v>4400</v>
      </c>
      <c r="K14" s="9">
        <v>-219870</v>
      </c>
      <c r="L14" s="9">
        <v>125570</v>
      </c>
      <c r="M14" s="9">
        <v>1020350</v>
      </c>
      <c r="N14" s="9">
        <v>-34220</v>
      </c>
      <c r="O14" s="9">
        <v>-78470</v>
      </c>
      <c r="P14" s="9">
        <v>29270</v>
      </c>
      <c r="Q14" s="9">
        <v>2540</v>
      </c>
      <c r="R14" s="9">
        <v>570080</v>
      </c>
      <c r="S14" s="9">
        <v>182710</v>
      </c>
      <c r="T14" s="9">
        <v>36160</v>
      </c>
      <c r="U14" s="9">
        <v>41680</v>
      </c>
      <c r="V14" s="9">
        <v>0</v>
      </c>
      <c r="W14" s="9">
        <v>0</v>
      </c>
      <c r="X14" s="9">
        <v>359690</v>
      </c>
      <c r="Y14" s="9">
        <v>-18920</v>
      </c>
      <c r="Z14" s="9">
        <v>78930</v>
      </c>
      <c r="AA14" s="9">
        <v>80120</v>
      </c>
      <c r="AB14" s="9">
        <v>36840</v>
      </c>
      <c r="AC14" s="9">
        <v>338850</v>
      </c>
      <c r="AD14" s="9"/>
      <c r="AE14" s="9">
        <v>9921320</v>
      </c>
    </row>
    <row r="15" spans="1:31" x14ac:dyDescent="0.25">
      <c r="A15" s="8" t="s">
        <v>434</v>
      </c>
      <c r="B15" s="9">
        <v>-28290</v>
      </c>
      <c r="C15" s="9">
        <v>-7230</v>
      </c>
      <c r="D15" s="9">
        <v>3919930</v>
      </c>
      <c r="E15" s="9">
        <v>169280</v>
      </c>
      <c r="F15" s="9">
        <v>34280</v>
      </c>
      <c r="G15" s="9">
        <v>3919930</v>
      </c>
      <c r="H15" s="9">
        <v>225020</v>
      </c>
      <c r="I15" s="9">
        <v>3170</v>
      </c>
      <c r="J15" s="9">
        <v>4450</v>
      </c>
      <c r="K15" s="9">
        <v>-267640</v>
      </c>
      <c r="L15" s="9">
        <v>157160</v>
      </c>
      <c r="M15" s="9">
        <v>1127000</v>
      </c>
      <c r="N15" s="9">
        <v>-38390</v>
      </c>
      <c r="O15" s="9">
        <v>-95020</v>
      </c>
      <c r="P15" s="9">
        <v>33150</v>
      </c>
      <c r="Q15" s="9">
        <v>2590</v>
      </c>
      <c r="R15" s="9">
        <v>648030</v>
      </c>
      <c r="S15" s="9">
        <v>242970</v>
      </c>
      <c r="T15" s="9">
        <v>38240</v>
      </c>
      <c r="U15" s="9">
        <v>42280</v>
      </c>
      <c r="V15" s="9">
        <v>0</v>
      </c>
      <c r="W15" s="9">
        <v>0</v>
      </c>
      <c r="X15" s="9">
        <v>450460</v>
      </c>
      <c r="Y15" s="9">
        <v>-21240</v>
      </c>
      <c r="Z15" s="9">
        <v>81670</v>
      </c>
      <c r="AA15" s="9">
        <v>96590</v>
      </c>
      <c r="AB15" s="9">
        <v>50740</v>
      </c>
      <c r="AC15" s="9">
        <v>386240</v>
      </c>
      <c r="AD15" s="9"/>
      <c r="AE15" s="9">
        <v>11175370</v>
      </c>
    </row>
    <row r="16" spans="1:31" x14ac:dyDescent="0.25">
      <c r="A16" s="8" t="s">
        <v>435</v>
      </c>
      <c r="B16" s="9">
        <v>38760</v>
      </c>
      <c r="C16" s="9">
        <v>-7470</v>
      </c>
      <c r="D16" s="9">
        <v>4337340</v>
      </c>
      <c r="E16" s="9">
        <v>143750</v>
      </c>
      <c r="F16" s="9">
        <v>37100</v>
      </c>
      <c r="G16" s="9">
        <v>4337340</v>
      </c>
      <c r="H16" s="9">
        <v>258670</v>
      </c>
      <c r="I16" s="9">
        <v>1990</v>
      </c>
      <c r="J16" s="9">
        <v>4420</v>
      </c>
      <c r="K16" s="9">
        <v>-321350</v>
      </c>
      <c r="L16" s="9">
        <v>187840</v>
      </c>
      <c r="M16" s="9">
        <v>1238370</v>
      </c>
      <c r="N16" s="9">
        <v>-42510</v>
      </c>
      <c r="O16" s="9">
        <v>-110710</v>
      </c>
      <c r="P16" s="9">
        <v>36820</v>
      </c>
      <c r="Q16" s="9">
        <v>2500</v>
      </c>
      <c r="R16" s="9">
        <v>725920</v>
      </c>
      <c r="S16" s="9">
        <v>294030</v>
      </c>
      <c r="T16" s="9">
        <v>38940</v>
      </c>
      <c r="U16" s="9">
        <v>41390</v>
      </c>
      <c r="V16" s="9">
        <v>0</v>
      </c>
      <c r="W16" s="9">
        <v>0</v>
      </c>
      <c r="X16" s="9">
        <v>551220</v>
      </c>
      <c r="Y16" s="9">
        <v>-23570</v>
      </c>
      <c r="Z16" s="9">
        <v>82720</v>
      </c>
      <c r="AA16" s="9">
        <v>115780</v>
      </c>
      <c r="AB16" s="9">
        <v>62460</v>
      </c>
      <c r="AC16" s="9">
        <v>442090</v>
      </c>
      <c r="AD16" s="9"/>
      <c r="AE16" s="9">
        <v>12473840</v>
      </c>
    </row>
    <row r="17" spans="1:31" x14ac:dyDescent="0.25">
      <c r="A17" s="8" t="s">
        <v>436</v>
      </c>
      <c r="B17" s="9">
        <v>109900</v>
      </c>
      <c r="C17" s="9">
        <v>-7960</v>
      </c>
      <c r="D17" s="9">
        <v>4741360</v>
      </c>
      <c r="E17" s="9">
        <v>85390</v>
      </c>
      <c r="F17" s="9">
        <v>39980</v>
      </c>
      <c r="G17" s="9">
        <v>4741360</v>
      </c>
      <c r="H17" s="9">
        <v>299210</v>
      </c>
      <c r="I17" s="9">
        <v>470</v>
      </c>
      <c r="J17" s="9">
        <v>2130</v>
      </c>
      <c r="K17" s="9">
        <v>-382390</v>
      </c>
      <c r="L17" s="9">
        <v>218840</v>
      </c>
      <c r="M17" s="9">
        <v>1343110</v>
      </c>
      <c r="N17" s="9">
        <v>-46730</v>
      </c>
      <c r="O17" s="9">
        <v>-126820</v>
      </c>
      <c r="P17" s="9">
        <v>40220</v>
      </c>
      <c r="Q17" s="9">
        <v>2410</v>
      </c>
      <c r="R17" s="9">
        <v>804640</v>
      </c>
      <c r="S17" s="9">
        <v>332940</v>
      </c>
      <c r="T17" s="9">
        <v>39420</v>
      </c>
      <c r="U17" s="9">
        <v>39540</v>
      </c>
      <c r="V17" s="9">
        <v>0</v>
      </c>
      <c r="W17" s="9">
        <v>0</v>
      </c>
      <c r="X17" s="9">
        <v>642810</v>
      </c>
      <c r="Y17" s="9">
        <v>-26030</v>
      </c>
      <c r="Z17" s="9">
        <v>81990</v>
      </c>
      <c r="AA17" s="9">
        <v>136260</v>
      </c>
      <c r="AB17" s="9">
        <v>70480</v>
      </c>
      <c r="AC17" s="9">
        <v>495980</v>
      </c>
      <c r="AD17" s="9"/>
      <c r="AE17" s="9">
        <v>13678510</v>
      </c>
    </row>
    <row r="18" spans="1:31" x14ac:dyDescent="0.25">
      <c r="A18" s="8" t="s">
        <v>437</v>
      </c>
      <c r="B18" s="9">
        <v>-2300</v>
      </c>
      <c r="C18" s="9">
        <v>-8360</v>
      </c>
      <c r="D18" s="9">
        <v>4933200</v>
      </c>
      <c r="E18" s="9">
        <v>-460</v>
      </c>
      <c r="F18" s="9">
        <v>42560</v>
      </c>
      <c r="G18" s="9">
        <v>4933200</v>
      </c>
      <c r="H18" s="9">
        <v>336510</v>
      </c>
      <c r="I18" s="9">
        <v>-930</v>
      </c>
      <c r="J18" s="9">
        <v>890</v>
      </c>
      <c r="K18" s="9">
        <v>-446410</v>
      </c>
      <c r="L18" s="9">
        <v>243010</v>
      </c>
      <c r="M18" s="9">
        <v>1411330</v>
      </c>
      <c r="N18" s="9">
        <v>-50690</v>
      </c>
      <c r="O18" s="9">
        <v>-140540</v>
      </c>
      <c r="P18" s="9">
        <v>43780</v>
      </c>
      <c r="Q18" s="9">
        <v>2330</v>
      </c>
      <c r="R18" s="9">
        <v>875380</v>
      </c>
      <c r="S18" s="9">
        <v>289570</v>
      </c>
      <c r="T18" s="9">
        <v>40050</v>
      </c>
      <c r="U18" s="9">
        <v>37390</v>
      </c>
      <c r="V18" s="9">
        <v>0</v>
      </c>
      <c r="W18" s="9">
        <v>0</v>
      </c>
      <c r="X18" s="9">
        <v>720920</v>
      </c>
      <c r="Y18" s="9">
        <v>-28370</v>
      </c>
      <c r="Z18" s="9">
        <v>83860</v>
      </c>
      <c r="AA18" s="9">
        <v>156750</v>
      </c>
      <c r="AB18" s="9">
        <v>73710</v>
      </c>
      <c r="AC18" s="9">
        <v>539210</v>
      </c>
      <c r="AD18" s="9"/>
      <c r="AE18" s="9">
        <v>14085590</v>
      </c>
    </row>
    <row r="19" spans="1:31" x14ac:dyDescent="0.25">
      <c r="A19" s="8" t="s">
        <v>438</v>
      </c>
      <c r="B19" s="9">
        <v>-37300</v>
      </c>
      <c r="C19" s="9">
        <v>-7720</v>
      </c>
      <c r="D19" s="9">
        <v>5120490</v>
      </c>
      <c r="E19" s="9">
        <v>-88110</v>
      </c>
      <c r="F19" s="9">
        <v>45320</v>
      </c>
      <c r="G19" s="9">
        <v>5120490</v>
      </c>
      <c r="H19" s="9">
        <v>373090</v>
      </c>
      <c r="I19" s="9">
        <v>-1840</v>
      </c>
      <c r="J19" s="9">
        <v>-120</v>
      </c>
      <c r="K19" s="9">
        <v>-512990</v>
      </c>
      <c r="L19" s="9">
        <v>273970</v>
      </c>
      <c r="M19" s="9">
        <v>1497220</v>
      </c>
      <c r="N19" s="9">
        <v>-54500</v>
      </c>
      <c r="O19" s="9">
        <v>-156130</v>
      </c>
      <c r="P19" s="9">
        <v>47320</v>
      </c>
      <c r="Q19" s="9">
        <v>2270</v>
      </c>
      <c r="R19" s="9">
        <v>946420</v>
      </c>
      <c r="S19" s="9">
        <v>267880</v>
      </c>
      <c r="T19" s="9">
        <v>39180</v>
      </c>
      <c r="U19" s="9">
        <v>35490</v>
      </c>
      <c r="V19" s="9">
        <v>0</v>
      </c>
      <c r="W19" s="9">
        <v>0</v>
      </c>
      <c r="X19" s="9">
        <v>753720</v>
      </c>
      <c r="Y19" s="9">
        <v>-30430</v>
      </c>
      <c r="Z19" s="9">
        <v>81490</v>
      </c>
      <c r="AA19" s="9">
        <v>175610</v>
      </c>
      <c r="AB19" s="9">
        <v>61490</v>
      </c>
      <c r="AC19" s="9">
        <v>568880</v>
      </c>
      <c r="AD19" s="9"/>
      <c r="AE19" s="9">
        <v>14521190</v>
      </c>
    </row>
    <row r="20" spans="1:31" x14ac:dyDescent="0.25">
      <c r="A20" s="8" t="s">
        <v>439</v>
      </c>
      <c r="B20" s="9">
        <v>-33360</v>
      </c>
      <c r="C20" s="9">
        <v>-7650</v>
      </c>
      <c r="D20" s="9">
        <v>5256290</v>
      </c>
      <c r="E20" s="9">
        <v>-151800</v>
      </c>
      <c r="F20" s="9">
        <v>48690</v>
      </c>
      <c r="G20" s="9">
        <v>5256290</v>
      </c>
      <c r="H20" s="9">
        <v>405250</v>
      </c>
      <c r="I20" s="9">
        <v>-2440</v>
      </c>
      <c r="J20" s="9">
        <v>-400</v>
      </c>
      <c r="K20" s="9">
        <v>-587720</v>
      </c>
      <c r="L20" s="9">
        <v>308810</v>
      </c>
      <c r="M20" s="9">
        <v>1574240</v>
      </c>
      <c r="N20" s="9">
        <v>-58160</v>
      </c>
      <c r="O20" s="9">
        <v>-173000</v>
      </c>
      <c r="P20" s="9">
        <v>50720</v>
      </c>
      <c r="Q20" s="9">
        <v>2300</v>
      </c>
      <c r="R20" s="9">
        <v>1016550</v>
      </c>
      <c r="S20" s="9">
        <v>214650</v>
      </c>
      <c r="T20" s="9">
        <v>37540</v>
      </c>
      <c r="U20" s="9">
        <v>33840</v>
      </c>
      <c r="V20" s="9">
        <v>0</v>
      </c>
      <c r="W20" s="9">
        <v>0</v>
      </c>
      <c r="X20" s="9">
        <v>769530</v>
      </c>
      <c r="Y20" s="9">
        <v>-32620</v>
      </c>
      <c r="Z20" s="9">
        <v>82710</v>
      </c>
      <c r="AA20" s="9">
        <v>182560</v>
      </c>
      <c r="AB20" s="9">
        <v>45060</v>
      </c>
      <c r="AC20" s="9">
        <v>599900</v>
      </c>
      <c r="AD20" s="9"/>
      <c r="AE20" s="9">
        <v>14837780</v>
      </c>
    </row>
    <row r="21" spans="1:31" x14ac:dyDescent="0.25">
      <c r="A21" s="8" t="s">
        <v>440</v>
      </c>
      <c r="B21" s="9">
        <v>-32510</v>
      </c>
      <c r="C21" s="9">
        <v>-7900</v>
      </c>
      <c r="D21" s="9">
        <v>5358280</v>
      </c>
      <c r="E21" s="9">
        <v>-193450</v>
      </c>
      <c r="F21" s="9">
        <v>51970</v>
      </c>
      <c r="G21" s="9">
        <v>5358280</v>
      </c>
      <c r="H21" s="9">
        <v>433140</v>
      </c>
      <c r="I21" s="9">
        <v>-2860</v>
      </c>
      <c r="J21" s="9">
        <v>-380</v>
      </c>
      <c r="K21" s="9">
        <v>-667510</v>
      </c>
      <c r="L21" s="9">
        <v>344040</v>
      </c>
      <c r="M21" s="9">
        <v>1631290</v>
      </c>
      <c r="N21" s="9">
        <v>-61760</v>
      </c>
      <c r="O21" s="9">
        <v>-188450</v>
      </c>
      <c r="P21" s="9">
        <v>53930</v>
      </c>
      <c r="Q21" s="9">
        <v>2260</v>
      </c>
      <c r="R21" s="9">
        <v>1086750</v>
      </c>
      <c r="S21" s="9">
        <v>154040</v>
      </c>
      <c r="T21" s="9">
        <v>35970</v>
      </c>
      <c r="U21" s="9">
        <v>32290</v>
      </c>
      <c r="V21" s="9">
        <v>0</v>
      </c>
      <c r="W21" s="9">
        <v>0</v>
      </c>
      <c r="X21" s="9">
        <v>777260</v>
      </c>
      <c r="Y21" s="9">
        <v>-34770</v>
      </c>
      <c r="Z21" s="9">
        <v>86360</v>
      </c>
      <c r="AA21" s="9">
        <v>184030</v>
      </c>
      <c r="AB21" s="9">
        <v>27470</v>
      </c>
      <c r="AC21" s="9">
        <v>632710</v>
      </c>
      <c r="AD21" s="9"/>
      <c r="AE21" s="9">
        <v>15060480</v>
      </c>
    </row>
    <row r="22" spans="1:31" x14ac:dyDescent="0.25">
      <c r="A22" s="8" t="s">
        <v>441</v>
      </c>
      <c r="B22" s="9">
        <v>-35470</v>
      </c>
      <c r="C22" s="9">
        <v>-8290</v>
      </c>
      <c r="D22" s="9">
        <v>5437310</v>
      </c>
      <c r="E22" s="9">
        <v>-209080</v>
      </c>
      <c r="F22" s="9">
        <v>55360</v>
      </c>
      <c r="G22" s="9">
        <v>5437310</v>
      </c>
      <c r="H22" s="9">
        <v>456820</v>
      </c>
      <c r="I22" s="9">
        <v>-3220</v>
      </c>
      <c r="J22" s="9">
        <v>-250</v>
      </c>
      <c r="K22" s="9">
        <v>-747620</v>
      </c>
      <c r="L22" s="9">
        <v>374850</v>
      </c>
      <c r="M22" s="9">
        <v>1677850</v>
      </c>
      <c r="N22" s="9">
        <v>-65370</v>
      </c>
      <c r="O22" s="9">
        <v>-203930</v>
      </c>
      <c r="P22" s="9">
        <v>56980</v>
      </c>
      <c r="Q22" s="9">
        <v>2170</v>
      </c>
      <c r="R22" s="9">
        <v>1157860</v>
      </c>
      <c r="S22" s="9">
        <v>88850</v>
      </c>
      <c r="T22" s="9">
        <v>34920</v>
      </c>
      <c r="U22" s="9">
        <v>30930</v>
      </c>
      <c r="V22" s="9">
        <v>0</v>
      </c>
      <c r="W22" s="9">
        <v>0</v>
      </c>
      <c r="X22" s="9">
        <v>774990</v>
      </c>
      <c r="Y22" s="9">
        <v>-36970</v>
      </c>
      <c r="Z22" s="9">
        <v>89640</v>
      </c>
      <c r="AA22" s="9">
        <v>182800</v>
      </c>
      <c r="AB22" s="9">
        <v>9140</v>
      </c>
      <c r="AC22" s="9">
        <v>664940</v>
      </c>
      <c r="AD22" s="9"/>
      <c r="AE22" s="9">
        <v>15222520</v>
      </c>
    </row>
    <row r="23" spans="1:31" x14ac:dyDescent="0.25">
      <c r="A23" s="8" t="s">
        <v>442</v>
      </c>
      <c r="B23" s="9">
        <v>-35290</v>
      </c>
      <c r="C23" s="9">
        <v>-8820</v>
      </c>
      <c r="D23" s="9">
        <v>5502850</v>
      </c>
      <c r="E23" s="9">
        <v>-213340</v>
      </c>
      <c r="F23" s="9">
        <v>58950</v>
      </c>
      <c r="G23" s="9">
        <v>5502850</v>
      </c>
      <c r="H23" s="9">
        <v>477970</v>
      </c>
      <c r="I23" s="9">
        <v>-3470</v>
      </c>
      <c r="J23" s="9">
        <v>-110</v>
      </c>
      <c r="K23" s="9">
        <v>-833400</v>
      </c>
      <c r="L23" s="9">
        <v>405160</v>
      </c>
      <c r="M23" s="9">
        <v>1717160</v>
      </c>
      <c r="N23" s="9">
        <v>-68850</v>
      </c>
      <c r="O23" s="9">
        <v>-219450</v>
      </c>
      <c r="P23" s="9">
        <v>59930</v>
      </c>
      <c r="Q23" s="9">
        <v>2080</v>
      </c>
      <c r="R23" s="9">
        <v>1230680</v>
      </c>
      <c r="S23" s="9">
        <v>28870</v>
      </c>
      <c r="T23" s="9">
        <v>34390</v>
      </c>
      <c r="U23" s="9">
        <v>29710</v>
      </c>
      <c r="V23" s="9">
        <v>0</v>
      </c>
      <c r="W23" s="9">
        <v>0</v>
      </c>
      <c r="X23" s="9">
        <v>768520</v>
      </c>
      <c r="Y23" s="9">
        <v>-39160</v>
      </c>
      <c r="Z23" s="9">
        <v>93090</v>
      </c>
      <c r="AA23" s="9">
        <v>179680</v>
      </c>
      <c r="AB23" s="9">
        <v>-9220</v>
      </c>
      <c r="AC23" s="9">
        <v>689160</v>
      </c>
      <c r="AD23" s="9"/>
      <c r="AE23" s="9">
        <v>15349940</v>
      </c>
    </row>
    <row r="24" spans="1:31" x14ac:dyDescent="0.25">
      <c r="A24" s="8" t="s">
        <v>443</v>
      </c>
      <c r="B24" s="9">
        <v>-34920</v>
      </c>
      <c r="C24" s="9">
        <v>-9280</v>
      </c>
      <c r="D24" s="9">
        <v>5560200</v>
      </c>
      <c r="E24" s="9">
        <v>-209250</v>
      </c>
      <c r="F24" s="9">
        <v>62840</v>
      </c>
      <c r="G24" s="9">
        <v>5560200</v>
      </c>
      <c r="H24" s="9">
        <v>496870</v>
      </c>
      <c r="I24" s="9">
        <v>-3670</v>
      </c>
      <c r="J24" s="9">
        <v>80</v>
      </c>
      <c r="K24" s="9">
        <v>-927920</v>
      </c>
      <c r="L24" s="9">
        <v>432240</v>
      </c>
      <c r="M24" s="9">
        <v>1754010</v>
      </c>
      <c r="N24" s="9">
        <v>-72100</v>
      </c>
      <c r="O24" s="9">
        <v>-235460</v>
      </c>
      <c r="P24" s="9">
        <v>62820</v>
      </c>
      <c r="Q24" s="9">
        <v>2090</v>
      </c>
      <c r="R24" s="9">
        <v>1306050</v>
      </c>
      <c r="S24" s="9">
        <v>-21860</v>
      </c>
      <c r="T24" s="9">
        <v>34580</v>
      </c>
      <c r="U24" s="9">
        <v>28650</v>
      </c>
      <c r="V24" s="9">
        <v>0</v>
      </c>
      <c r="W24" s="9">
        <v>0</v>
      </c>
      <c r="X24" s="9">
        <v>757820</v>
      </c>
      <c r="Y24" s="9">
        <v>-41320</v>
      </c>
      <c r="Z24" s="9">
        <v>99150</v>
      </c>
      <c r="AA24" s="9">
        <v>175500</v>
      </c>
      <c r="AB24" s="9">
        <v>-26910</v>
      </c>
      <c r="AC24" s="9">
        <v>701680</v>
      </c>
      <c r="AD24" s="9"/>
      <c r="AE24" s="9">
        <v>15452090</v>
      </c>
    </row>
    <row r="25" spans="1:31" x14ac:dyDescent="0.25">
      <c r="A25" s="8" t="s">
        <v>444</v>
      </c>
      <c r="B25" s="9">
        <v>-34290</v>
      </c>
      <c r="C25" s="9">
        <v>-9840</v>
      </c>
      <c r="D25" s="9">
        <v>5613920</v>
      </c>
      <c r="E25" s="9">
        <v>-205360</v>
      </c>
      <c r="F25" s="9">
        <v>67020</v>
      </c>
      <c r="G25" s="9">
        <v>5613920</v>
      </c>
      <c r="H25" s="9">
        <v>514520</v>
      </c>
      <c r="I25" s="9">
        <v>-3980</v>
      </c>
      <c r="J25" s="9">
        <v>1020</v>
      </c>
      <c r="K25" s="9">
        <v>-1024900</v>
      </c>
      <c r="L25" s="9">
        <v>458690</v>
      </c>
      <c r="M25" s="9">
        <v>1792090</v>
      </c>
      <c r="N25" s="9">
        <v>-75580</v>
      </c>
      <c r="O25" s="9">
        <v>-252410</v>
      </c>
      <c r="P25" s="9">
        <v>65510</v>
      </c>
      <c r="Q25" s="9">
        <v>2010</v>
      </c>
      <c r="R25" s="9">
        <v>1383110</v>
      </c>
      <c r="S25" s="9">
        <v>-64880</v>
      </c>
      <c r="T25" s="9">
        <v>35240</v>
      </c>
      <c r="U25" s="9">
        <v>27550</v>
      </c>
      <c r="V25" s="9">
        <v>0</v>
      </c>
      <c r="W25" s="9">
        <v>0</v>
      </c>
      <c r="X25" s="9">
        <v>741150</v>
      </c>
      <c r="Y25" s="9">
        <v>-43510</v>
      </c>
      <c r="Z25" s="9">
        <v>107640</v>
      </c>
      <c r="AA25" s="9">
        <v>170360</v>
      </c>
      <c r="AB25" s="9">
        <v>-43940</v>
      </c>
      <c r="AC25" s="9">
        <v>704300</v>
      </c>
      <c r="AD25" s="9"/>
      <c r="AE25" s="9">
        <v>15539360</v>
      </c>
    </row>
    <row r="26" spans="1:31" x14ac:dyDescent="0.25">
      <c r="A26" s="8" t="s">
        <v>445</v>
      </c>
      <c r="B26" s="9">
        <v>-14020</v>
      </c>
      <c r="C26" s="9">
        <v>-10520</v>
      </c>
      <c r="D26" s="9">
        <v>5668730</v>
      </c>
      <c r="E26" s="9">
        <v>-205370</v>
      </c>
      <c r="F26" s="9">
        <v>71080</v>
      </c>
      <c r="G26" s="9">
        <v>5668730</v>
      </c>
      <c r="H26" s="9">
        <v>530580</v>
      </c>
      <c r="I26" s="9">
        <v>-4260</v>
      </c>
      <c r="J26" s="9">
        <v>2250</v>
      </c>
      <c r="K26" s="9">
        <v>-1122840</v>
      </c>
      <c r="L26" s="9">
        <v>483520</v>
      </c>
      <c r="M26" s="9">
        <v>1835140</v>
      </c>
      <c r="N26" s="9">
        <v>-79330</v>
      </c>
      <c r="O26" s="9">
        <v>-270660</v>
      </c>
      <c r="P26" s="9">
        <v>68050</v>
      </c>
      <c r="Q26" s="9">
        <v>1940</v>
      </c>
      <c r="R26" s="9">
        <v>1462810</v>
      </c>
      <c r="S26" s="9">
        <v>-101690</v>
      </c>
      <c r="T26" s="9">
        <v>36200</v>
      </c>
      <c r="U26" s="9">
        <v>26550</v>
      </c>
      <c r="V26" s="9">
        <v>0</v>
      </c>
      <c r="W26" s="9">
        <v>0</v>
      </c>
      <c r="X26" s="9">
        <v>721460</v>
      </c>
      <c r="Y26" s="9">
        <v>-45770</v>
      </c>
      <c r="Z26" s="9">
        <v>103420</v>
      </c>
      <c r="AA26" s="9">
        <v>163520</v>
      </c>
      <c r="AB26" s="9">
        <v>-59930</v>
      </c>
      <c r="AC26" s="9">
        <v>695600</v>
      </c>
      <c r="AD26" s="9"/>
      <c r="AE26" s="9">
        <v>15625190</v>
      </c>
    </row>
    <row r="27" spans="1:31" x14ac:dyDescent="0.25">
      <c r="A27" s="8" t="s">
        <v>446</v>
      </c>
      <c r="B27" s="9">
        <v>20250</v>
      </c>
      <c r="C27" s="9">
        <v>-11210</v>
      </c>
      <c r="D27" s="9">
        <v>5718890</v>
      </c>
      <c r="E27" s="9">
        <v>-212720</v>
      </c>
      <c r="F27" s="9">
        <v>75420</v>
      </c>
      <c r="G27" s="9">
        <v>5718890</v>
      </c>
      <c r="H27" s="9">
        <v>543880</v>
      </c>
      <c r="I27" s="9">
        <v>-4540</v>
      </c>
      <c r="J27" s="9">
        <v>2860</v>
      </c>
      <c r="K27" s="9">
        <v>-1224850</v>
      </c>
      <c r="L27" s="9">
        <v>510260</v>
      </c>
      <c r="M27" s="9">
        <v>1879720</v>
      </c>
      <c r="N27" s="9">
        <v>-83090</v>
      </c>
      <c r="O27" s="9">
        <v>-290230</v>
      </c>
      <c r="P27" s="9">
        <v>70400</v>
      </c>
      <c r="Q27" s="9">
        <v>1870</v>
      </c>
      <c r="R27" s="9">
        <v>1544190</v>
      </c>
      <c r="S27" s="9">
        <v>-134160</v>
      </c>
      <c r="T27" s="9">
        <v>37240</v>
      </c>
      <c r="U27" s="9">
        <v>25550</v>
      </c>
      <c r="V27" s="9">
        <v>0</v>
      </c>
      <c r="W27" s="9">
        <v>0</v>
      </c>
      <c r="X27" s="9">
        <v>698640</v>
      </c>
      <c r="Y27" s="9">
        <v>-48060</v>
      </c>
      <c r="Z27" s="9">
        <v>104020</v>
      </c>
      <c r="AA27" s="9">
        <v>156110</v>
      </c>
      <c r="AB27" s="9">
        <v>-75040</v>
      </c>
      <c r="AC27" s="9">
        <v>677030</v>
      </c>
      <c r="AD27" s="9"/>
      <c r="AE27" s="9">
        <v>15701320</v>
      </c>
    </row>
    <row r="28" spans="1:31" x14ac:dyDescent="0.25">
      <c r="A28" s="8" t="s">
        <v>447</v>
      </c>
      <c r="B28" s="9">
        <v>-4060</v>
      </c>
      <c r="C28" s="9">
        <v>-11880</v>
      </c>
      <c r="D28" s="9">
        <v>5766210</v>
      </c>
      <c r="E28" s="9">
        <v>-225930</v>
      </c>
      <c r="F28" s="9">
        <v>79810</v>
      </c>
      <c r="G28" s="9">
        <v>5766210</v>
      </c>
      <c r="H28" s="9">
        <v>552830</v>
      </c>
      <c r="I28" s="9">
        <v>-4760</v>
      </c>
      <c r="J28" s="9">
        <v>2940</v>
      </c>
      <c r="K28" s="9">
        <v>-1330050</v>
      </c>
      <c r="L28" s="9">
        <v>536360</v>
      </c>
      <c r="M28" s="9">
        <v>1924150</v>
      </c>
      <c r="N28" s="9">
        <v>-86750</v>
      </c>
      <c r="O28" s="9">
        <v>-310690</v>
      </c>
      <c r="P28" s="9">
        <v>72700</v>
      </c>
      <c r="Q28" s="9">
        <v>1820</v>
      </c>
      <c r="R28" s="9">
        <v>1627600</v>
      </c>
      <c r="S28" s="9">
        <v>-160520</v>
      </c>
      <c r="T28" s="9">
        <v>38450</v>
      </c>
      <c r="U28" s="9">
        <v>24620</v>
      </c>
      <c r="V28" s="9">
        <v>0</v>
      </c>
      <c r="W28" s="9">
        <v>0</v>
      </c>
      <c r="X28" s="9">
        <v>672750</v>
      </c>
      <c r="Y28" s="9">
        <v>-50370</v>
      </c>
      <c r="Z28" s="9">
        <v>104250</v>
      </c>
      <c r="AA28" s="9">
        <v>148280</v>
      </c>
      <c r="AB28" s="9">
        <v>-89090</v>
      </c>
      <c r="AC28" s="9">
        <v>652590</v>
      </c>
      <c r="AD28" s="9"/>
      <c r="AE28" s="9">
        <v>15697470</v>
      </c>
    </row>
    <row r="29" spans="1:31" x14ac:dyDescent="0.25">
      <c r="A29" s="8" t="s">
        <v>448</v>
      </c>
      <c r="B29" s="9">
        <v>-6630</v>
      </c>
      <c r="C29" s="9">
        <v>-12490</v>
      </c>
      <c r="D29" s="9">
        <v>5795510</v>
      </c>
      <c r="E29" s="9">
        <v>-243530</v>
      </c>
      <c r="F29" s="9">
        <v>84460</v>
      </c>
      <c r="G29" s="9">
        <v>5795510</v>
      </c>
      <c r="H29" s="9">
        <v>550300</v>
      </c>
      <c r="I29" s="9">
        <v>-4610</v>
      </c>
      <c r="J29" s="9">
        <v>2770</v>
      </c>
      <c r="K29" s="9">
        <v>-1435710</v>
      </c>
      <c r="L29" s="9">
        <v>567020</v>
      </c>
      <c r="M29" s="9">
        <v>1959100</v>
      </c>
      <c r="N29" s="9">
        <v>-90290</v>
      </c>
      <c r="O29" s="9">
        <v>-330820</v>
      </c>
      <c r="P29" s="9">
        <v>74900</v>
      </c>
      <c r="Q29" s="9">
        <v>1800</v>
      </c>
      <c r="R29" s="9">
        <v>1712710</v>
      </c>
      <c r="S29" s="9">
        <v>-183630</v>
      </c>
      <c r="T29" s="9">
        <v>39450</v>
      </c>
      <c r="U29" s="9">
        <v>23620</v>
      </c>
      <c r="V29" s="9">
        <v>0</v>
      </c>
      <c r="W29" s="9">
        <v>0</v>
      </c>
      <c r="X29" s="9">
        <v>643450</v>
      </c>
      <c r="Y29" s="9">
        <v>-52720</v>
      </c>
      <c r="Z29" s="9">
        <v>106270</v>
      </c>
      <c r="AA29" s="9">
        <v>139250</v>
      </c>
      <c r="AB29" s="9">
        <v>-101040</v>
      </c>
      <c r="AC29" s="9">
        <v>621240</v>
      </c>
      <c r="AD29" s="9"/>
      <c r="AE29" s="9">
        <v>15655890</v>
      </c>
    </row>
    <row r="30" spans="1:31" x14ac:dyDescent="0.25">
      <c r="A30" s="8" t="s">
        <v>449</v>
      </c>
      <c r="B30" s="9">
        <v>-1510</v>
      </c>
      <c r="C30" s="9">
        <v>-13080</v>
      </c>
      <c r="D30" s="9">
        <v>5812450</v>
      </c>
      <c r="E30" s="9">
        <v>-257480</v>
      </c>
      <c r="F30" s="9">
        <v>88760</v>
      </c>
      <c r="G30" s="9">
        <v>5812450</v>
      </c>
      <c r="H30" s="9">
        <v>539210</v>
      </c>
      <c r="I30" s="9">
        <v>-4230</v>
      </c>
      <c r="J30" s="9">
        <v>2560</v>
      </c>
      <c r="K30" s="9">
        <v>-1542070</v>
      </c>
      <c r="L30" s="9">
        <v>601400</v>
      </c>
      <c r="M30" s="9">
        <v>1988310</v>
      </c>
      <c r="N30" s="9">
        <v>-93600</v>
      </c>
      <c r="O30" s="9">
        <v>-347730</v>
      </c>
      <c r="P30" s="9">
        <v>76960</v>
      </c>
      <c r="Q30" s="9">
        <v>1760</v>
      </c>
      <c r="R30" s="9">
        <v>1798220</v>
      </c>
      <c r="S30" s="9">
        <v>-202530</v>
      </c>
      <c r="T30" s="9">
        <v>40380</v>
      </c>
      <c r="U30" s="9">
        <v>22760</v>
      </c>
      <c r="V30" s="9">
        <v>0</v>
      </c>
      <c r="W30" s="9">
        <v>0</v>
      </c>
      <c r="X30" s="9">
        <v>617040</v>
      </c>
      <c r="Y30" s="9">
        <v>-55000</v>
      </c>
      <c r="Z30" s="9">
        <v>112740</v>
      </c>
      <c r="AA30" s="9">
        <v>129880</v>
      </c>
      <c r="AB30" s="9">
        <v>-110920</v>
      </c>
      <c r="AC30" s="9">
        <v>587750</v>
      </c>
      <c r="AD30" s="9"/>
      <c r="AE30" s="9">
        <v>15604480</v>
      </c>
    </row>
    <row r="31" spans="1:31" x14ac:dyDescent="0.25">
      <c r="A31" s="8" t="s">
        <v>450</v>
      </c>
      <c r="B31" s="9">
        <v>4510</v>
      </c>
      <c r="C31" s="9">
        <v>-13620</v>
      </c>
      <c r="D31" s="9">
        <v>5822450</v>
      </c>
      <c r="E31" s="9">
        <v>-269460</v>
      </c>
      <c r="F31" s="9">
        <v>92850</v>
      </c>
      <c r="G31" s="9">
        <v>5822450</v>
      </c>
      <c r="H31" s="9">
        <v>526600</v>
      </c>
      <c r="I31" s="9">
        <v>-3800</v>
      </c>
      <c r="J31" s="9">
        <v>2360</v>
      </c>
      <c r="K31" s="9">
        <v>-1644300</v>
      </c>
      <c r="L31" s="9">
        <v>632510</v>
      </c>
      <c r="M31" s="9">
        <v>2014710</v>
      </c>
      <c r="N31" s="9">
        <v>-96860</v>
      </c>
      <c r="O31" s="9">
        <v>-362140</v>
      </c>
      <c r="P31" s="9">
        <v>78860</v>
      </c>
      <c r="Q31" s="9">
        <v>1720</v>
      </c>
      <c r="R31" s="9">
        <v>1885700</v>
      </c>
      <c r="S31" s="9">
        <v>-221370</v>
      </c>
      <c r="T31" s="9">
        <v>41270</v>
      </c>
      <c r="U31" s="9">
        <v>22210</v>
      </c>
      <c r="V31" s="9">
        <v>0</v>
      </c>
      <c r="W31" s="9">
        <v>0</v>
      </c>
      <c r="X31" s="9">
        <v>586360</v>
      </c>
      <c r="Y31" s="9">
        <v>-57290</v>
      </c>
      <c r="Z31" s="9">
        <v>125720</v>
      </c>
      <c r="AA31" s="9">
        <v>121010</v>
      </c>
      <c r="AB31" s="9">
        <v>-118940</v>
      </c>
      <c r="AC31" s="9">
        <v>564630</v>
      </c>
      <c r="AD31" s="9"/>
      <c r="AE31" s="9">
        <v>15558140</v>
      </c>
    </row>
    <row r="32" spans="1:31" x14ac:dyDescent="0.25">
      <c r="A32" s="8" t="s">
        <v>451</v>
      </c>
      <c r="B32" s="9">
        <v>-6400</v>
      </c>
      <c r="C32" s="9">
        <v>-14220</v>
      </c>
      <c r="D32" s="9">
        <v>5843800</v>
      </c>
      <c r="E32" s="9">
        <v>-271240</v>
      </c>
      <c r="F32" s="9">
        <v>96930</v>
      </c>
      <c r="G32" s="9">
        <v>5843800</v>
      </c>
      <c r="H32" s="9">
        <v>503830</v>
      </c>
      <c r="I32" s="9">
        <v>-3410</v>
      </c>
      <c r="J32" s="9">
        <v>2260</v>
      </c>
      <c r="K32" s="9">
        <v>-1744650</v>
      </c>
      <c r="L32" s="9">
        <v>669840</v>
      </c>
      <c r="M32" s="9">
        <v>2046550</v>
      </c>
      <c r="N32" s="9">
        <v>-100210</v>
      </c>
      <c r="O32" s="9">
        <v>-376920</v>
      </c>
      <c r="P32" s="9">
        <v>80640</v>
      </c>
      <c r="Q32" s="9">
        <v>1660</v>
      </c>
      <c r="R32" s="9">
        <v>1973840</v>
      </c>
      <c r="S32" s="9">
        <v>-231480</v>
      </c>
      <c r="T32" s="9">
        <v>42160</v>
      </c>
      <c r="U32" s="9">
        <v>22010</v>
      </c>
      <c r="V32" s="9">
        <v>0</v>
      </c>
      <c r="W32" s="9">
        <v>0</v>
      </c>
      <c r="X32" s="9">
        <v>563920</v>
      </c>
      <c r="Y32" s="9">
        <v>-59590</v>
      </c>
      <c r="Z32" s="9">
        <v>132300</v>
      </c>
      <c r="AA32" s="9">
        <v>113100</v>
      </c>
      <c r="AB32" s="9">
        <v>-125950</v>
      </c>
      <c r="AC32" s="9">
        <v>531270</v>
      </c>
      <c r="AD32" s="9"/>
      <c r="AE32" s="9">
        <v>15533840</v>
      </c>
    </row>
    <row r="33" spans="1:31" x14ac:dyDescent="0.25">
      <c r="A33" s="8" t="s">
        <v>452</v>
      </c>
      <c r="B33" s="9">
        <v>-8550</v>
      </c>
      <c r="C33" s="9">
        <v>-14810</v>
      </c>
      <c r="D33" s="9">
        <v>5872060</v>
      </c>
      <c r="E33" s="9">
        <v>-269130</v>
      </c>
      <c r="F33" s="9">
        <v>101150</v>
      </c>
      <c r="G33" s="9">
        <v>5872060</v>
      </c>
      <c r="H33" s="9">
        <v>482060</v>
      </c>
      <c r="I33" s="9">
        <v>-3030</v>
      </c>
      <c r="J33" s="9">
        <v>2220</v>
      </c>
      <c r="K33" s="9">
        <v>-1850440</v>
      </c>
      <c r="L33" s="9">
        <v>708490</v>
      </c>
      <c r="M33" s="9">
        <v>2088520</v>
      </c>
      <c r="N33" s="9">
        <v>-103810</v>
      </c>
      <c r="O33" s="9">
        <v>-394340</v>
      </c>
      <c r="P33" s="9">
        <v>82340</v>
      </c>
      <c r="Q33" s="9">
        <v>1630</v>
      </c>
      <c r="R33" s="9">
        <v>2062360</v>
      </c>
      <c r="S33" s="9">
        <v>-245990</v>
      </c>
      <c r="T33" s="9">
        <v>43090</v>
      </c>
      <c r="U33" s="9">
        <v>21970</v>
      </c>
      <c r="V33" s="9">
        <v>0</v>
      </c>
      <c r="W33" s="9">
        <v>0</v>
      </c>
      <c r="X33" s="9">
        <v>540550</v>
      </c>
      <c r="Y33" s="9">
        <v>-61940</v>
      </c>
      <c r="Z33" s="9">
        <v>140980</v>
      </c>
      <c r="AA33" s="9">
        <v>106510</v>
      </c>
      <c r="AB33" s="9">
        <v>-132640</v>
      </c>
      <c r="AC33" s="9">
        <v>506630</v>
      </c>
      <c r="AD33" s="9"/>
      <c r="AE33" s="9">
        <v>15547940</v>
      </c>
    </row>
    <row r="34" spans="1:31" x14ac:dyDescent="0.25">
      <c r="B34" s="10" t="str">
        <f>IF(B33&lt;0,"NEG","POS")</f>
        <v>NEG</v>
      </c>
      <c r="C34" s="10" t="str">
        <f t="shared" ref="C34:AE34" si="0">IF(C33&lt;0,"NEG","POS")</f>
        <v>NEG</v>
      </c>
      <c r="D34" s="10" t="str">
        <f t="shared" si="0"/>
        <v>POS</v>
      </c>
      <c r="E34" s="10" t="str">
        <f t="shared" si="0"/>
        <v>NEG</v>
      </c>
      <c r="F34" s="10" t="str">
        <f t="shared" si="0"/>
        <v>POS</v>
      </c>
      <c r="G34" s="10" t="str">
        <f t="shared" si="0"/>
        <v>POS</v>
      </c>
      <c r="H34" s="10" t="str">
        <f t="shared" si="0"/>
        <v>POS</v>
      </c>
      <c r="I34" s="10" t="str">
        <f t="shared" si="0"/>
        <v>NEG</v>
      </c>
      <c r="J34" s="10" t="str">
        <f t="shared" si="0"/>
        <v>POS</v>
      </c>
      <c r="K34" s="10" t="str">
        <f t="shared" si="0"/>
        <v>NEG</v>
      </c>
      <c r="L34" s="10" t="str">
        <f t="shared" si="0"/>
        <v>POS</v>
      </c>
      <c r="M34" s="10" t="str">
        <f t="shared" si="0"/>
        <v>POS</v>
      </c>
      <c r="N34" s="10" t="str">
        <f t="shared" si="0"/>
        <v>NEG</v>
      </c>
      <c r="O34" s="10" t="str">
        <f t="shared" si="0"/>
        <v>NEG</v>
      </c>
      <c r="P34" s="10" t="str">
        <f t="shared" si="0"/>
        <v>POS</v>
      </c>
      <c r="Q34" s="10" t="str">
        <f t="shared" si="0"/>
        <v>POS</v>
      </c>
      <c r="R34" s="10" t="str">
        <f t="shared" si="0"/>
        <v>POS</v>
      </c>
      <c r="S34" s="10" t="str">
        <f t="shared" si="0"/>
        <v>NEG</v>
      </c>
      <c r="T34" s="10" t="str">
        <f t="shared" si="0"/>
        <v>POS</v>
      </c>
      <c r="U34" s="10" t="str">
        <f t="shared" si="0"/>
        <v>POS</v>
      </c>
      <c r="V34" s="10" t="str">
        <f t="shared" si="0"/>
        <v>POS</v>
      </c>
      <c r="W34" s="10" t="str">
        <f t="shared" si="0"/>
        <v>POS</v>
      </c>
      <c r="X34" s="10" t="str">
        <f t="shared" si="0"/>
        <v>POS</v>
      </c>
      <c r="Y34" s="10" t="str">
        <f t="shared" si="0"/>
        <v>NEG</v>
      </c>
      <c r="Z34" s="10" t="str">
        <f t="shared" si="0"/>
        <v>POS</v>
      </c>
      <c r="AA34" s="10" t="str">
        <f t="shared" si="0"/>
        <v>POS</v>
      </c>
      <c r="AB34" s="10" t="str">
        <f t="shared" si="0"/>
        <v>NEG</v>
      </c>
      <c r="AC34" s="10" t="str">
        <f t="shared" si="0"/>
        <v>POS</v>
      </c>
      <c r="AD34" s="10" t="str">
        <f t="shared" si="0"/>
        <v>POS</v>
      </c>
      <c r="AE34" s="10" t="str">
        <f t="shared" si="0"/>
        <v>POS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6A2-324B-471D-8888-1D438BEABEF7}">
  <sheetPr>
    <tabColor rgb="FFC00000"/>
  </sheetPr>
  <dimension ref="A1:AF31"/>
  <sheetViews>
    <sheetView workbookViewId="0">
      <selection activeCell="A31" sqref="A31"/>
    </sheetView>
  </sheetViews>
  <sheetFormatPr defaultRowHeight="15" x14ac:dyDescent="0.25"/>
  <cols>
    <col min="1" max="1" width="59.28515625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tr">
        <f>State_ContributionTestResults!B2</f>
        <v>DisabledPolicyGroup=None</v>
      </c>
      <c r="B2">
        <f>(State_ContributionTestResults!D2-State_ContributionTestResults!D$2)*-1</f>
        <v>0</v>
      </c>
      <c r="C2">
        <f>(State_ContributionTestResults!E2-State_ContributionTestResults!E$2)*-1</f>
        <v>0</v>
      </c>
      <c r="D2">
        <f>(State_ContributionTestResults!F2-State_ContributionTestResults!F$2)*-1</f>
        <v>0</v>
      </c>
      <c r="E2">
        <f>(State_ContributionTestResults!G2-State_ContributionTestResults!G$2)*-1</f>
        <v>0</v>
      </c>
      <c r="F2">
        <f>(State_ContributionTestResults!H2-State_ContributionTestResults!H$2)*-1</f>
        <v>0</v>
      </c>
      <c r="G2">
        <f>(State_ContributionTestResults!I2-State_ContributionTestResults!I$2)*-1</f>
        <v>0</v>
      </c>
      <c r="H2">
        <f>(State_ContributionTestResults!J2-State_ContributionTestResults!J$2)*-1</f>
        <v>0</v>
      </c>
      <c r="I2">
        <f>(State_ContributionTestResults!K2-State_ContributionTestResults!K$2)*-1</f>
        <v>0</v>
      </c>
      <c r="J2">
        <f>(State_ContributionTestResults!L2-State_ContributionTestResults!L$2)*-1</f>
        <v>0</v>
      </c>
      <c r="K2">
        <f>(State_ContributionTestResults!M2-State_ContributionTestResults!M$2)*-1</f>
        <v>0</v>
      </c>
      <c r="L2">
        <f>(State_ContributionTestResults!N2-State_ContributionTestResults!N$2)*-1</f>
        <v>0</v>
      </c>
      <c r="M2">
        <f>(State_ContributionTestResults!O2-State_ContributionTestResults!O$2)*-1</f>
        <v>0</v>
      </c>
      <c r="N2">
        <f>(State_ContributionTestResults!P2-State_ContributionTestResults!P$2)*-1</f>
        <v>0</v>
      </c>
      <c r="O2">
        <f>(State_ContributionTestResults!Q2-State_ContributionTestResults!Q$2)*-1</f>
        <v>0</v>
      </c>
      <c r="P2">
        <f>(State_ContributionTestResults!R2-State_ContributionTestResults!R$2)*-1</f>
        <v>0</v>
      </c>
      <c r="Q2">
        <f>(State_ContributionTestResults!S2-State_ContributionTestResults!S$2)*-1</f>
        <v>0</v>
      </c>
      <c r="R2">
        <f>(State_ContributionTestResults!T2-State_ContributionTestResults!T$2)*-1</f>
        <v>0</v>
      </c>
      <c r="S2">
        <f>(State_ContributionTestResults!U2-State_ContributionTestResults!U$2)*-1</f>
        <v>0</v>
      </c>
      <c r="T2">
        <f>(State_ContributionTestResults!V2-State_ContributionTestResults!V$2)*-1</f>
        <v>0</v>
      </c>
      <c r="U2">
        <f>(State_ContributionTestResults!W2-State_ContributionTestResults!W$2)*-1</f>
        <v>0</v>
      </c>
      <c r="V2">
        <f>(State_ContributionTestResults!X2-State_ContributionTestResults!X$2)*-1</f>
        <v>0</v>
      </c>
      <c r="W2">
        <f>(State_ContributionTestResults!Y2-State_ContributionTestResults!Y$2)*-1</f>
        <v>0</v>
      </c>
      <c r="X2">
        <f>(State_ContributionTestResults!Z2-State_ContributionTestResults!Z$2)*-1</f>
        <v>0</v>
      </c>
      <c r="Y2">
        <f>(State_ContributionTestResults!AA2-State_ContributionTestResults!AA$2)*-1</f>
        <v>0</v>
      </c>
      <c r="Z2">
        <f>(State_ContributionTestResults!AB2-State_ContributionTestResults!AB$2)*-1</f>
        <v>0</v>
      </c>
      <c r="AA2">
        <f>(State_ContributionTestResults!AC2-State_ContributionTestResults!AC$2)*-1</f>
        <v>0</v>
      </c>
      <c r="AB2">
        <f>(State_ContributionTestResults!AD2-State_ContributionTestResults!AD$2)*-1</f>
        <v>0</v>
      </c>
      <c r="AC2">
        <f>(State_ContributionTestResults!AE2-State_ContributionTestResults!AE$2)*-1</f>
        <v>0</v>
      </c>
      <c r="AD2">
        <f>(State_ContributionTestResults!AF2-State_ContributionTestResults!AF$2)*-1</f>
        <v>0</v>
      </c>
      <c r="AE2">
        <f>(State_ContributionTestResults!AG2-State_ContributionTestResults!AG$2)*-1</f>
        <v>0</v>
      </c>
      <c r="AF2">
        <f>(State_ContributionTestResults!AH2-State_ContributionTestResults!AH$2)*-1</f>
        <v>0</v>
      </c>
    </row>
    <row r="3" spans="1:32" x14ac:dyDescent="0.25">
      <c r="A3" t="str">
        <f>State_ContributionTestResults!B3</f>
        <v>DisabledPolicyGroup=Passenger Car ZEV Sales Standard</v>
      </c>
      <c r="B3">
        <f>(State_ContributionTestResults!D3-State_ContributionTestResults!D$2)*-1</f>
        <v>0</v>
      </c>
      <c r="C3">
        <f>(State_ContributionTestResults!E3-State_ContributionTestResults!E$2)*-1</f>
        <v>0</v>
      </c>
      <c r="D3">
        <f>(State_ContributionTestResults!F3-State_ContributionTestResults!F$2)*-1</f>
        <v>0</v>
      </c>
      <c r="E3">
        <f>(State_ContributionTestResults!G3-State_ContributionTestResults!G$2)*-1</f>
        <v>716</v>
      </c>
      <c r="F3">
        <f>(State_ContributionTestResults!H3-State_ContributionTestResults!H$2)*-1</f>
        <v>4331</v>
      </c>
      <c r="G3">
        <f>(State_ContributionTestResults!I3-State_ContributionTestResults!I$2)*-1</f>
        <v>9361</v>
      </c>
      <c r="H3">
        <f>(State_ContributionTestResults!J3-State_ContributionTestResults!J$2)*-1</f>
        <v>15423</v>
      </c>
      <c r="I3">
        <f>(State_ContributionTestResults!K3-State_ContributionTestResults!K$2)*-1</f>
        <v>21478</v>
      </c>
      <c r="J3">
        <f>(State_ContributionTestResults!L3-State_ContributionTestResults!L$2)*-1</f>
        <v>25740</v>
      </c>
      <c r="K3">
        <f>(State_ContributionTestResults!M3-State_ContributionTestResults!M$2)*-1</f>
        <v>31203</v>
      </c>
      <c r="L3">
        <f>(State_ContributionTestResults!N3-State_ContributionTestResults!N$2)*-1</f>
        <v>33852</v>
      </c>
      <c r="M3">
        <f>(State_ContributionTestResults!O3-State_ContributionTestResults!O$2)*-1</f>
        <v>34951</v>
      </c>
      <c r="N3">
        <f>(State_ContributionTestResults!P3-State_ContributionTestResults!P$2)*-1</f>
        <v>35617</v>
      </c>
      <c r="O3">
        <f>(State_ContributionTestResults!Q3-State_ContributionTestResults!Q$2)*-1</f>
        <v>35119</v>
      </c>
      <c r="P3">
        <f>(State_ContributionTestResults!R3-State_ContributionTestResults!R$2)*-1</f>
        <v>33474</v>
      </c>
      <c r="Q3">
        <f>(State_ContributionTestResults!S3-State_ContributionTestResults!S$2)*-1</f>
        <v>31074</v>
      </c>
      <c r="R3">
        <f>(State_ContributionTestResults!T3-State_ContributionTestResults!T$2)*-1</f>
        <v>27038</v>
      </c>
      <c r="S3">
        <f>(State_ContributionTestResults!U3-State_ContributionTestResults!U$2)*-1</f>
        <v>21526</v>
      </c>
      <c r="T3">
        <f>(State_ContributionTestResults!V3-State_ContributionTestResults!V$2)*-1</f>
        <v>15334</v>
      </c>
      <c r="U3">
        <f>(State_ContributionTestResults!W3-State_ContributionTestResults!W$2)*-1</f>
        <v>9503</v>
      </c>
      <c r="V3">
        <f>(State_ContributionTestResults!X3-State_ContributionTestResults!X$2)*-1</f>
        <v>3782</v>
      </c>
      <c r="W3">
        <f>(State_ContributionTestResults!Y3-State_ContributionTestResults!Y$2)*-1</f>
        <v>-1586</v>
      </c>
      <c r="X3">
        <f>(State_ContributionTestResults!Z3-State_ContributionTestResults!Z$2)*-1</f>
        <v>-5970</v>
      </c>
      <c r="Y3">
        <f>(State_ContributionTestResults!AA3-State_ContributionTestResults!AA$2)*-1</f>
        <v>-8919</v>
      </c>
      <c r="Z3">
        <f>(State_ContributionTestResults!AB3-State_ContributionTestResults!AB$2)*-1</f>
        <v>-10623</v>
      </c>
      <c r="AA3">
        <f>(State_ContributionTestResults!AC3-State_ContributionTestResults!AC$2)*-1</f>
        <v>-10881</v>
      </c>
      <c r="AB3">
        <f>(State_ContributionTestResults!AD3-State_ContributionTestResults!AD$2)*-1</f>
        <v>-10393</v>
      </c>
      <c r="AC3">
        <f>(State_ContributionTestResults!AE3-State_ContributionTestResults!AE$2)*-1</f>
        <v>-9653</v>
      </c>
      <c r="AD3">
        <f>(State_ContributionTestResults!AF3-State_ContributionTestResults!AF$2)*-1</f>
        <v>-8885</v>
      </c>
      <c r="AE3">
        <f>(State_ContributionTestResults!AG3-State_ContributionTestResults!AG$2)*-1</f>
        <v>-8206</v>
      </c>
      <c r="AF3">
        <f>(State_ContributionTestResults!AH3-State_ContributionTestResults!AH$2)*-1</f>
        <v>-7435</v>
      </c>
    </row>
    <row r="4" spans="1:32" x14ac:dyDescent="0.25">
      <c r="A4" t="str">
        <f>State_ContributionTestResults!B4</f>
        <v>DisabledPolicyGroup=California HDV Rules</v>
      </c>
      <c r="B4">
        <f>(State_ContributionTestResults!D4-State_ContributionTestResults!D$2)*-1</f>
        <v>0</v>
      </c>
      <c r="C4">
        <f>(State_ContributionTestResults!E4-State_ContributionTestResults!E$2)*-1</f>
        <v>0</v>
      </c>
      <c r="D4">
        <f>(State_ContributionTestResults!F4-State_ContributionTestResults!F$2)*-1</f>
        <v>0</v>
      </c>
      <c r="E4">
        <f>(State_ContributionTestResults!G4-State_ContributionTestResults!G$2)*-1</f>
        <v>393</v>
      </c>
      <c r="F4">
        <f>(State_ContributionTestResults!H4-State_ContributionTestResults!H$2)*-1</f>
        <v>688</v>
      </c>
      <c r="G4">
        <f>(State_ContributionTestResults!I4-State_ContributionTestResults!I$2)*-1</f>
        <v>568</v>
      </c>
      <c r="H4">
        <f>(State_ContributionTestResults!J4-State_ContributionTestResults!J$2)*-1</f>
        <v>-218</v>
      </c>
      <c r="I4">
        <f>(State_ContributionTestResults!K4-State_ContributionTestResults!K$2)*-1</f>
        <v>-1331</v>
      </c>
      <c r="J4">
        <f>(State_ContributionTestResults!L4-State_ContributionTestResults!L$2)*-1</f>
        <v>-3013</v>
      </c>
      <c r="K4">
        <f>(State_ContributionTestResults!M4-State_ContributionTestResults!M$2)*-1</f>
        <v>-4893</v>
      </c>
      <c r="L4">
        <f>(State_ContributionTestResults!N4-State_ContributionTestResults!N$2)*-1</f>
        <v>-6953</v>
      </c>
      <c r="M4">
        <f>(State_ContributionTestResults!O4-State_ContributionTestResults!O$2)*-1</f>
        <v>-8986</v>
      </c>
      <c r="N4">
        <f>(State_ContributionTestResults!P4-State_ContributionTestResults!P$2)*-1</f>
        <v>-10905</v>
      </c>
      <c r="O4">
        <f>(State_ContributionTestResults!Q4-State_ContributionTestResults!Q$2)*-1</f>
        <v>-12794</v>
      </c>
      <c r="P4">
        <f>(State_ContributionTestResults!R4-State_ContributionTestResults!R$2)*-1</f>
        <v>-14655</v>
      </c>
      <c r="Q4">
        <f>(State_ContributionTestResults!S4-State_ContributionTestResults!S$2)*-1</f>
        <v>-16438</v>
      </c>
      <c r="R4">
        <f>(State_ContributionTestResults!T4-State_ContributionTestResults!T$2)*-1</f>
        <v>-18199</v>
      </c>
      <c r="S4">
        <f>(State_ContributionTestResults!U4-State_ContributionTestResults!U$2)*-1</f>
        <v>-20108</v>
      </c>
      <c r="T4">
        <f>(State_ContributionTestResults!V4-State_ContributionTestResults!V$2)*-1</f>
        <v>-21875</v>
      </c>
      <c r="U4">
        <f>(State_ContributionTestResults!W4-State_ContributionTestResults!W$2)*-1</f>
        <v>-23559</v>
      </c>
      <c r="V4">
        <f>(State_ContributionTestResults!X4-State_ContributionTestResults!X$2)*-1</f>
        <v>-25069</v>
      </c>
      <c r="W4">
        <f>(State_ContributionTestResults!Y4-State_ContributionTestResults!Y$2)*-1</f>
        <v>-26378</v>
      </c>
      <c r="X4">
        <f>(State_ContributionTestResults!Z4-State_ContributionTestResults!Z$2)*-1</f>
        <v>-27394</v>
      </c>
      <c r="Y4">
        <f>(State_ContributionTestResults!AA4-State_ContributionTestResults!AA$2)*-1</f>
        <v>-28276</v>
      </c>
      <c r="Z4">
        <f>(State_ContributionTestResults!AB4-State_ContributionTestResults!AB$2)*-1</f>
        <v>-29006</v>
      </c>
      <c r="AA4">
        <f>(State_ContributionTestResults!AC4-State_ContributionTestResults!AC$2)*-1</f>
        <v>-29543</v>
      </c>
      <c r="AB4">
        <f>(State_ContributionTestResults!AD4-State_ContributionTestResults!AD$2)*-1</f>
        <v>-30111</v>
      </c>
      <c r="AC4">
        <f>(State_ContributionTestResults!AE4-State_ContributionTestResults!AE$2)*-1</f>
        <v>-30654</v>
      </c>
      <c r="AD4">
        <f>(State_ContributionTestResults!AF4-State_ContributionTestResults!AF$2)*-1</f>
        <v>-31210</v>
      </c>
      <c r="AE4">
        <f>(State_ContributionTestResults!AG4-State_ContributionTestResults!AG$2)*-1</f>
        <v>-31798</v>
      </c>
      <c r="AF4">
        <f>(State_ContributionTestResults!AH4-State_ContributionTestResults!AH$2)*-1</f>
        <v>-32392</v>
      </c>
    </row>
    <row r="5" spans="1:32" x14ac:dyDescent="0.25">
      <c r="A5" t="str">
        <f>State_ContributionTestResults!B5</f>
        <v>DisabledPolicyGroup=Building Codes and Appliance Standards</v>
      </c>
      <c r="B5">
        <f>(State_ContributionTestResults!D5-State_ContributionTestResults!D$2)*-1</f>
        <v>0</v>
      </c>
      <c r="C5">
        <f>(State_ContributionTestResults!E5-State_ContributionTestResults!E$2)*-1</f>
        <v>0</v>
      </c>
      <c r="D5">
        <f>(State_ContributionTestResults!F5-State_ContributionTestResults!F$2)*-1</f>
        <v>0</v>
      </c>
      <c r="E5">
        <f>(State_ContributionTestResults!G5-State_ContributionTestResults!G$2)*-1</f>
        <v>5060</v>
      </c>
      <c r="F5">
        <f>(State_ContributionTestResults!H5-State_ContributionTestResults!H$2)*-1</f>
        <v>7251</v>
      </c>
      <c r="G5">
        <f>(State_ContributionTestResults!I5-State_ContributionTestResults!I$2)*-1</f>
        <v>7561</v>
      </c>
      <c r="H5">
        <f>(State_ContributionTestResults!J5-State_ContributionTestResults!J$2)*-1</f>
        <v>7404</v>
      </c>
      <c r="I5">
        <f>(State_ContributionTestResults!K5-State_ContributionTestResults!K$2)*-1</f>
        <v>6971</v>
      </c>
      <c r="J5">
        <f>(State_ContributionTestResults!L5-State_ContributionTestResults!L$2)*-1</f>
        <v>7192</v>
      </c>
      <c r="K5">
        <f>(State_ContributionTestResults!M5-State_ContributionTestResults!M$2)*-1</f>
        <v>6990</v>
      </c>
      <c r="L5">
        <f>(State_ContributionTestResults!N5-State_ContributionTestResults!N$2)*-1</f>
        <v>6611</v>
      </c>
      <c r="M5">
        <f>(State_ContributionTestResults!O5-State_ContributionTestResults!O$2)*-1</f>
        <v>6333</v>
      </c>
      <c r="N5">
        <f>(State_ContributionTestResults!P5-State_ContributionTestResults!P$2)*-1</f>
        <v>6062</v>
      </c>
      <c r="O5">
        <f>(State_ContributionTestResults!Q5-State_ContributionTestResults!Q$2)*-1</f>
        <v>5861</v>
      </c>
      <c r="P5">
        <f>(State_ContributionTestResults!R5-State_ContributionTestResults!R$2)*-1</f>
        <v>5681</v>
      </c>
      <c r="Q5">
        <f>(State_ContributionTestResults!S5-State_ContributionTestResults!S$2)*-1</f>
        <v>5352</v>
      </c>
      <c r="R5">
        <f>(State_ContributionTestResults!T5-State_ContributionTestResults!T$2)*-1</f>
        <v>4956</v>
      </c>
      <c r="S5">
        <f>(State_ContributionTestResults!U5-State_ContributionTestResults!U$2)*-1</f>
        <v>4668</v>
      </c>
      <c r="T5">
        <f>(State_ContributionTestResults!V5-State_ContributionTestResults!V$2)*-1</f>
        <v>4547</v>
      </c>
      <c r="U5">
        <f>(State_ContributionTestResults!W5-State_ContributionTestResults!W$2)*-1</f>
        <v>4613</v>
      </c>
      <c r="V5">
        <f>(State_ContributionTestResults!X5-State_ContributionTestResults!X$2)*-1</f>
        <v>4807</v>
      </c>
      <c r="W5">
        <f>(State_ContributionTestResults!Y5-State_ContributionTestResults!Y$2)*-1</f>
        <v>5169</v>
      </c>
      <c r="X5">
        <f>(State_ContributionTestResults!Z5-State_ContributionTestResults!Z$2)*-1</f>
        <v>5505</v>
      </c>
      <c r="Y5">
        <f>(State_ContributionTestResults!AA5-State_ContributionTestResults!AA$2)*-1</f>
        <v>5902</v>
      </c>
      <c r="Z5">
        <f>(State_ContributionTestResults!AB5-State_ContributionTestResults!AB$2)*-1</f>
        <v>6312</v>
      </c>
      <c r="AA5">
        <f>(State_ContributionTestResults!AC5-State_ContributionTestResults!AC$2)*-1</f>
        <v>6666</v>
      </c>
      <c r="AB5">
        <f>(State_ContributionTestResults!AD5-State_ContributionTestResults!AD$2)*-1</f>
        <v>7037</v>
      </c>
      <c r="AC5">
        <f>(State_ContributionTestResults!AE5-State_ContributionTestResults!AE$2)*-1</f>
        <v>7558</v>
      </c>
      <c r="AD5">
        <f>(State_ContributionTestResults!AF5-State_ContributionTestResults!AF$2)*-1</f>
        <v>7857</v>
      </c>
      <c r="AE5">
        <f>(State_ContributionTestResults!AG5-State_ContributionTestResults!AG$2)*-1</f>
        <v>8066</v>
      </c>
      <c r="AF5">
        <f>(State_ContributionTestResults!AH5-State_ContributionTestResults!AH$2)*-1</f>
        <v>8318</v>
      </c>
    </row>
    <row r="6" spans="1:32" x14ac:dyDescent="0.25">
      <c r="A6" t="str">
        <f>State_ContributionTestResults!B6</f>
        <v>DisabledPolicyGroup=Power Sector Gas Regs</v>
      </c>
      <c r="B6">
        <f>(State_ContributionTestResults!D6-State_ContributionTestResults!D$2)*-1</f>
        <v>0</v>
      </c>
      <c r="C6">
        <f>(State_ContributionTestResults!E6-State_ContributionTestResults!E$2)*-1</f>
        <v>0</v>
      </c>
      <c r="D6">
        <f>(State_ContributionTestResults!F6-State_ContributionTestResults!F$2)*-1</f>
        <v>0</v>
      </c>
      <c r="E6">
        <f>(State_ContributionTestResults!G6-State_ContributionTestResults!G$2)*-1</f>
        <v>0</v>
      </c>
      <c r="F6">
        <f>(State_ContributionTestResults!H6-State_ContributionTestResults!H$2)*-1</f>
        <v>0</v>
      </c>
      <c r="G6">
        <f>(State_ContributionTestResults!I6-State_ContributionTestResults!I$2)*-1</f>
        <v>0</v>
      </c>
      <c r="H6">
        <f>(State_ContributionTestResults!J6-State_ContributionTestResults!J$2)*-1</f>
        <v>0</v>
      </c>
      <c r="I6">
        <f>(State_ContributionTestResults!K6-State_ContributionTestResults!K$2)*-1</f>
        <v>0</v>
      </c>
      <c r="J6">
        <f>(State_ContributionTestResults!L6-State_ContributionTestResults!L$2)*-1</f>
        <v>0</v>
      </c>
      <c r="K6">
        <f>(State_ContributionTestResults!M6-State_ContributionTestResults!M$2)*-1</f>
        <v>0</v>
      </c>
      <c r="L6">
        <f>(State_ContributionTestResults!N6-State_ContributionTestResults!N$2)*-1</f>
        <v>0</v>
      </c>
      <c r="M6">
        <f>(State_ContributionTestResults!O6-State_ContributionTestResults!O$2)*-1</f>
        <v>0</v>
      </c>
      <c r="N6">
        <f>(State_ContributionTestResults!P6-State_ContributionTestResults!P$2)*-1</f>
        <v>453</v>
      </c>
      <c r="O6">
        <f>(State_ContributionTestResults!Q6-State_ContributionTestResults!Q$2)*-1</f>
        <v>1001</v>
      </c>
      <c r="P6">
        <f>(State_ContributionTestResults!R6-State_ContributionTestResults!R$2)*-1</f>
        <v>1560</v>
      </c>
      <c r="Q6">
        <f>(State_ContributionTestResults!S6-State_ContributionTestResults!S$2)*-1</f>
        <v>2047</v>
      </c>
      <c r="R6">
        <f>(State_ContributionTestResults!T6-State_ContributionTestResults!T$2)*-1</f>
        <v>2489</v>
      </c>
      <c r="S6">
        <f>(State_ContributionTestResults!U6-State_ContributionTestResults!U$2)*-1</f>
        <v>2875</v>
      </c>
      <c r="T6">
        <f>(State_ContributionTestResults!V6-State_ContributionTestResults!V$2)*-1</f>
        <v>3227</v>
      </c>
      <c r="U6">
        <f>(State_ContributionTestResults!W6-State_ContributionTestResults!W$2)*-1</f>
        <v>3541</v>
      </c>
      <c r="V6">
        <f>(State_ContributionTestResults!X6-State_ContributionTestResults!X$2)*-1</f>
        <v>3842</v>
      </c>
      <c r="W6">
        <f>(State_ContributionTestResults!Y6-State_ContributionTestResults!Y$2)*-1</f>
        <v>4153</v>
      </c>
      <c r="X6">
        <f>(State_ContributionTestResults!Z6-State_ContributionTestResults!Z$2)*-1</f>
        <v>4034</v>
      </c>
      <c r="Y6">
        <f>(State_ContributionTestResults!AA6-State_ContributionTestResults!AA$2)*-1</f>
        <v>3797</v>
      </c>
      <c r="Z6">
        <f>(State_ContributionTestResults!AB6-State_ContributionTestResults!AB$2)*-1</f>
        <v>3529</v>
      </c>
      <c r="AA6">
        <f>(State_ContributionTestResults!AC6-State_ContributionTestResults!AC$2)*-1</f>
        <v>3207</v>
      </c>
      <c r="AB6">
        <f>(State_ContributionTestResults!AD6-State_ContributionTestResults!AD$2)*-1</f>
        <v>2962</v>
      </c>
      <c r="AC6">
        <f>(State_ContributionTestResults!AE6-State_ContributionTestResults!AE$2)*-1</f>
        <v>2941</v>
      </c>
      <c r="AD6">
        <f>(State_ContributionTestResults!AF6-State_ContributionTestResults!AF$2)*-1</f>
        <v>2774</v>
      </c>
      <c r="AE6">
        <f>(State_ContributionTestResults!AG6-State_ContributionTestResults!AG$2)*-1</f>
        <v>2574</v>
      </c>
      <c r="AF6">
        <f>(State_ContributionTestResults!AH6-State_ContributionTestResults!AH$2)*-1</f>
        <v>2409</v>
      </c>
    </row>
    <row r="7" spans="1:32" x14ac:dyDescent="0.25">
      <c r="A7" t="str">
        <f>State_ContributionTestResults!B7</f>
        <v>DisabledPolicyGroup=Grid Flexibility</v>
      </c>
      <c r="B7">
        <f>(State_ContributionTestResults!D7-State_ContributionTestResults!D$2)*-1</f>
        <v>0</v>
      </c>
      <c r="C7">
        <f>(State_ContributionTestResults!E7-State_ContributionTestResults!E$2)*-1</f>
        <v>0</v>
      </c>
      <c r="D7">
        <f>(State_ContributionTestResults!F7-State_ContributionTestResults!F$2)*-1</f>
        <v>0</v>
      </c>
      <c r="E7">
        <f>(State_ContributionTestResults!G7-State_ContributionTestResults!G$2)*-1</f>
        <v>5132</v>
      </c>
      <c r="F7">
        <f>(State_ContributionTestResults!H7-State_ContributionTestResults!H$2)*-1</f>
        <v>6906</v>
      </c>
      <c r="G7">
        <f>(State_ContributionTestResults!I7-State_ContributionTestResults!I$2)*-1</f>
        <v>6988</v>
      </c>
      <c r="H7">
        <f>(State_ContributionTestResults!J7-State_ContributionTestResults!J$2)*-1</f>
        <v>7059</v>
      </c>
      <c r="I7">
        <f>(State_ContributionTestResults!K7-State_ContributionTestResults!K$2)*-1</f>
        <v>7117</v>
      </c>
      <c r="J7">
        <f>(State_ContributionTestResults!L7-State_ContributionTestResults!L$2)*-1</f>
        <v>7311</v>
      </c>
      <c r="K7">
        <f>(State_ContributionTestResults!M7-State_ContributionTestResults!M$2)*-1</f>
        <v>7127</v>
      </c>
      <c r="L7">
        <f>(State_ContributionTestResults!N7-State_ContributionTestResults!N$2)*-1</f>
        <v>6608</v>
      </c>
      <c r="M7">
        <f>(State_ContributionTestResults!O7-State_ContributionTestResults!O$2)*-1</f>
        <v>5735</v>
      </c>
      <c r="N7">
        <f>(State_ContributionTestResults!P7-State_ContributionTestResults!P$2)*-1</f>
        <v>4532</v>
      </c>
      <c r="O7">
        <f>(State_ContributionTestResults!Q7-State_ContributionTestResults!Q$2)*-1</f>
        <v>2900</v>
      </c>
      <c r="P7">
        <f>(State_ContributionTestResults!R7-State_ContributionTestResults!R$2)*-1</f>
        <v>1241</v>
      </c>
      <c r="Q7">
        <f>(State_ContributionTestResults!S7-State_ContributionTestResults!S$2)*-1</f>
        <v>-1122</v>
      </c>
      <c r="R7">
        <f>(State_ContributionTestResults!T7-State_ContributionTestResults!T$2)*-1</f>
        <v>-4348</v>
      </c>
      <c r="S7">
        <f>(State_ContributionTestResults!U7-State_ContributionTestResults!U$2)*-1</f>
        <v>-7575</v>
      </c>
      <c r="T7">
        <f>(State_ContributionTestResults!V7-State_ContributionTestResults!V$2)*-1</f>
        <v>-11341</v>
      </c>
      <c r="U7">
        <f>(State_ContributionTestResults!W7-State_ContributionTestResults!W$2)*-1</f>
        <v>-14079</v>
      </c>
      <c r="V7">
        <f>(State_ContributionTestResults!X7-State_ContributionTestResults!X$2)*-1</f>
        <v>-16872</v>
      </c>
      <c r="W7">
        <f>(State_ContributionTestResults!Y7-State_ContributionTestResults!Y$2)*-1</f>
        <v>-18857</v>
      </c>
      <c r="X7">
        <f>(State_ContributionTestResults!Z7-State_ContributionTestResults!Z$2)*-1</f>
        <v>-20736</v>
      </c>
      <c r="Y7">
        <f>(State_ContributionTestResults!AA7-State_ContributionTestResults!AA$2)*-1</f>
        <v>-22038</v>
      </c>
      <c r="Z7">
        <f>(State_ContributionTestResults!AB7-State_ContributionTestResults!AB$2)*-1</f>
        <v>-23275</v>
      </c>
      <c r="AA7">
        <f>(State_ContributionTestResults!AC7-State_ContributionTestResults!AC$2)*-1</f>
        <v>-24094</v>
      </c>
      <c r="AB7">
        <f>(State_ContributionTestResults!AD7-State_ContributionTestResults!AD$2)*-1</f>
        <v>-24441</v>
      </c>
      <c r="AC7">
        <f>(State_ContributionTestResults!AE7-State_ContributionTestResults!AE$2)*-1</f>
        <v>-25140</v>
      </c>
      <c r="AD7">
        <f>(State_ContributionTestResults!AF7-State_ContributionTestResults!AF$2)*-1</f>
        <v>-25109</v>
      </c>
      <c r="AE7">
        <f>(State_ContributionTestResults!AG7-State_ContributionTestResults!AG$2)*-1</f>
        <v>-25804</v>
      </c>
      <c r="AF7">
        <f>(State_ContributionTestResults!AH7-State_ContributionTestResults!AH$2)*-1</f>
        <v>-25683</v>
      </c>
    </row>
    <row r="8" spans="1:32" x14ac:dyDescent="0.25">
      <c r="A8" t="str">
        <f>State_ContributionTestResults!B8</f>
        <v>DisabledPolicyGroup=Afforestation and Reforestation</v>
      </c>
      <c r="B8">
        <f>(State_ContributionTestResults!D8-State_ContributionTestResults!D$2)*-1</f>
        <v>0</v>
      </c>
      <c r="C8">
        <f>(State_ContributionTestResults!E8-State_ContributionTestResults!E$2)*-1</f>
        <v>0</v>
      </c>
      <c r="D8">
        <f>(State_ContributionTestResults!F8-State_ContributionTestResults!F$2)*-1</f>
        <v>0</v>
      </c>
      <c r="E8">
        <f>(State_ContributionTestResults!G8-State_ContributionTestResults!G$2)*-1</f>
        <v>32</v>
      </c>
      <c r="F8">
        <f>(State_ContributionTestResults!H8-State_ContributionTestResults!H$2)*-1</f>
        <v>104</v>
      </c>
      <c r="G8">
        <f>(State_ContributionTestResults!I8-State_ContributionTestResults!I$2)*-1</f>
        <v>220</v>
      </c>
      <c r="H8">
        <f>(State_ContributionTestResults!J8-State_ContributionTestResults!J$2)*-1</f>
        <v>387</v>
      </c>
      <c r="I8">
        <f>(State_ContributionTestResults!K8-State_ContributionTestResults!K$2)*-1</f>
        <v>592</v>
      </c>
      <c r="J8">
        <f>(State_ContributionTestResults!L8-State_ContributionTestResults!L$2)*-1</f>
        <v>850</v>
      </c>
      <c r="K8">
        <f>(State_ContributionTestResults!M8-State_ContributionTestResults!M$2)*-1</f>
        <v>1134</v>
      </c>
      <c r="L8">
        <f>(State_ContributionTestResults!N8-State_ContributionTestResults!N$2)*-1</f>
        <v>1464</v>
      </c>
      <c r="M8">
        <f>(State_ContributionTestResults!O8-State_ContributionTestResults!O$2)*-1</f>
        <v>1806</v>
      </c>
      <c r="N8">
        <f>(State_ContributionTestResults!P8-State_ContributionTestResults!P$2)*-1</f>
        <v>2147</v>
      </c>
      <c r="O8">
        <f>(State_ContributionTestResults!Q8-State_ContributionTestResults!Q$2)*-1</f>
        <v>2499</v>
      </c>
      <c r="P8">
        <f>(State_ContributionTestResults!R8-State_ContributionTestResults!R$2)*-1</f>
        <v>2824</v>
      </c>
      <c r="Q8">
        <f>(State_ContributionTestResults!S8-State_ContributionTestResults!S$2)*-1</f>
        <v>3126</v>
      </c>
      <c r="R8">
        <f>(State_ContributionTestResults!T8-State_ContributionTestResults!T$2)*-1</f>
        <v>3450</v>
      </c>
      <c r="S8">
        <f>(State_ContributionTestResults!U8-State_ContributionTestResults!U$2)*-1</f>
        <v>3730</v>
      </c>
      <c r="T8">
        <f>(State_ContributionTestResults!V8-State_ContributionTestResults!V$2)*-1</f>
        <v>4030</v>
      </c>
      <c r="U8">
        <f>(State_ContributionTestResults!W8-State_ContributionTestResults!W$2)*-1</f>
        <v>4298</v>
      </c>
      <c r="V8">
        <f>(State_ContributionTestResults!X8-State_ContributionTestResults!X$2)*-1</f>
        <v>4552</v>
      </c>
      <c r="W8">
        <f>(State_ContributionTestResults!Y8-State_ContributionTestResults!Y$2)*-1</f>
        <v>4801</v>
      </c>
      <c r="X8">
        <f>(State_ContributionTestResults!Z8-State_ContributionTestResults!Z$2)*-1</f>
        <v>5047</v>
      </c>
      <c r="Y8">
        <f>(State_ContributionTestResults!AA8-State_ContributionTestResults!AA$2)*-1</f>
        <v>5274</v>
      </c>
      <c r="Z8">
        <f>(State_ContributionTestResults!AB8-State_ContributionTestResults!AB$2)*-1</f>
        <v>5499</v>
      </c>
      <c r="AA8">
        <f>(State_ContributionTestResults!AC8-State_ContributionTestResults!AC$2)*-1</f>
        <v>5697</v>
      </c>
      <c r="AB8">
        <f>(State_ContributionTestResults!AD8-State_ContributionTestResults!AD$2)*-1</f>
        <v>5888</v>
      </c>
      <c r="AC8">
        <f>(State_ContributionTestResults!AE8-State_ContributionTestResults!AE$2)*-1</f>
        <v>6263</v>
      </c>
      <c r="AD8">
        <f>(State_ContributionTestResults!AF8-State_ContributionTestResults!AF$2)*-1</f>
        <v>6429</v>
      </c>
      <c r="AE8">
        <f>(State_ContributionTestResults!AG8-State_ContributionTestResults!AG$2)*-1</f>
        <v>6543</v>
      </c>
      <c r="AF8">
        <f>(State_ContributionTestResults!AH8-State_ContributionTestResults!AH$2)*-1</f>
        <v>6643</v>
      </c>
    </row>
    <row r="9" spans="1:32" x14ac:dyDescent="0.25">
      <c r="A9" t="str">
        <f>State_ContributionTestResults!B9</f>
        <v>DisabledPolicyGroup=Cement Clinker Substitution</v>
      </c>
      <c r="B9">
        <f>(State_ContributionTestResults!D9-State_ContributionTestResults!D$2)*-1</f>
        <v>0</v>
      </c>
      <c r="C9">
        <f>(State_ContributionTestResults!E9-State_ContributionTestResults!E$2)*-1</f>
        <v>0</v>
      </c>
      <c r="D9">
        <f>(State_ContributionTestResults!F9-State_ContributionTestResults!F$2)*-1</f>
        <v>0</v>
      </c>
      <c r="E9">
        <f>(State_ContributionTestResults!G9-State_ContributionTestResults!G$2)*-1</f>
        <v>-15</v>
      </c>
      <c r="F9">
        <f>(State_ContributionTestResults!H9-State_ContributionTestResults!H$2)*-1</f>
        <v>-46</v>
      </c>
      <c r="G9">
        <f>(State_ContributionTestResults!I9-State_ContributionTestResults!I$2)*-1</f>
        <v>-74</v>
      </c>
      <c r="H9">
        <f>(State_ContributionTestResults!J9-State_ContributionTestResults!J$2)*-1</f>
        <v>-97</v>
      </c>
      <c r="I9">
        <f>(State_ContributionTestResults!K9-State_ContributionTestResults!K$2)*-1</f>
        <v>-155</v>
      </c>
      <c r="J9">
        <f>(State_ContributionTestResults!L9-State_ContributionTestResults!L$2)*-1</f>
        <v>-215</v>
      </c>
      <c r="K9">
        <f>(State_ContributionTestResults!M9-State_ContributionTestResults!M$2)*-1</f>
        <v>-289</v>
      </c>
      <c r="L9">
        <f>(State_ContributionTestResults!N9-State_ContributionTestResults!N$2)*-1</f>
        <v>-348</v>
      </c>
      <c r="M9">
        <f>(State_ContributionTestResults!O9-State_ContributionTestResults!O$2)*-1</f>
        <v>-292</v>
      </c>
      <c r="N9">
        <f>(State_ContributionTestResults!P9-State_ContributionTestResults!P$2)*-1</f>
        <v>-281</v>
      </c>
      <c r="O9">
        <f>(State_ContributionTestResults!Q9-State_ContributionTestResults!Q$2)*-1</f>
        <v>-288</v>
      </c>
      <c r="P9">
        <f>(State_ContributionTestResults!R9-State_ContributionTestResults!R$2)*-1</f>
        <v>-286</v>
      </c>
      <c r="Q9">
        <f>(State_ContributionTestResults!S9-State_ContributionTestResults!S$2)*-1</f>
        <v>-314</v>
      </c>
      <c r="R9">
        <f>(State_ContributionTestResults!T9-State_ContributionTestResults!T$2)*-1</f>
        <v>-267</v>
      </c>
      <c r="S9">
        <f>(State_ContributionTestResults!U9-State_ContributionTestResults!U$2)*-1</f>
        <v>-257</v>
      </c>
      <c r="T9">
        <f>(State_ContributionTestResults!V9-State_ContributionTestResults!V$2)*-1</f>
        <v>-267</v>
      </c>
      <c r="U9">
        <f>(State_ContributionTestResults!W9-State_ContributionTestResults!W$2)*-1</f>
        <v>-276</v>
      </c>
      <c r="V9">
        <f>(State_ContributionTestResults!X9-State_ContributionTestResults!X$2)*-1</f>
        <v>-289</v>
      </c>
      <c r="W9">
        <f>(State_ContributionTestResults!Y9-State_ContributionTestResults!Y$2)*-1</f>
        <v>-313</v>
      </c>
      <c r="X9">
        <f>(State_ContributionTestResults!Z9-State_ContributionTestResults!Z$2)*-1</f>
        <v>-326</v>
      </c>
      <c r="Y9">
        <f>(State_ContributionTestResults!AA9-State_ContributionTestResults!AA$2)*-1</f>
        <v>-330</v>
      </c>
      <c r="Z9">
        <f>(State_ContributionTestResults!AB9-State_ContributionTestResults!AB$2)*-1</f>
        <v>-333</v>
      </c>
      <c r="AA9">
        <f>(State_ContributionTestResults!AC9-State_ContributionTestResults!AC$2)*-1</f>
        <v>-341</v>
      </c>
      <c r="AB9">
        <f>(State_ContributionTestResults!AD9-State_ContributionTestResults!AD$2)*-1</f>
        <v>-372</v>
      </c>
      <c r="AC9">
        <f>(State_ContributionTestResults!AE9-State_ContributionTestResults!AE$2)*-1</f>
        <v>-379</v>
      </c>
      <c r="AD9">
        <f>(State_ContributionTestResults!AF9-State_ContributionTestResults!AF$2)*-1</f>
        <v>-402</v>
      </c>
      <c r="AE9">
        <f>(State_ContributionTestResults!AG9-State_ContributionTestResults!AG$2)*-1</f>
        <v>-413</v>
      </c>
      <c r="AF9">
        <f>(State_ContributionTestResults!AH9-State_ContributionTestResults!AH$2)*-1</f>
        <v>-421</v>
      </c>
    </row>
    <row r="10" spans="1:32" x14ac:dyDescent="0.25">
      <c r="A10" t="str">
        <f>State_ContributionTestResults!B10</f>
        <v>DisabledPolicyGroup=Cropland Measures</v>
      </c>
      <c r="B10">
        <f>(State_ContributionTestResults!D10-State_ContributionTestResults!D$2)*-1</f>
        <v>0</v>
      </c>
      <c r="C10">
        <f>(State_ContributionTestResults!E10-State_ContributionTestResults!E$2)*-1</f>
        <v>0</v>
      </c>
      <c r="D10">
        <f>(State_ContributionTestResults!F10-State_ContributionTestResults!F$2)*-1</f>
        <v>0</v>
      </c>
      <c r="E10">
        <f>(State_ContributionTestResults!G10-State_ContributionTestResults!G$2)*-1</f>
        <v>-7</v>
      </c>
      <c r="F10">
        <f>(State_ContributionTestResults!H10-State_ContributionTestResults!H$2)*-1</f>
        <v>-15</v>
      </c>
      <c r="G10">
        <f>(State_ContributionTestResults!I10-State_ContributionTestResults!I$2)*-1</f>
        <v>197</v>
      </c>
      <c r="H10">
        <f>(State_ContributionTestResults!J10-State_ContributionTestResults!J$2)*-1</f>
        <v>1337</v>
      </c>
      <c r="I10">
        <f>(State_ContributionTestResults!K10-State_ContributionTestResults!K$2)*-1</f>
        <v>3265</v>
      </c>
      <c r="J10">
        <f>(State_ContributionTestResults!L10-State_ContributionTestResults!L$2)*-1</f>
        <v>5391</v>
      </c>
      <c r="K10">
        <f>(State_ContributionTestResults!M10-State_ContributionTestResults!M$2)*-1</f>
        <v>7324</v>
      </c>
      <c r="L10">
        <f>(State_ContributionTestResults!N10-State_ContributionTestResults!N$2)*-1</f>
        <v>8809</v>
      </c>
      <c r="M10">
        <f>(State_ContributionTestResults!O10-State_ContributionTestResults!O$2)*-1</f>
        <v>9133</v>
      </c>
      <c r="N10">
        <f>(State_ContributionTestResults!P10-State_ContributionTestResults!P$2)*-1</f>
        <v>8660</v>
      </c>
      <c r="O10">
        <f>(State_ContributionTestResults!Q10-State_ContributionTestResults!Q$2)*-1</f>
        <v>7926</v>
      </c>
      <c r="P10">
        <f>(State_ContributionTestResults!R10-State_ContributionTestResults!R$2)*-1</f>
        <v>7164</v>
      </c>
      <c r="Q10">
        <f>(State_ContributionTestResults!S10-State_ContributionTestResults!S$2)*-1</f>
        <v>6433</v>
      </c>
      <c r="R10">
        <f>(State_ContributionTestResults!T10-State_ContributionTestResults!T$2)*-1</f>
        <v>5842</v>
      </c>
      <c r="S10">
        <f>(State_ContributionTestResults!U10-State_ContributionTestResults!U$2)*-1</f>
        <v>5366</v>
      </c>
      <c r="T10">
        <f>(State_ContributionTestResults!V10-State_ContributionTestResults!V$2)*-1</f>
        <v>5037</v>
      </c>
      <c r="U10">
        <f>(State_ContributionTestResults!W10-State_ContributionTestResults!W$2)*-1</f>
        <v>4767</v>
      </c>
      <c r="V10">
        <f>(State_ContributionTestResults!X10-State_ContributionTestResults!X$2)*-1</f>
        <v>4599</v>
      </c>
      <c r="W10">
        <f>(State_ContributionTestResults!Y10-State_ContributionTestResults!Y$2)*-1</f>
        <v>4490</v>
      </c>
      <c r="X10">
        <f>(State_ContributionTestResults!Z10-State_ContributionTestResults!Z$2)*-1</f>
        <v>4422</v>
      </c>
      <c r="Y10">
        <f>(State_ContributionTestResults!AA10-State_ContributionTestResults!AA$2)*-1</f>
        <v>4369</v>
      </c>
      <c r="Z10">
        <f>(State_ContributionTestResults!AB10-State_ContributionTestResults!AB$2)*-1</f>
        <v>4344</v>
      </c>
      <c r="AA10">
        <f>(State_ContributionTestResults!AC10-State_ContributionTestResults!AC$2)*-1</f>
        <v>4320</v>
      </c>
      <c r="AB10">
        <f>(State_ContributionTestResults!AD10-State_ContributionTestResults!AD$2)*-1</f>
        <v>4350</v>
      </c>
      <c r="AC10">
        <f>(State_ContributionTestResults!AE10-State_ContributionTestResults!AE$2)*-1</f>
        <v>4619</v>
      </c>
      <c r="AD10">
        <f>(State_ContributionTestResults!AF10-State_ContributionTestResults!AF$2)*-1</f>
        <v>4699</v>
      </c>
      <c r="AE10">
        <f>(State_ContributionTestResults!AG10-State_ContributionTestResults!AG$2)*-1</f>
        <v>4738</v>
      </c>
      <c r="AF10">
        <f>(State_ContributionTestResults!AH10-State_ContributionTestResults!AH$2)*-1</f>
        <v>4763</v>
      </c>
    </row>
    <row r="11" spans="1:32" x14ac:dyDescent="0.25">
      <c r="A11" t="str">
        <f>State_ContributionTestResults!B11</f>
        <v>DisabledPolicyGroup=F-Gas Policies</v>
      </c>
      <c r="B11">
        <f>(State_ContributionTestResults!D11-State_ContributionTestResults!D$2)*-1</f>
        <v>0</v>
      </c>
      <c r="C11">
        <f>(State_ContributionTestResults!E11-State_ContributionTestResults!E$2)*-1</f>
        <v>0</v>
      </c>
      <c r="D11">
        <f>(State_ContributionTestResults!F11-State_ContributionTestResults!F$2)*-1</f>
        <v>0</v>
      </c>
      <c r="E11">
        <f>(State_ContributionTestResults!G11-State_ContributionTestResults!G$2)*-1</f>
        <v>5</v>
      </c>
      <c r="F11">
        <f>(State_ContributionTestResults!H11-State_ContributionTestResults!H$2)*-1</f>
        <v>6</v>
      </c>
      <c r="G11">
        <f>(State_ContributionTestResults!I11-State_ContributionTestResults!I$2)*-1</f>
        <v>12</v>
      </c>
      <c r="H11">
        <f>(State_ContributionTestResults!J11-State_ContributionTestResults!J$2)*-1</f>
        <v>40</v>
      </c>
      <c r="I11">
        <f>(State_ContributionTestResults!K11-State_ContributionTestResults!K$2)*-1</f>
        <v>60</v>
      </c>
      <c r="J11">
        <f>(State_ContributionTestResults!L11-State_ContributionTestResults!L$2)*-1</f>
        <v>84</v>
      </c>
      <c r="K11">
        <f>(State_ContributionTestResults!M11-State_ContributionTestResults!M$2)*-1</f>
        <v>97</v>
      </c>
      <c r="L11">
        <f>(State_ContributionTestResults!N11-State_ContributionTestResults!N$2)*-1</f>
        <v>117</v>
      </c>
      <c r="M11">
        <f>(State_ContributionTestResults!O11-State_ContributionTestResults!O$2)*-1</f>
        <v>137</v>
      </c>
      <c r="N11">
        <f>(State_ContributionTestResults!P11-State_ContributionTestResults!P$2)*-1</f>
        <v>121</v>
      </c>
      <c r="O11">
        <f>(State_ContributionTestResults!Q11-State_ContributionTestResults!Q$2)*-1</f>
        <v>128</v>
      </c>
      <c r="P11">
        <f>(State_ContributionTestResults!R11-State_ContributionTestResults!R$2)*-1</f>
        <v>122</v>
      </c>
      <c r="Q11">
        <f>(State_ContributionTestResults!S11-State_ContributionTestResults!S$2)*-1</f>
        <v>99</v>
      </c>
      <c r="R11">
        <f>(State_ContributionTestResults!T11-State_ContributionTestResults!T$2)*-1</f>
        <v>90</v>
      </c>
      <c r="S11">
        <f>(State_ContributionTestResults!U11-State_ContributionTestResults!U$2)*-1</f>
        <v>65</v>
      </c>
      <c r="T11">
        <f>(State_ContributionTestResults!V11-State_ContributionTestResults!V$2)*-1</f>
        <v>46</v>
      </c>
      <c r="U11">
        <f>(State_ContributionTestResults!W11-State_ContributionTestResults!W$2)*-1</f>
        <v>6</v>
      </c>
      <c r="V11">
        <f>(State_ContributionTestResults!X11-State_ContributionTestResults!X$2)*-1</f>
        <v>-13</v>
      </c>
      <c r="W11">
        <f>(State_ContributionTestResults!Y11-State_ContributionTestResults!Y$2)*-1</f>
        <v>-8</v>
      </c>
      <c r="X11">
        <f>(State_ContributionTestResults!Z11-State_ContributionTestResults!Z$2)*-1</f>
        <v>0</v>
      </c>
      <c r="Y11">
        <f>(State_ContributionTestResults!AA11-State_ContributionTestResults!AA$2)*-1</f>
        <v>6</v>
      </c>
      <c r="Z11">
        <f>(State_ContributionTestResults!AB11-State_ContributionTestResults!AB$2)*-1</f>
        <v>16</v>
      </c>
      <c r="AA11">
        <f>(State_ContributionTestResults!AC11-State_ContributionTestResults!AC$2)*-1</f>
        <v>13</v>
      </c>
      <c r="AB11">
        <f>(State_ContributionTestResults!AD11-State_ContributionTestResults!AD$2)*-1</f>
        <v>10</v>
      </c>
      <c r="AC11">
        <f>(State_ContributionTestResults!AE11-State_ContributionTestResults!AE$2)*-1</f>
        <v>-1</v>
      </c>
      <c r="AD11">
        <f>(State_ContributionTestResults!AF11-State_ContributionTestResults!AF$2)*-1</f>
        <v>-2</v>
      </c>
      <c r="AE11">
        <f>(State_ContributionTestResults!AG11-State_ContributionTestResults!AG$2)*-1</f>
        <v>1</v>
      </c>
      <c r="AF11">
        <f>(State_ContributionTestResults!AH11-State_ContributionTestResults!AH$2)*-1</f>
        <v>1</v>
      </c>
    </row>
    <row r="12" spans="1:32" x14ac:dyDescent="0.25">
      <c r="A12" t="str">
        <f>State_ContributionTestResults!B12</f>
        <v>DisabledPolicyGroup=Hydrogen Electrolysis</v>
      </c>
      <c r="B12">
        <f>(State_ContributionTestResults!D12-State_ContributionTestResults!D$2)*-1</f>
        <v>0</v>
      </c>
      <c r="C12">
        <f>(State_ContributionTestResults!E12-State_ContributionTestResults!E$2)*-1</f>
        <v>0</v>
      </c>
      <c r="D12">
        <f>(State_ContributionTestResults!F12-State_ContributionTestResults!F$2)*-1</f>
        <v>0</v>
      </c>
      <c r="E12">
        <f>(State_ContributionTestResults!G12-State_ContributionTestResults!G$2)*-1</f>
        <v>4</v>
      </c>
      <c r="F12">
        <f>(State_ContributionTestResults!H12-State_ContributionTestResults!H$2)*-1</f>
        <v>42</v>
      </c>
      <c r="G12">
        <f>(State_ContributionTestResults!I12-State_ContributionTestResults!I$2)*-1</f>
        <v>389</v>
      </c>
      <c r="H12">
        <f>(State_ContributionTestResults!J12-State_ContributionTestResults!J$2)*-1</f>
        <v>976</v>
      </c>
      <c r="I12">
        <f>(State_ContributionTestResults!K12-State_ContributionTestResults!K$2)*-1</f>
        <v>1816</v>
      </c>
      <c r="J12">
        <f>(State_ContributionTestResults!L12-State_ContributionTestResults!L$2)*-1</f>
        <v>2126</v>
      </c>
      <c r="K12">
        <f>(State_ContributionTestResults!M12-State_ContributionTestResults!M$2)*-1</f>
        <v>2817</v>
      </c>
      <c r="L12">
        <f>(State_ContributionTestResults!N12-State_ContributionTestResults!N$2)*-1</f>
        <v>3556</v>
      </c>
      <c r="M12">
        <f>(State_ContributionTestResults!O12-State_ContributionTestResults!O$2)*-1</f>
        <v>4406</v>
      </c>
      <c r="N12">
        <f>(State_ContributionTestResults!P12-State_ContributionTestResults!P$2)*-1</f>
        <v>5392</v>
      </c>
      <c r="O12">
        <f>(State_ContributionTestResults!Q12-State_ContributionTestResults!Q$2)*-1</f>
        <v>6506</v>
      </c>
      <c r="P12">
        <f>(State_ContributionTestResults!R12-State_ContributionTestResults!R$2)*-1</f>
        <v>7499</v>
      </c>
      <c r="Q12">
        <f>(State_ContributionTestResults!S12-State_ContributionTestResults!S$2)*-1</f>
        <v>8694</v>
      </c>
      <c r="R12">
        <f>(State_ContributionTestResults!T12-State_ContributionTestResults!T$2)*-1</f>
        <v>10043</v>
      </c>
      <c r="S12">
        <f>(State_ContributionTestResults!U12-State_ContributionTestResults!U$2)*-1</f>
        <v>11095</v>
      </c>
      <c r="T12">
        <f>(State_ContributionTestResults!V12-State_ContributionTestResults!V$2)*-1</f>
        <v>11698</v>
      </c>
      <c r="U12">
        <f>(State_ContributionTestResults!W12-State_ContributionTestResults!W$2)*-1</f>
        <v>11613</v>
      </c>
      <c r="V12">
        <f>(State_ContributionTestResults!X12-State_ContributionTestResults!X$2)*-1</f>
        <v>11212</v>
      </c>
      <c r="W12">
        <f>(State_ContributionTestResults!Y12-State_ContributionTestResults!Y$2)*-1</f>
        <v>10673</v>
      </c>
      <c r="X12">
        <f>(State_ContributionTestResults!Z12-State_ContributionTestResults!Z$2)*-1</f>
        <v>10042</v>
      </c>
      <c r="Y12">
        <f>(State_ContributionTestResults!AA12-State_ContributionTestResults!AA$2)*-1</f>
        <v>9493</v>
      </c>
      <c r="Z12">
        <f>(State_ContributionTestResults!AB12-State_ContributionTestResults!AB$2)*-1</f>
        <v>9117</v>
      </c>
      <c r="AA12">
        <f>(State_ContributionTestResults!AC12-State_ContributionTestResults!AC$2)*-1</f>
        <v>8972</v>
      </c>
      <c r="AB12">
        <f>(State_ContributionTestResults!AD12-State_ContributionTestResults!AD$2)*-1</f>
        <v>8481</v>
      </c>
      <c r="AC12">
        <f>(State_ContributionTestResults!AE12-State_ContributionTestResults!AE$2)*-1</f>
        <v>8634</v>
      </c>
      <c r="AD12">
        <f>(State_ContributionTestResults!AF12-State_ContributionTestResults!AF$2)*-1</f>
        <v>8366</v>
      </c>
      <c r="AE12">
        <f>(State_ContributionTestResults!AG12-State_ContributionTestResults!AG$2)*-1</f>
        <v>8325</v>
      </c>
      <c r="AF12">
        <f>(State_ContributionTestResults!AH12-State_ContributionTestResults!AH$2)*-1</f>
        <v>8322</v>
      </c>
    </row>
    <row r="13" spans="1:32" x14ac:dyDescent="0.25">
      <c r="A13" t="str">
        <f>State_ContributionTestResults!B13</f>
        <v>DisabledPolicyGroup=Forest Management</v>
      </c>
      <c r="B13">
        <f>(State_ContributionTestResults!D13-State_ContributionTestResults!D$2)*-1</f>
        <v>0</v>
      </c>
      <c r="C13">
        <f>(State_ContributionTestResults!E13-State_ContributionTestResults!E$2)*-1</f>
        <v>0</v>
      </c>
      <c r="D13">
        <f>(State_ContributionTestResults!F13-State_ContributionTestResults!F$2)*-1</f>
        <v>0</v>
      </c>
      <c r="E13">
        <f>(State_ContributionTestResults!G13-State_ContributionTestResults!G$2)*-1</f>
        <v>32</v>
      </c>
      <c r="F13">
        <f>(State_ContributionTestResults!H13-State_ContributionTestResults!H$2)*-1</f>
        <v>78</v>
      </c>
      <c r="G13">
        <f>(State_ContributionTestResults!I13-State_ContributionTestResults!I$2)*-1</f>
        <v>132</v>
      </c>
      <c r="H13">
        <f>(State_ContributionTestResults!J13-State_ContributionTestResults!J$2)*-1</f>
        <v>199</v>
      </c>
      <c r="I13">
        <f>(State_ContributionTestResults!K13-State_ContributionTestResults!K$2)*-1</f>
        <v>257</v>
      </c>
      <c r="J13">
        <f>(State_ContributionTestResults!L13-State_ContributionTestResults!L$2)*-1</f>
        <v>313</v>
      </c>
      <c r="K13">
        <f>(State_ContributionTestResults!M13-State_ContributionTestResults!M$2)*-1</f>
        <v>355</v>
      </c>
      <c r="L13">
        <f>(State_ContributionTestResults!N13-State_ContributionTestResults!N$2)*-1</f>
        <v>414</v>
      </c>
      <c r="M13">
        <f>(State_ContributionTestResults!O13-State_ContributionTestResults!O$2)*-1</f>
        <v>448</v>
      </c>
      <c r="N13">
        <f>(State_ContributionTestResults!P13-State_ContributionTestResults!P$2)*-1</f>
        <v>460</v>
      </c>
      <c r="O13">
        <f>(State_ContributionTestResults!Q13-State_ContributionTestResults!Q$2)*-1</f>
        <v>473</v>
      </c>
      <c r="P13">
        <f>(State_ContributionTestResults!R13-State_ContributionTestResults!R$2)*-1</f>
        <v>475</v>
      </c>
      <c r="Q13">
        <f>(State_ContributionTestResults!S13-State_ContributionTestResults!S$2)*-1</f>
        <v>446</v>
      </c>
      <c r="R13">
        <f>(State_ContributionTestResults!T13-State_ContributionTestResults!T$2)*-1</f>
        <v>447</v>
      </c>
      <c r="S13">
        <f>(State_ContributionTestResults!U13-State_ContributionTestResults!U$2)*-1</f>
        <v>432</v>
      </c>
      <c r="T13">
        <f>(State_ContributionTestResults!V13-State_ContributionTestResults!V$2)*-1</f>
        <v>425</v>
      </c>
      <c r="U13">
        <f>(State_ContributionTestResults!W13-State_ContributionTestResults!W$2)*-1</f>
        <v>399</v>
      </c>
      <c r="V13">
        <f>(State_ContributionTestResults!X13-State_ContributionTestResults!X$2)*-1</f>
        <v>394</v>
      </c>
      <c r="W13">
        <f>(State_ContributionTestResults!Y13-State_ContributionTestResults!Y$2)*-1</f>
        <v>391</v>
      </c>
      <c r="X13">
        <f>(State_ContributionTestResults!Z13-State_ContributionTestResults!Z$2)*-1</f>
        <v>391</v>
      </c>
      <c r="Y13">
        <f>(State_ContributionTestResults!AA13-State_ContributionTestResults!AA$2)*-1</f>
        <v>388</v>
      </c>
      <c r="Z13">
        <f>(State_ContributionTestResults!AB13-State_ContributionTestResults!AB$2)*-1</f>
        <v>380</v>
      </c>
      <c r="AA13">
        <f>(State_ContributionTestResults!AC13-State_ContributionTestResults!AC$2)*-1</f>
        <v>379</v>
      </c>
      <c r="AB13">
        <f>(State_ContributionTestResults!AD13-State_ContributionTestResults!AD$2)*-1</f>
        <v>367</v>
      </c>
      <c r="AC13">
        <f>(State_ContributionTestResults!AE13-State_ContributionTestResults!AE$2)*-1</f>
        <v>369</v>
      </c>
      <c r="AD13">
        <f>(State_ContributionTestResults!AF13-State_ContributionTestResults!AF$2)*-1</f>
        <v>353</v>
      </c>
      <c r="AE13">
        <f>(State_ContributionTestResults!AG13-State_ContributionTestResults!AG$2)*-1</f>
        <v>340</v>
      </c>
      <c r="AF13">
        <f>(State_ContributionTestResults!AH13-State_ContributionTestResults!AH$2)*-1</f>
        <v>334</v>
      </c>
    </row>
    <row r="14" spans="1:32" x14ac:dyDescent="0.25">
      <c r="A14" t="str">
        <f>State_ContributionTestResults!B14</f>
        <v>DisabledPolicyGroup=Industrial Fuel Switching</v>
      </c>
      <c r="B14">
        <f>(State_ContributionTestResults!D14-State_ContributionTestResults!D$2)*-1</f>
        <v>0</v>
      </c>
      <c r="C14">
        <f>(State_ContributionTestResults!E14-State_ContributionTestResults!E$2)*-1</f>
        <v>0</v>
      </c>
      <c r="D14">
        <f>(State_ContributionTestResults!F14-State_ContributionTestResults!F$2)*-1</f>
        <v>0</v>
      </c>
      <c r="E14">
        <f>(State_ContributionTestResults!G14-State_ContributionTestResults!G$2)*-1</f>
        <v>7299</v>
      </c>
      <c r="F14">
        <f>(State_ContributionTestResults!H14-State_ContributionTestResults!H$2)*-1</f>
        <v>17589</v>
      </c>
      <c r="G14">
        <f>(State_ContributionTestResults!I14-State_ContributionTestResults!I$2)*-1</f>
        <v>27097</v>
      </c>
      <c r="H14">
        <f>(State_ContributionTestResults!J14-State_ContributionTestResults!J$2)*-1</f>
        <v>38644</v>
      </c>
      <c r="I14">
        <f>(State_ContributionTestResults!K14-State_ContributionTestResults!K$2)*-1</f>
        <v>45413</v>
      </c>
      <c r="J14">
        <f>(State_ContributionTestResults!L14-State_ContributionTestResults!L$2)*-1</f>
        <v>50491</v>
      </c>
      <c r="K14">
        <f>(State_ContributionTestResults!M14-State_ContributionTestResults!M$2)*-1</f>
        <v>55289</v>
      </c>
      <c r="L14">
        <f>(State_ContributionTestResults!N14-State_ContributionTestResults!N$2)*-1</f>
        <v>59069</v>
      </c>
      <c r="M14">
        <f>(State_ContributionTestResults!O14-State_ContributionTestResults!O$2)*-1</f>
        <v>62158</v>
      </c>
      <c r="N14">
        <f>(State_ContributionTestResults!P14-State_ContributionTestResults!P$2)*-1</f>
        <v>64832</v>
      </c>
      <c r="O14">
        <f>(State_ContributionTestResults!Q14-State_ContributionTestResults!Q$2)*-1</f>
        <v>66570</v>
      </c>
      <c r="P14">
        <f>(State_ContributionTestResults!R14-State_ContributionTestResults!R$2)*-1</f>
        <v>67138</v>
      </c>
      <c r="Q14">
        <f>(State_ContributionTestResults!S14-State_ContributionTestResults!S$2)*-1</f>
        <v>68003</v>
      </c>
      <c r="R14">
        <f>(State_ContributionTestResults!T14-State_ContributionTestResults!T$2)*-1</f>
        <v>68982</v>
      </c>
      <c r="S14">
        <f>(State_ContributionTestResults!U14-State_ContributionTestResults!U$2)*-1</f>
        <v>68475</v>
      </c>
      <c r="T14">
        <f>(State_ContributionTestResults!V14-State_ContributionTestResults!V$2)*-1</f>
        <v>66874</v>
      </c>
      <c r="U14">
        <f>(State_ContributionTestResults!W14-State_ContributionTestResults!W$2)*-1</f>
        <v>63976</v>
      </c>
      <c r="V14">
        <f>(State_ContributionTestResults!X14-State_ContributionTestResults!X$2)*-1</f>
        <v>60956</v>
      </c>
      <c r="W14">
        <f>(State_ContributionTestResults!Y14-State_ContributionTestResults!Y$2)*-1</f>
        <v>58225</v>
      </c>
      <c r="X14">
        <f>(State_ContributionTestResults!Z14-State_ContributionTestResults!Z$2)*-1</f>
        <v>56166</v>
      </c>
      <c r="Y14">
        <f>(State_ContributionTestResults!AA14-State_ContributionTestResults!AA$2)*-1</f>
        <v>54825</v>
      </c>
      <c r="Z14">
        <f>(State_ContributionTestResults!AB14-State_ContributionTestResults!AB$2)*-1</f>
        <v>54036</v>
      </c>
      <c r="AA14">
        <f>(State_ContributionTestResults!AC14-State_ContributionTestResults!AC$2)*-1</f>
        <v>53006</v>
      </c>
      <c r="AB14">
        <f>(State_ContributionTestResults!AD14-State_ContributionTestResults!AD$2)*-1</f>
        <v>52145</v>
      </c>
      <c r="AC14">
        <f>(State_ContributionTestResults!AE14-State_ContributionTestResults!AE$2)*-1</f>
        <v>52142</v>
      </c>
      <c r="AD14">
        <f>(State_ContributionTestResults!AF14-State_ContributionTestResults!AF$2)*-1</f>
        <v>51613</v>
      </c>
      <c r="AE14">
        <f>(State_ContributionTestResults!AG14-State_ContributionTestResults!AG$2)*-1</f>
        <v>51570</v>
      </c>
      <c r="AF14">
        <f>(State_ContributionTestResults!AH14-State_ContributionTestResults!AH$2)*-1</f>
        <v>51450</v>
      </c>
    </row>
    <row r="15" spans="1:32" x14ac:dyDescent="0.25">
      <c r="A15" t="str">
        <f>State_ContributionTestResults!B15</f>
        <v>DisabledPolicyGroup=Livestock Measures</v>
      </c>
      <c r="B15">
        <f>(State_ContributionTestResults!D15-State_ContributionTestResults!D$2)*-1</f>
        <v>0</v>
      </c>
      <c r="C15">
        <f>(State_ContributionTestResults!E15-State_ContributionTestResults!E$2)*-1</f>
        <v>0</v>
      </c>
      <c r="D15">
        <f>(State_ContributionTestResults!F15-State_ContributionTestResults!F$2)*-1</f>
        <v>0</v>
      </c>
      <c r="E15">
        <f>(State_ContributionTestResults!G15-State_ContributionTestResults!G$2)*-1</f>
        <v>-237</v>
      </c>
      <c r="F15">
        <f>(State_ContributionTestResults!H15-State_ContributionTestResults!H$2)*-1</f>
        <v>-440</v>
      </c>
      <c r="G15">
        <f>(State_ContributionTestResults!I15-State_ContributionTestResults!I$2)*-1</f>
        <v>-531</v>
      </c>
      <c r="H15">
        <f>(State_ContributionTestResults!J15-State_ContributionTestResults!J$2)*-1</f>
        <v>-442</v>
      </c>
      <c r="I15">
        <f>(State_ContributionTestResults!K15-State_ContributionTestResults!K$2)*-1</f>
        <v>-303</v>
      </c>
      <c r="J15">
        <f>(State_ContributionTestResults!L15-State_ContributionTestResults!L$2)*-1</f>
        <v>-139</v>
      </c>
      <c r="K15">
        <f>(State_ContributionTestResults!M15-State_ContributionTestResults!M$2)*-1</f>
        <v>-1</v>
      </c>
      <c r="L15">
        <f>(State_ContributionTestResults!N15-State_ContributionTestResults!N$2)*-1</f>
        <v>248</v>
      </c>
      <c r="M15">
        <f>(State_ContributionTestResults!O15-State_ContributionTestResults!O$2)*-1</f>
        <v>373</v>
      </c>
      <c r="N15">
        <f>(State_ContributionTestResults!P15-State_ContributionTestResults!P$2)*-1</f>
        <v>367</v>
      </c>
      <c r="O15">
        <f>(State_ContributionTestResults!Q15-State_ContributionTestResults!Q$2)*-1</f>
        <v>338</v>
      </c>
      <c r="P15">
        <f>(State_ContributionTestResults!R15-State_ContributionTestResults!R$2)*-1</f>
        <v>275</v>
      </c>
      <c r="Q15">
        <f>(State_ContributionTestResults!S15-State_ContributionTestResults!S$2)*-1</f>
        <v>195</v>
      </c>
      <c r="R15">
        <f>(State_ContributionTestResults!T15-State_ContributionTestResults!T$2)*-1</f>
        <v>138</v>
      </c>
      <c r="S15">
        <f>(State_ContributionTestResults!U15-State_ContributionTestResults!U$2)*-1</f>
        <v>92</v>
      </c>
      <c r="T15">
        <f>(State_ContributionTestResults!V15-State_ContributionTestResults!V$2)*-1</f>
        <v>59</v>
      </c>
      <c r="U15">
        <f>(State_ContributionTestResults!W15-State_ContributionTestResults!W$2)*-1</f>
        <v>25</v>
      </c>
      <c r="V15">
        <f>(State_ContributionTestResults!X15-State_ContributionTestResults!X$2)*-1</f>
        <v>1</v>
      </c>
      <c r="W15">
        <f>(State_ContributionTestResults!Y15-State_ContributionTestResults!Y$2)*-1</f>
        <v>-7</v>
      </c>
      <c r="X15">
        <f>(State_ContributionTestResults!Z15-State_ContributionTestResults!Z$2)*-1</f>
        <v>-17</v>
      </c>
      <c r="Y15">
        <f>(State_ContributionTestResults!AA15-State_ContributionTestResults!AA$2)*-1</f>
        <v>-35</v>
      </c>
      <c r="Z15">
        <f>(State_ContributionTestResults!AB15-State_ContributionTestResults!AB$2)*-1</f>
        <v>-34</v>
      </c>
      <c r="AA15">
        <f>(State_ContributionTestResults!AC15-State_ContributionTestResults!AC$2)*-1</f>
        <v>-38</v>
      </c>
      <c r="AB15">
        <f>(State_ContributionTestResults!AD15-State_ContributionTestResults!AD$2)*-1</f>
        <v>-53</v>
      </c>
      <c r="AC15">
        <f>(State_ContributionTestResults!AE15-State_ContributionTestResults!AE$2)*-1</f>
        <v>-62</v>
      </c>
      <c r="AD15">
        <f>(State_ContributionTestResults!AF15-State_ContributionTestResults!AF$2)*-1</f>
        <v>-64</v>
      </c>
      <c r="AE15">
        <f>(State_ContributionTestResults!AG15-State_ContributionTestResults!AG$2)*-1</f>
        <v>-64</v>
      </c>
      <c r="AF15">
        <f>(State_ContributionTestResults!AH15-State_ContributionTestResults!AH$2)*-1</f>
        <v>-72</v>
      </c>
    </row>
    <row r="16" spans="1:32" x14ac:dyDescent="0.25">
      <c r="A16" t="str">
        <f>State_ContributionTestResults!B16</f>
        <v>DisabledPolicyGroup=Methane Capture and Destruction</v>
      </c>
      <c r="B16">
        <f>(State_ContributionTestResults!D16-State_ContributionTestResults!D$2)*-1</f>
        <v>0</v>
      </c>
      <c r="C16">
        <f>(State_ContributionTestResults!E16-State_ContributionTestResults!E$2)*-1</f>
        <v>0</v>
      </c>
      <c r="D16">
        <f>(State_ContributionTestResults!F16-State_ContributionTestResults!F$2)*-1</f>
        <v>0</v>
      </c>
      <c r="E16">
        <f>(State_ContributionTestResults!G16-State_ContributionTestResults!G$2)*-1</f>
        <v>14</v>
      </c>
      <c r="F16">
        <f>(State_ContributionTestResults!H16-State_ContributionTestResults!H$2)*-1</f>
        <v>101</v>
      </c>
      <c r="G16">
        <f>(State_ContributionTestResults!I16-State_ContributionTestResults!I$2)*-1</f>
        <v>244</v>
      </c>
      <c r="H16">
        <f>(State_ContributionTestResults!J16-State_ContributionTestResults!J$2)*-1</f>
        <v>438</v>
      </c>
      <c r="I16">
        <f>(State_ContributionTestResults!K16-State_ContributionTestResults!K$2)*-1</f>
        <v>805</v>
      </c>
      <c r="J16">
        <f>(State_ContributionTestResults!L16-State_ContributionTestResults!L$2)*-1</f>
        <v>1530</v>
      </c>
      <c r="K16">
        <f>(State_ContributionTestResults!M16-State_ContributionTestResults!M$2)*-1</f>
        <v>2391</v>
      </c>
      <c r="L16">
        <f>(State_ContributionTestResults!N16-State_ContributionTestResults!N$2)*-1</f>
        <v>3248</v>
      </c>
      <c r="M16">
        <f>(State_ContributionTestResults!O16-State_ContributionTestResults!O$2)*-1</f>
        <v>3566</v>
      </c>
      <c r="N16">
        <f>(State_ContributionTestResults!P16-State_ContributionTestResults!P$2)*-1</f>
        <v>3637</v>
      </c>
      <c r="O16">
        <f>(State_ContributionTestResults!Q16-State_ContributionTestResults!Q$2)*-1</f>
        <v>3619</v>
      </c>
      <c r="P16">
        <f>(State_ContributionTestResults!R16-State_ContributionTestResults!R$2)*-1</f>
        <v>3522</v>
      </c>
      <c r="Q16">
        <f>(State_ContributionTestResults!S16-State_ContributionTestResults!S$2)*-1</f>
        <v>3416</v>
      </c>
      <c r="R16">
        <f>(State_ContributionTestResults!T16-State_ContributionTestResults!T$2)*-1</f>
        <v>3324</v>
      </c>
      <c r="S16">
        <f>(State_ContributionTestResults!U16-State_ContributionTestResults!U$2)*-1</f>
        <v>3229</v>
      </c>
      <c r="T16">
        <f>(State_ContributionTestResults!V16-State_ContributionTestResults!V$2)*-1</f>
        <v>3138</v>
      </c>
      <c r="U16">
        <f>(State_ContributionTestResults!W16-State_ContributionTestResults!W$2)*-1</f>
        <v>3046</v>
      </c>
      <c r="V16">
        <f>(State_ContributionTestResults!X16-State_ContributionTestResults!X$2)*-1</f>
        <v>2971</v>
      </c>
      <c r="W16">
        <f>(State_ContributionTestResults!Y16-State_ContributionTestResults!Y$2)*-1</f>
        <v>2907</v>
      </c>
      <c r="X16">
        <f>(State_ContributionTestResults!Z16-State_ContributionTestResults!Z$2)*-1</f>
        <v>2843</v>
      </c>
      <c r="Y16">
        <f>(State_ContributionTestResults!AA16-State_ContributionTestResults!AA$2)*-1</f>
        <v>2781</v>
      </c>
      <c r="Z16">
        <f>(State_ContributionTestResults!AB16-State_ContributionTestResults!AB$2)*-1</f>
        <v>2748</v>
      </c>
      <c r="AA16">
        <f>(State_ContributionTestResults!AC16-State_ContributionTestResults!AC$2)*-1</f>
        <v>2691</v>
      </c>
      <c r="AB16">
        <f>(State_ContributionTestResults!AD16-State_ContributionTestResults!AD$2)*-1</f>
        <v>2645</v>
      </c>
      <c r="AC16">
        <f>(State_ContributionTestResults!AE16-State_ContributionTestResults!AE$2)*-1</f>
        <v>2822</v>
      </c>
      <c r="AD16">
        <f>(State_ContributionTestResults!AF16-State_ContributionTestResults!AF$2)*-1</f>
        <v>2800</v>
      </c>
      <c r="AE16">
        <f>(State_ContributionTestResults!AG16-State_ContributionTestResults!AG$2)*-1</f>
        <v>2730</v>
      </c>
      <c r="AF16">
        <f>(State_ContributionTestResults!AH16-State_ContributionTestResults!AH$2)*-1</f>
        <v>2673</v>
      </c>
    </row>
    <row r="17" spans="1:32" x14ac:dyDescent="0.25">
      <c r="A17" t="str">
        <f>State_ContributionTestResults!B17</f>
        <v>DisabledPolicyGroup=N2O Abatement</v>
      </c>
      <c r="B17">
        <f>(State_ContributionTestResults!D17-State_ContributionTestResults!D$2)*-1</f>
        <v>0</v>
      </c>
      <c r="C17">
        <f>(State_ContributionTestResults!E17-State_ContributionTestResults!E$2)*-1</f>
        <v>0</v>
      </c>
      <c r="D17">
        <f>(State_ContributionTestResults!F17-State_ContributionTestResults!F$2)*-1</f>
        <v>0</v>
      </c>
      <c r="E17">
        <f>(State_ContributionTestResults!G17-State_ContributionTestResults!G$2)*-1</f>
        <v>0</v>
      </c>
      <c r="F17">
        <f>(State_ContributionTestResults!H17-State_ContributionTestResults!H$2)*-1</f>
        <v>0</v>
      </c>
      <c r="G17">
        <f>(State_ContributionTestResults!I17-State_ContributionTestResults!I$2)*-1</f>
        <v>0</v>
      </c>
      <c r="H17">
        <f>(State_ContributionTestResults!J17-State_ContributionTestResults!J$2)*-1</f>
        <v>0</v>
      </c>
      <c r="I17">
        <f>(State_ContributionTestResults!K17-State_ContributionTestResults!K$2)*-1</f>
        <v>0</v>
      </c>
      <c r="J17">
        <f>(State_ContributionTestResults!L17-State_ContributionTestResults!L$2)*-1</f>
        <v>0</v>
      </c>
      <c r="K17">
        <f>(State_ContributionTestResults!M17-State_ContributionTestResults!M$2)*-1</f>
        <v>0</v>
      </c>
      <c r="L17">
        <f>(State_ContributionTestResults!N17-State_ContributionTestResults!N$2)*-1</f>
        <v>0</v>
      </c>
      <c r="M17">
        <f>(State_ContributionTestResults!O17-State_ContributionTestResults!O$2)*-1</f>
        <v>0</v>
      </c>
      <c r="N17">
        <f>(State_ContributionTestResults!P17-State_ContributionTestResults!P$2)*-1</f>
        <v>0</v>
      </c>
      <c r="O17">
        <f>(State_ContributionTestResults!Q17-State_ContributionTestResults!Q$2)*-1</f>
        <v>0</v>
      </c>
      <c r="P17">
        <f>(State_ContributionTestResults!R17-State_ContributionTestResults!R$2)*-1</f>
        <v>0</v>
      </c>
      <c r="Q17">
        <f>(State_ContributionTestResults!S17-State_ContributionTestResults!S$2)*-1</f>
        <v>0</v>
      </c>
      <c r="R17">
        <f>(State_ContributionTestResults!T17-State_ContributionTestResults!T$2)*-1</f>
        <v>0</v>
      </c>
      <c r="S17">
        <f>(State_ContributionTestResults!U17-State_ContributionTestResults!U$2)*-1</f>
        <v>0</v>
      </c>
      <c r="T17">
        <f>(State_ContributionTestResults!V17-State_ContributionTestResults!V$2)*-1</f>
        <v>0</v>
      </c>
      <c r="U17">
        <f>(State_ContributionTestResults!W17-State_ContributionTestResults!W$2)*-1</f>
        <v>0</v>
      </c>
      <c r="V17">
        <f>(State_ContributionTestResults!X17-State_ContributionTestResults!X$2)*-1</f>
        <v>0</v>
      </c>
      <c r="W17">
        <f>(State_ContributionTestResults!Y17-State_ContributionTestResults!Y$2)*-1</f>
        <v>0</v>
      </c>
      <c r="X17">
        <f>(State_ContributionTestResults!Z17-State_ContributionTestResults!Z$2)*-1</f>
        <v>0</v>
      </c>
      <c r="Y17">
        <f>(State_ContributionTestResults!AA17-State_ContributionTestResults!AA$2)*-1</f>
        <v>0</v>
      </c>
      <c r="Z17">
        <f>(State_ContributionTestResults!AB17-State_ContributionTestResults!AB$2)*-1</f>
        <v>0</v>
      </c>
      <c r="AA17">
        <f>(State_ContributionTestResults!AC17-State_ContributionTestResults!AC$2)*-1</f>
        <v>0</v>
      </c>
      <c r="AB17">
        <f>(State_ContributionTestResults!AD17-State_ContributionTestResults!AD$2)*-1</f>
        <v>0</v>
      </c>
      <c r="AC17">
        <f>(State_ContributionTestResults!AE17-State_ContributionTestResults!AE$2)*-1</f>
        <v>0</v>
      </c>
      <c r="AD17">
        <f>(State_ContributionTestResults!AF17-State_ContributionTestResults!AF$2)*-1</f>
        <v>0</v>
      </c>
      <c r="AE17">
        <f>(State_ContributionTestResults!AG17-State_ContributionTestResults!AG$2)*-1</f>
        <v>0</v>
      </c>
      <c r="AF17">
        <f>(State_ContributionTestResults!AH17-State_ContributionTestResults!AH$2)*-1</f>
        <v>0</v>
      </c>
    </row>
    <row r="18" spans="1:32" x14ac:dyDescent="0.25">
      <c r="A18" t="str">
        <f>State_ContributionTestResults!B18</f>
        <v>DisabledPolicyGroup=Building Electrification</v>
      </c>
      <c r="B18">
        <f>(State_ContributionTestResults!D18-State_ContributionTestResults!D$2)*-1</f>
        <v>0</v>
      </c>
      <c r="C18">
        <f>(State_ContributionTestResults!E18-State_ContributionTestResults!E$2)*-1</f>
        <v>0</v>
      </c>
      <c r="D18">
        <f>(State_ContributionTestResults!F18-State_ContributionTestResults!F$2)*-1</f>
        <v>0</v>
      </c>
      <c r="E18">
        <f>(State_ContributionTestResults!G18-State_ContributionTestResults!G$2)*-1</f>
        <v>107</v>
      </c>
      <c r="F18">
        <f>(State_ContributionTestResults!H18-State_ContributionTestResults!H$2)*-1</f>
        <v>297</v>
      </c>
      <c r="G18">
        <f>(State_ContributionTestResults!I18-State_ContributionTestResults!I$2)*-1</f>
        <v>930</v>
      </c>
      <c r="H18">
        <f>(State_ContributionTestResults!J18-State_ContributionTestResults!J$2)*-1</f>
        <v>1733</v>
      </c>
      <c r="I18">
        <f>(State_ContributionTestResults!K18-State_ContributionTestResults!K$2)*-1</f>
        <v>2809</v>
      </c>
      <c r="J18">
        <f>(State_ContributionTestResults!L18-State_ContributionTestResults!L$2)*-1</f>
        <v>3000</v>
      </c>
      <c r="K18">
        <f>(State_ContributionTestResults!M18-State_ContributionTestResults!M$2)*-1</f>
        <v>3714</v>
      </c>
      <c r="L18">
        <f>(State_ContributionTestResults!N18-State_ContributionTestResults!N$2)*-1</f>
        <v>4400</v>
      </c>
      <c r="M18">
        <f>(State_ContributionTestResults!O18-State_ContributionTestResults!O$2)*-1</f>
        <v>5271</v>
      </c>
      <c r="N18">
        <f>(State_ContributionTestResults!P18-State_ContributionTestResults!P$2)*-1</f>
        <v>6213</v>
      </c>
      <c r="O18">
        <f>(State_ContributionTestResults!Q18-State_ContributionTestResults!Q$2)*-1</f>
        <v>7233</v>
      </c>
      <c r="P18">
        <f>(State_ContributionTestResults!R18-State_ContributionTestResults!R$2)*-1</f>
        <v>7728</v>
      </c>
      <c r="Q18">
        <f>(State_ContributionTestResults!S18-State_ContributionTestResults!S$2)*-1</f>
        <v>8242</v>
      </c>
      <c r="R18">
        <f>(State_ContributionTestResults!T18-State_ContributionTestResults!T$2)*-1</f>
        <v>8573</v>
      </c>
      <c r="S18">
        <f>(State_ContributionTestResults!U18-State_ContributionTestResults!U$2)*-1</f>
        <v>8388</v>
      </c>
      <c r="T18">
        <f>(State_ContributionTestResults!V18-State_ContributionTestResults!V$2)*-1</f>
        <v>8039</v>
      </c>
      <c r="U18">
        <f>(State_ContributionTestResults!W18-State_ContributionTestResults!W$2)*-1</f>
        <v>7314</v>
      </c>
      <c r="V18">
        <f>(State_ContributionTestResults!X18-State_ContributionTestResults!X$2)*-1</f>
        <v>6206</v>
      </c>
      <c r="W18">
        <f>(State_ContributionTestResults!Y18-State_ContributionTestResults!Y$2)*-1</f>
        <v>4934</v>
      </c>
      <c r="X18">
        <f>(State_ContributionTestResults!Z18-State_ContributionTestResults!Z$2)*-1</f>
        <v>3469</v>
      </c>
      <c r="Y18">
        <f>(State_ContributionTestResults!AA18-State_ContributionTestResults!AA$2)*-1</f>
        <v>1785</v>
      </c>
      <c r="Z18">
        <f>(State_ContributionTestResults!AB18-State_ContributionTestResults!AB$2)*-1</f>
        <v>-61</v>
      </c>
      <c r="AA18">
        <f>(State_ContributionTestResults!AC18-State_ContributionTestResults!AC$2)*-1</f>
        <v>-1819</v>
      </c>
      <c r="AB18">
        <f>(State_ContributionTestResults!AD18-State_ContributionTestResults!AD$2)*-1</f>
        <v>-3516</v>
      </c>
      <c r="AC18">
        <f>(State_ContributionTestResults!AE18-State_ContributionTestResults!AE$2)*-1</f>
        <v>-4861</v>
      </c>
      <c r="AD18">
        <f>(State_ContributionTestResults!AF18-State_ContributionTestResults!AF$2)*-1</f>
        <v>-6112</v>
      </c>
      <c r="AE18">
        <f>(State_ContributionTestResults!AG18-State_ContributionTestResults!AG$2)*-1</f>
        <v>-7159</v>
      </c>
      <c r="AF18">
        <f>(State_ContributionTestResults!AH18-State_ContributionTestResults!AH$2)*-1</f>
        <v>-8193</v>
      </c>
    </row>
    <row r="19" spans="1:32" x14ac:dyDescent="0.25">
      <c r="A19" t="str">
        <f>State_ContributionTestResults!B19</f>
        <v>DisabledPolicyGroup=Industrial CCS</v>
      </c>
      <c r="B19">
        <f>(State_ContributionTestResults!D19-State_ContributionTestResults!D$2)*-1</f>
        <v>0</v>
      </c>
      <c r="C19">
        <f>(State_ContributionTestResults!E19-State_ContributionTestResults!E$2)*-1</f>
        <v>0</v>
      </c>
      <c r="D19">
        <f>(State_ContributionTestResults!F19-State_ContributionTestResults!F$2)*-1</f>
        <v>0</v>
      </c>
      <c r="E19">
        <f>(State_ContributionTestResults!G19-State_ContributionTestResults!G$2)*-1</f>
        <v>351</v>
      </c>
      <c r="F19">
        <f>(State_ContributionTestResults!H19-State_ContributionTestResults!H$2)*-1</f>
        <v>439</v>
      </c>
      <c r="G19">
        <f>(State_ContributionTestResults!I19-State_ContributionTestResults!I$2)*-1</f>
        <v>377</v>
      </c>
      <c r="H19">
        <f>(State_ContributionTestResults!J19-State_ContributionTestResults!J$2)*-1</f>
        <v>339</v>
      </c>
      <c r="I19">
        <f>(State_ContributionTestResults!K19-State_ContributionTestResults!K$2)*-1</f>
        <v>280</v>
      </c>
      <c r="J19">
        <f>(State_ContributionTestResults!L19-State_ContributionTestResults!L$2)*-1</f>
        <v>245</v>
      </c>
      <c r="K19">
        <f>(State_ContributionTestResults!M19-State_ContributionTestResults!M$2)*-1</f>
        <v>211</v>
      </c>
      <c r="L19">
        <f>(State_ContributionTestResults!N19-State_ContributionTestResults!N$2)*-1</f>
        <v>194</v>
      </c>
      <c r="M19">
        <f>(State_ContributionTestResults!O19-State_ContributionTestResults!O$2)*-1</f>
        <v>289</v>
      </c>
      <c r="N19">
        <f>(State_ContributionTestResults!P19-State_ContributionTestResults!P$2)*-1</f>
        <v>355</v>
      </c>
      <c r="O19">
        <f>(State_ContributionTestResults!Q19-State_ContributionTestResults!Q$2)*-1</f>
        <v>399</v>
      </c>
      <c r="P19">
        <f>(State_ContributionTestResults!R19-State_ContributionTestResults!R$2)*-1</f>
        <v>416</v>
      </c>
      <c r="Q19">
        <f>(State_ContributionTestResults!S19-State_ContributionTestResults!S$2)*-1</f>
        <v>433</v>
      </c>
      <c r="R19">
        <f>(State_ContributionTestResults!T19-State_ContributionTestResults!T$2)*-1</f>
        <v>467</v>
      </c>
      <c r="S19">
        <f>(State_ContributionTestResults!U19-State_ContributionTestResults!U$2)*-1</f>
        <v>480</v>
      </c>
      <c r="T19">
        <f>(State_ContributionTestResults!V19-State_ContributionTestResults!V$2)*-1</f>
        <v>504</v>
      </c>
      <c r="U19">
        <f>(State_ContributionTestResults!W19-State_ContributionTestResults!W$2)*-1</f>
        <v>510</v>
      </c>
      <c r="V19">
        <f>(State_ContributionTestResults!X19-State_ContributionTestResults!X$2)*-1</f>
        <v>546</v>
      </c>
      <c r="W19">
        <f>(State_ContributionTestResults!Y19-State_ContributionTestResults!Y$2)*-1</f>
        <v>566</v>
      </c>
      <c r="X19">
        <f>(State_ContributionTestResults!Z19-State_ContributionTestResults!Z$2)*-1</f>
        <v>594</v>
      </c>
      <c r="Y19">
        <f>(State_ContributionTestResults!AA19-State_ContributionTestResults!AA$2)*-1</f>
        <v>600</v>
      </c>
      <c r="Z19">
        <f>(State_ContributionTestResults!AB19-State_ContributionTestResults!AB$2)*-1</f>
        <v>628</v>
      </c>
      <c r="AA19">
        <f>(State_ContributionTestResults!AC19-State_ContributionTestResults!AC$2)*-1</f>
        <v>644</v>
      </c>
      <c r="AB19">
        <f>(State_ContributionTestResults!AD19-State_ContributionTestResults!AD$2)*-1</f>
        <v>672</v>
      </c>
      <c r="AC19">
        <f>(State_ContributionTestResults!AE19-State_ContributionTestResults!AE$2)*-1</f>
        <v>910</v>
      </c>
      <c r="AD19">
        <f>(State_ContributionTestResults!AF19-State_ContributionTestResults!AF$2)*-1</f>
        <v>923</v>
      </c>
      <c r="AE19">
        <f>(State_ContributionTestResults!AG19-State_ContributionTestResults!AG$2)*-1</f>
        <v>895</v>
      </c>
      <c r="AF19">
        <f>(State_ContributionTestResults!AH19-State_ContributionTestResults!AH$2)*-1</f>
        <v>874</v>
      </c>
    </row>
    <row r="20" spans="1:32" x14ac:dyDescent="0.25">
      <c r="A20" s="10" t="str">
        <f>State_ContributionTestResults!B20</f>
        <v>DisabledPolicyGroup=Passenger Mode Shifting</v>
      </c>
      <c r="B20" s="10">
        <f>(State_ContributionTestResults!D20-State_ContributionTestResults!D$2)*-1</f>
        <v>0</v>
      </c>
      <c r="C20" s="10">
        <f>(State_ContributionTestResults!E20-State_ContributionTestResults!E$2)*-1</f>
        <v>0</v>
      </c>
      <c r="D20" s="10">
        <f>(State_ContributionTestResults!F20-State_ContributionTestResults!F$2)*-1</f>
        <v>0</v>
      </c>
      <c r="E20" s="10">
        <f>(State_ContributionTestResults!G20-State_ContributionTestResults!G$2)*-1</f>
        <v>7609</v>
      </c>
      <c r="F20" s="10">
        <f>(State_ContributionTestResults!H20-State_ContributionTestResults!H$2)*-1</f>
        <v>16422</v>
      </c>
      <c r="G20" s="10">
        <f>(State_ContributionTestResults!I20-State_ContributionTestResults!I$2)*-1</f>
        <v>25610</v>
      </c>
      <c r="H20" s="10">
        <f>(State_ContributionTestResults!J20-State_ContributionTestResults!J$2)*-1</f>
        <v>35780</v>
      </c>
      <c r="I20" s="10">
        <f>(State_ContributionTestResults!K20-State_ContributionTestResults!K$2)*-1</f>
        <v>46559</v>
      </c>
      <c r="J20" s="10">
        <f>(State_ContributionTestResults!L20-State_ContributionTestResults!L$2)*-1</f>
        <v>57685</v>
      </c>
      <c r="K20" s="10">
        <f>(State_ContributionTestResults!M20-State_ContributionTestResults!M$2)*-1</f>
        <v>68077</v>
      </c>
      <c r="L20" s="10">
        <f>(State_ContributionTestResults!N20-State_ContributionTestResults!N$2)*-1</f>
        <v>79017</v>
      </c>
      <c r="M20" s="10">
        <f>(State_ContributionTestResults!O20-State_ContributionTestResults!O$2)*-1</f>
        <v>85163</v>
      </c>
      <c r="N20" s="10">
        <f>(State_ContributionTestResults!P20-State_ContributionTestResults!P$2)*-1</f>
        <v>90459</v>
      </c>
      <c r="O20" s="10">
        <f>(State_ContributionTestResults!Q20-State_ContributionTestResults!Q$2)*-1</f>
        <v>95347</v>
      </c>
      <c r="P20" s="10">
        <f>(State_ContributionTestResults!R20-State_ContributionTestResults!R$2)*-1</f>
        <v>99978</v>
      </c>
      <c r="Q20" s="10">
        <f>(State_ContributionTestResults!S20-State_ContributionTestResults!S$2)*-1</f>
        <v>103874</v>
      </c>
      <c r="R20" s="10">
        <f>(State_ContributionTestResults!T20-State_ContributionTestResults!T$2)*-1</f>
        <v>107917</v>
      </c>
      <c r="S20" s="10">
        <f>(State_ContributionTestResults!U20-State_ContributionTestResults!U$2)*-1</f>
        <v>111884</v>
      </c>
      <c r="T20" s="10">
        <f>(State_ContributionTestResults!V20-State_ContributionTestResults!V$2)*-1</f>
        <v>115802</v>
      </c>
      <c r="U20" s="10">
        <f>(State_ContributionTestResults!W20-State_ContributionTestResults!W$2)*-1</f>
        <v>119332</v>
      </c>
      <c r="V20" s="10">
        <f>(State_ContributionTestResults!X20-State_ContributionTestResults!X$2)*-1</f>
        <v>123023</v>
      </c>
      <c r="W20" s="10">
        <f>(State_ContributionTestResults!Y20-State_ContributionTestResults!Y$2)*-1</f>
        <v>126480</v>
      </c>
      <c r="X20" s="10">
        <f>(State_ContributionTestResults!Z20-State_ContributionTestResults!Z$2)*-1</f>
        <v>129736</v>
      </c>
      <c r="Y20" s="10">
        <f>(State_ContributionTestResults!AA20-State_ContributionTestResults!AA$2)*-1</f>
        <v>133196</v>
      </c>
      <c r="Z20" s="10">
        <f>(State_ContributionTestResults!AB20-State_ContributionTestResults!AB$2)*-1</f>
        <v>136039</v>
      </c>
      <c r="AA20" s="10">
        <f>(State_ContributionTestResults!AC20-State_ContributionTestResults!AC$2)*-1</f>
        <v>138536</v>
      </c>
      <c r="AB20" s="10">
        <f>(State_ContributionTestResults!AD20-State_ContributionTestResults!AD$2)*-1</f>
        <v>140070</v>
      </c>
      <c r="AC20" s="10">
        <f>(State_ContributionTestResults!AE20-State_ContributionTestResults!AE$2)*-1</f>
        <v>141273</v>
      </c>
      <c r="AD20" s="10">
        <f>(State_ContributionTestResults!AF20-State_ContributionTestResults!AF$2)*-1</f>
        <v>142161</v>
      </c>
      <c r="AE20" s="10">
        <f>(State_ContributionTestResults!AG20-State_ContributionTestResults!AG$2)*-1</f>
        <v>142569</v>
      </c>
      <c r="AF20" s="10">
        <f>(State_ContributionTestResults!AH20-State_ContributionTestResults!AH$2)*-1</f>
        <v>142609</v>
      </c>
    </row>
    <row r="21" spans="1:32" x14ac:dyDescent="0.25">
      <c r="A21" t="str">
        <f>State_ContributionTestResults!B21</f>
        <v>DisabledPolicyGroup=Reduction in Fossil Fuel Exports</v>
      </c>
      <c r="B21">
        <f>(State_ContributionTestResults!D21-State_ContributionTestResults!D$2)*-1</f>
        <v>0</v>
      </c>
      <c r="C21">
        <f>(State_ContributionTestResults!E21-State_ContributionTestResults!E$2)*-1</f>
        <v>0</v>
      </c>
      <c r="D21">
        <f>(State_ContributionTestResults!F21-State_ContributionTestResults!F$2)*-1</f>
        <v>0</v>
      </c>
      <c r="E21">
        <f>(State_ContributionTestResults!G21-State_ContributionTestResults!G$2)*-1</f>
        <v>-68</v>
      </c>
      <c r="F21">
        <f>(State_ContributionTestResults!H21-State_ContributionTestResults!H$2)*-1</f>
        <v>-325</v>
      </c>
      <c r="G21">
        <f>(State_ContributionTestResults!I21-State_ContributionTestResults!I$2)*-1</f>
        <v>-803</v>
      </c>
      <c r="H21">
        <f>(State_ContributionTestResults!J21-State_ContributionTestResults!J$2)*-1</f>
        <v>-1512</v>
      </c>
      <c r="I21">
        <f>(State_ContributionTestResults!K21-State_ContributionTestResults!K$2)*-1</f>
        <v>-2680</v>
      </c>
      <c r="J21">
        <f>(State_ContributionTestResults!L21-State_ContributionTestResults!L$2)*-1</f>
        <v>-4438</v>
      </c>
      <c r="K21">
        <f>(State_ContributionTestResults!M21-State_ContributionTestResults!M$2)*-1</f>
        <v>-6886</v>
      </c>
      <c r="L21">
        <f>(State_ContributionTestResults!N21-State_ContributionTestResults!N$2)*-1</f>
        <v>-9953</v>
      </c>
      <c r="M21">
        <f>(State_ContributionTestResults!O21-State_ContributionTestResults!O$2)*-1</f>
        <v>-13601</v>
      </c>
      <c r="N21">
        <f>(State_ContributionTestResults!P21-State_ContributionTestResults!P$2)*-1</f>
        <v>-17561</v>
      </c>
      <c r="O21">
        <f>(State_ContributionTestResults!Q21-State_ContributionTestResults!Q$2)*-1</f>
        <v>-21671</v>
      </c>
      <c r="P21">
        <f>(State_ContributionTestResults!R21-State_ContributionTestResults!R$2)*-1</f>
        <v>-25946</v>
      </c>
      <c r="Q21">
        <f>(State_ContributionTestResults!S21-State_ContributionTestResults!S$2)*-1</f>
        <v>-30677</v>
      </c>
      <c r="R21">
        <f>(State_ContributionTestResults!T21-State_ContributionTestResults!T$2)*-1</f>
        <v>-35702</v>
      </c>
      <c r="S21">
        <f>(State_ContributionTestResults!U21-State_ContributionTestResults!U$2)*-1</f>
        <v>-40911</v>
      </c>
      <c r="T21">
        <f>(State_ContributionTestResults!V21-State_ContributionTestResults!V$2)*-1</f>
        <v>-46035</v>
      </c>
      <c r="U21">
        <f>(State_ContributionTestResults!W21-State_ContributionTestResults!W$2)*-1</f>
        <v>-50799</v>
      </c>
      <c r="V21">
        <f>(State_ContributionTestResults!X21-State_ContributionTestResults!X$2)*-1</f>
        <v>-55250</v>
      </c>
      <c r="W21">
        <f>(State_ContributionTestResults!Y21-State_ContributionTestResults!Y$2)*-1</f>
        <v>-59380</v>
      </c>
      <c r="X21">
        <f>(State_ContributionTestResults!Z21-State_ContributionTestResults!Z$2)*-1</f>
        <v>-63173</v>
      </c>
      <c r="Y21">
        <f>(State_ContributionTestResults!AA21-State_ContributionTestResults!AA$2)*-1</f>
        <v>-66802</v>
      </c>
      <c r="Z21">
        <f>(State_ContributionTestResults!AB21-State_ContributionTestResults!AB$2)*-1</f>
        <v>-70108</v>
      </c>
      <c r="AA21">
        <f>(State_ContributionTestResults!AC21-State_ContributionTestResults!AC$2)*-1</f>
        <v>-72400</v>
      </c>
      <c r="AB21">
        <f>(State_ContributionTestResults!AD21-State_ContributionTestResults!AD$2)*-1</f>
        <v>-74248</v>
      </c>
      <c r="AC21">
        <f>(State_ContributionTestResults!AE21-State_ContributionTestResults!AE$2)*-1</f>
        <v>-75724</v>
      </c>
      <c r="AD21">
        <f>(State_ContributionTestResults!AF21-State_ContributionTestResults!AF$2)*-1</f>
        <v>-76353</v>
      </c>
      <c r="AE21">
        <f>(State_ContributionTestResults!AG21-State_ContributionTestResults!AG$2)*-1</f>
        <v>-76753</v>
      </c>
      <c r="AF21">
        <f>(State_ContributionTestResults!AH21-State_ContributionTestResults!AH$2)*-1</f>
        <v>-76908</v>
      </c>
    </row>
    <row r="22" spans="1:32" x14ac:dyDescent="0.25">
      <c r="A22" t="str">
        <f>State_ContributionTestResults!B22</f>
        <v>DisabledPolicyGroup=Material Efficiency</v>
      </c>
      <c r="B22">
        <f>(State_ContributionTestResults!D22-State_ContributionTestResults!D$2)*-1</f>
        <v>0</v>
      </c>
      <c r="C22">
        <f>(State_ContributionTestResults!E22-State_ContributionTestResults!E$2)*-1</f>
        <v>0</v>
      </c>
      <c r="D22">
        <f>(State_ContributionTestResults!F22-State_ContributionTestResults!F$2)*-1</f>
        <v>0</v>
      </c>
      <c r="E22">
        <f>(State_ContributionTestResults!G22-State_ContributionTestResults!G$2)*-1</f>
        <v>-82</v>
      </c>
      <c r="F22">
        <f>(State_ContributionTestResults!H22-State_ContributionTestResults!H$2)*-1</f>
        <v>-198</v>
      </c>
      <c r="G22">
        <f>(State_ContributionTestResults!I22-State_ContributionTestResults!I$2)*-1</f>
        <v>-347</v>
      </c>
      <c r="H22">
        <f>(State_ContributionTestResults!J22-State_ContributionTestResults!J$2)*-1</f>
        <v>-492</v>
      </c>
      <c r="I22">
        <f>(State_ContributionTestResults!K22-State_ContributionTestResults!K$2)*-1</f>
        <v>-635</v>
      </c>
      <c r="J22">
        <f>(State_ContributionTestResults!L22-State_ContributionTestResults!L$2)*-1</f>
        <v>-772</v>
      </c>
      <c r="K22">
        <f>(State_ContributionTestResults!M22-State_ContributionTestResults!M$2)*-1</f>
        <v>-926</v>
      </c>
      <c r="L22">
        <f>(State_ContributionTestResults!N22-State_ContributionTestResults!N$2)*-1</f>
        <v>-1052</v>
      </c>
      <c r="M22">
        <f>(State_ContributionTestResults!O22-State_ContributionTestResults!O$2)*-1</f>
        <v>-1188</v>
      </c>
      <c r="N22">
        <f>(State_ContributionTestResults!P22-State_ContributionTestResults!P$2)*-1</f>
        <v>-1323</v>
      </c>
      <c r="O22">
        <f>(State_ContributionTestResults!Q22-State_ContributionTestResults!Q$2)*-1</f>
        <v>-1478</v>
      </c>
      <c r="P22">
        <f>(State_ContributionTestResults!R22-State_ContributionTestResults!R$2)*-1</f>
        <v>-1602</v>
      </c>
      <c r="Q22">
        <f>(State_ContributionTestResults!S22-State_ContributionTestResults!S$2)*-1</f>
        <v>-1749</v>
      </c>
      <c r="R22">
        <f>(State_ContributionTestResults!T22-State_ContributionTestResults!T$2)*-1</f>
        <v>-1872</v>
      </c>
      <c r="S22">
        <f>(State_ContributionTestResults!U22-State_ContributionTestResults!U$2)*-1</f>
        <v>-2015</v>
      </c>
      <c r="T22">
        <f>(State_ContributionTestResults!V22-State_ContributionTestResults!V$2)*-1</f>
        <v>-2158</v>
      </c>
      <c r="U22">
        <f>(State_ContributionTestResults!W22-State_ContributionTestResults!W$2)*-1</f>
        <v>-2305</v>
      </c>
      <c r="V22">
        <f>(State_ContributionTestResults!X22-State_ContributionTestResults!X$2)*-1</f>
        <v>-2446</v>
      </c>
      <c r="W22">
        <f>(State_ContributionTestResults!Y22-State_ContributionTestResults!Y$2)*-1</f>
        <v>-2583</v>
      </c>
      <c r="X22">
        <f>(State_ContributionTestResults!Z22-State_ContributionTestResults!Z$2)*-1</f>
        <v>-2707</v>
      </c>
      <c r="Y22">
        <f>(State_ContributionTestResults!AA22-State_ContributionTestResults!AA$2)*-1</f>
        <v>-2845</v>
      </c>
      <c r="Z22">
        <f>(State_ContributionTestResults!AB22-State_ContributionTestResults!AB$2)*-1</f>
        <v>-2975</v>
      </c>
      <c r="AA22">
        <f>(State_ContributionTestResults!AC22-State_ContributionTestResults!AC$2)*-1</f>
        <v>-3115</v>
      </c>
      <c r="AB22">
        <f>(State_ContributionTestResults!AD22-State_ContributionTestResults!AD$2)*-1</f>
        <v>-3247</v>
      </c>
      <c r="AC22">
        <f>(State_ContributionTestResults!AE22-State_ContributionTestResults!AE$2)*-1</f>
        <v>-3373</v>
      </c>
      <c r="AD22">
        <f>(State_ContributionTestResults!AF22-State_ContributionTestResults!AF$2)*-1</f>
        <v>-3523</v>
      </c>
      <c r="AE22">
        <f>(State_ContributionTestResults!AG22-State_ContributionTestResults!AG$2)*-1</f>
        <v>-3649</v>
      </c>
      <c r="AF22">
        <f>(State_ContributionTestResults!AH22-State_ContributionTestResults!AH$2)*-1</f>
        <v>-3792</v>
      </c>
    </row>
    <row r="23" spans="1:32" x14ac:dyDescent="0.25">
      <c r="A23" t="str">
        <f>State_ContributionTestResults!B23</f>
        <v>DisabledPolicyGroup=Reduction in Industry Product Demand</v>
      </c>
      <c r="B23">
        <f>(State_ContributionTestResults!D23-State_ContributionTestResults!D$2)*-1</f>
        <v>0</v>
      </c>
      <c r="C23">
        <f>(State_ContributionTestResults!E23-State_ContributionTestResults!E$2)*-1</f>
        <v>0</v>
      </c>
      <c r="D23">
        <f>(State_ContributionTestResults!F23-State_ContributionTestResults!F$2)*-1</f>
        <v>0</v>
      </c>
      <c r="E23">
        <f>(State_ContributionTestResults!G23-State_ContributionTestResults!G$2)*-1</f>
        <v>-24</v>
      </c>
      <c r="F23">
        <f>(State_ContributionTestResults!H23-State_ContributionTestResults!H$2)*-1</f>
        <v>-57</v>
      </c>
      <c r="G23">
        <f>(State_ContributionTestResults!I23-State_ContributionTestResults!I$2)*-1</f>
        <v>-107</v>
      </c>
      <c r="H23">
        <f>(State_ContributionTestResults!J23-State_ContributionTestResults!J$2)*-1</f>
        <v>-153</v>
      </c>
      <c r="I23">
        <f>(State_ContributionTestResults!K23-State_ContributionTestResults!K$2)*-1</f>
        <v>-209</v>
      </c>
      <c r="J23">
        <f>(State_ContributionTestResults!L23-State_ContributionTestResults!L$2)*-1</f>
        <v>-243</v>
      </c>
      <c r="K23">
        <f>(State_ContributionTestResults!M23-State_ContributionTestResults!M$2)*-1</f>
        <v>-286</v>
      </c>
      <c r="L23">
        <f>(State_ContributionTestResults!N23-State_ContributionTestResults!N$2)*-1</f>
        <v>-323</v>
      </c>
      <c r="M23">
        <f>(State_ContributionTestResults!O23-State_ContributionTestResults!O$2)*-1</f>
        <v>-364</v>
      </c>
      <c r="N23">
        <f>(State_ContributionTestResults!P23-State_ContributionTestResults!P$2)*-1</f>
        <v>-414</v>
      </c>
      <c r="O23">
        <f>(State_ContributionTestResults!Q23-State_ContributionTestResults!Q$2)*-1</f>
        <v>-442</v>
      </c>
      <c r="P23">
        <f>(State_ContributionTestResults!R23-State_ContributionTestResults!R$2)*-1</f>
        <v>-478</v>
      </c>
      <c r="Q23">
        <f>(State_ContributionTestResults!S23-State_ContributionTestResults!S$2)*-1</f>
        <v>-536</v>
      </c>
      <c r="R23">
        <f>(State_ContributionTestResults!T23-State_ContributionTestResults!T$2)*-1</f>
        <v>-559</v>
      </c>
      <c r="S23">
        <f>(State_ContributionTestResults!U23-State_ContributionTestResults!U$2)*-1</f>
        <v>-606</v>
      </c>
      <c r="T23">
        <f>(State_ContributionTestResults!V23-State_ContributionTestResults!V$2)*-1</f>
        <v>-656</v>
      </c>
      <c r="U23">
        <f>(State_ContributionTestResults!W23-State_ContributionTestResults!W$2)*-1</f>
        <v>-695</v>
      </c>
      <c r="V23">
        <f>(State_ContributionTestResults!X23-State_ContributionTestResults!X$2)*-1</f>
        <v>-732</v>
      </c>
      <c r="W23">
        <f>(State_ContributionTestResults!Y23-State_ContributionTestResults!Y$2)*-1</f>
        <v>-745</v>
      </c>
      <c r="X23">
        <f>(State_ContributionTestResults!Z23-State_ContributionTestResults!Z$2)*-1</f>
        <v>-775</v>
      </c>
      <c r="Y23">
        <f>(State_ContributionTestResults!AA23-State_ContributionTestResults!AA$2)*-1</f>
        <v>-804</v>
      </c>
      <c r="Z23">
        <f>(State_ContributionTestResults!AB23-State_ContributionTestResults!AB$2)*-1</f>
        <v>-838</v>
      </c>
      <c r="AA23">
        <f>(State_ContributionTestResults!AC23-State_ContributionTestResults!AC$2)*-1</f>
        <v>-873</v>
      </c>
      <c r="AB23">
        <f>(State_ContributionTestResults!AD23-State_ContributionTestResults!AD$2)*-1</f>
        <v>-903</v>
      </c>
      <c r="AC23">
        <f>(State_ContributionTestResults!AE23-State_ContributionTestResults!AE$2)*-1</f>
        <v>-931</v>
      </c>
      <c r="AD23">
        <f>(State_ContributionTestResults!AF23-State_ContributionTestResults!AF$2)*-1</f>
        <v>-957</v>
      </c>
      <c r="AE23">
        <f>(State_ContributionTestResults!AG23-State_ContributionTestResults!AG$2)*-1</f>
        <v>-974</v>
      </c>
      <c r="AF23">
        <f>(State_ContributionTestResults!AH23-State_ContributionTestResults!AH$2)*-1</f>
        <v>-1018</v>
      </c>
    </row>
    <row r="24" spans="1:32" x14ac:dyDescent="0.25">
      <c r="A24" t="str">
        <f>State_ContributionTestResults!B24</f>
        <v>DisabledPolicyGroup=Fuel Economy Standards</v>
      </c>
      <c r="B24">
        <f>(State_ContributionTestResults!D24-State_ContributionTestResults!D$2)*-1</f>
        <v>0</v>
      </c>
      <c r="C24">
        <f>(State_ContributionTestResults!E24-State_ContributionTestResults!E$2)*-1</f>
        <v>0</v>
      </c>
      <c r="D24">
        <f>(State_ContributionTestResults!F24-State_ContributionTestResults!F$2)*-1</f>
        <v>0</v>
      </c>
      <c r="E24">
        <f>(State_ContributionTestResults!G24-State_ContributionTestResults!G$2)*-1</f>
        <v>56</v>
      </c>
      <c r="F24">
        <f>(State_ContributionTestResults!H24-State_ContributionTestResults!H$2)*-1</f>
        <v>139</v>
      </c>
      <c r="G24">
        <f>(State_ContributionTestResults!I24-State_ContributionTestResults!I$2)*-1</f>
        <v>217</v>
      </c>
      <c r="H24">
        <f>(State_ContributionTestResults!J24-State_ContributionTestResults!J$2)*-1</f>
        <v>-205</v>
      </c>
      <c r="I24">
        <f>(State_ContributionTestResults!K24-State_ContributionTestResults!K$2)*-1</f>
        <v>-479</v>
      </c>
      <c r="J24">
        <f>(State_ContributionTestResults!L24-State_ContributionTestResults!L$2)*-1</f>
        <v>-366</v>
      </c>
      <c r="K24">
        <f>(State_ContributionTestResults!M24-State_ContributionTestResults!M$2)*-1</f>
        <v>30</v>
      </c>
      <c r="L24">
        <f>(State_ContributionTestResults!N24-State_ContributionTestResults!N$2)*-1</f>
        <v>388</v>
      </c>
      <c r="M24">
        <f>(State_ContributionTestResults!O24-State_ContributionTestResults!O$2)*-1</f>
        <v>530</v>
      </c>
      <c r="N24">
        <f>(State_ContributionTestResults!P24-State_ContributionTestResults!P$2)*-1</f>
        <v>791</v>
      </c>
      <c r="O24">
        <f>(State_ContributionTestResults!Q24-State_ContributionTestResults!Q$2)*-1</f>
        <v>659</v>
      </c>
      <c r="P24">
        <f>(State_ContributionTestResults!R24-State_ContributionTestResults!R$2)*-1</f>
        <v>439</v>
      </c>
      <c r="Q24">
        <f>(State_ContributionTestResults!S24-State_ContributionTestResults!S$2)*-1</f>
        <v>183</v>
      </c>
      <c r="R24">
        <f>(State_ContributionTestResults!T24-State_ContributionTestResults!T$2)*-1</f>
        <v>-122</v>
      </c>
      <c r="S24">
        <f>(State_ContributionTestResults!U24-State_ContributionTestResults!U$2)*-1</f>
        <v>-443</v>
      </c>
      <c r="T24">
        <f>(State_ContributionTestResults!V24-State_ContributionTestResults!V$2)*-1</f>
        <v>-819</v>
      </c>
      <c r="U24">
        <f>(State_ContributionTestResults!W24-State_ContributionTestResults!W$2)*-1</f>
        <v>-1226</v>
      </c>
      <c r="V24">
        <f>(State_ContributionTestResults!X24-State_ContributionTestResults!X$2)*-1</f>
        <v>-1627</v>
      </c>
      <c r="W24">
        <f>(State_ContributionTestResults!Y24-State_ContributionTestResults!Y$2)*-1</f>
        <v>-2065</v>
      </c>
      <c r="X24">
        <f>(State_ContributionTestResults!Z24-State_ContributionTestResults!Z$2)*-1</f>
        <v>-2518</v>
      </c>
      <c r="Y24">
        <f>(State_ContributionTestResults!AA24-State_ContributionTestResults!AA$2)*-1</f>
        <v>-2992</v>
      </c>
      <c r="Z24">
        <f>(State_ContributionTestResults!AB24-State_ContributionTestResults!AB$2)*-1</f>
        <v>-3527</v>
      </c>
      <c r="AA24">
        <f>(State_ContributionTestResults!AC24-State_ContributionTestResults!AC$2)*-1</f>
        <v>-4043</v>
      </c>
      <c r="AB24">
        <f>(State_ContributionTestResults!AD24-State_ContributionTestResults!AD$2)*-1</f>
        <v>-4514</v>
      </c>
      <c r="AC24">
        <f>(State_ContributionTestResults!AE24-State_ContributionTestResults!AE$2)*-1</f>
        <v>-4798</v>
      </c>
      <c r="AD24">
        <f>(State_ContributionTestResults!AF24-State_ContributionTestResults!AF$2)*-1</f>
        <v>-5256</v>
      </c>
      <c r="AE24">
        <f>(State_ContributionTestResults!AG24-State_ContributionTestResults!AG$2)*-1</f>
        <v>-5761</v>
      </c>
      <c r="AF24">
        <f>(State_ContributionTestResults!AH24-State_ContributionTestResults!AH$2)*-1</f>
        <v>-6220</v>
      </c>
    </row>
    <row r="25" spans="1:32" x14ac:dyDescent="0.25">
      <c r="A25" t="str">
        <f>State_ContributionTestResults!B25</f>
        <v>DisabledPolicyGroup=Industrial Energy Efficiency Standards</v>
      </c>
      <c r="B25">
        <f>(State_ContributionTestResults!D25-State_ContributionTestResults!D$2)*-1</f>
        <v>0</v>
      </c>
      <c r="C25">
        <f>(State_ContributionTestResults!E25-State_ContributionTestResults!E$2)*-1</f>
        <v>0</v>
      </c>
      <c r="D25">
        <f>(State_ContributionTestResults!F25-State_ContributionTestResults!F$2)*-1</f>
        <v>0</v>
      </c>
      <c r="E25">
        <f>(State_ContributionTestResults!G25-State_ContributionTestResults!G$2)*-1</f>
        <v>-20</v>
      </c>
      <c r="F25">
        <f>(State_ContributionTestResults!H25-State_ContributionTestResults!H$2)*-1</f>
        <v>-392</v>
      </c>
      <c r="G25">
        <f>(State_ContributionTestResults!I25-State_ContributionTestResults!I$2)*-1</f>
        <v>-1136</v>
      </c>
      <c r="H25">
        <f>(State_ContributionTestResults!J25-State_ContributionTestResults!J$2)*-1</f>
        <v>-1936</v>
      </c>
      <c r="I25">
        <f>(State_ContributionTestResults!K25-State_ContributionTestResults!K$2)*-1</f>
        <v>-2806</v>
      </c>
      <c r="J25">
        <f>(State_ContributionTestResults!L25-State_ContributionTestResults!L$2)*-1</f>
        <v>-3328</v>
      </c>
      <c r="K25">
        <f>(State_ContributionTestResults!M25-State_ContributionTestResults!M$2)*-1</f>
        <v>-4022</v>
      </c>
      <c r="L25">
        <f>(State_ContributionTestResults!N25-State_ContributionTestResults!N$2)*-1</f>
        <v>-4707</v>
      </c>
      <c r="M25">
        <f>(State_ContributionTestResults!O25-State_ContributionTestResults!O$2)*-1</f>
        <v>-5380</v>
      </c>
      <c r="N25">
        <f>(State_ContributionTestResults!P25-State_ContributionTestResults!P$2)*-1</f>
        <v>-5982</v>
      </c>
      <c r="O25">
        <f>(State_ContributionTestResults!Q25-State_ContributionTestResults!Q$2)*-1</f>
        <v>-6559</v>
      </c>
      <c r="P25">
        <f>(State_ContributionTestResults!R25-State_ContributionTestResults!R$2)*-1</f>
        <v>-7009</v>
      </c>
      <c r="Q25">
        <f>(State_ContributionTestResults!S25-State_ContributionTestResults!S$2)*-1</f>
        <v>-7561</v>
      </c>
      <c r="R25">
        <f>(State_ContributionTestResults!T25-State_ContributionTestResults!T$2)*-1</f>
        <v>-8168</v>
      </c>
      <c r="S25">
        <f>(State_ContributionTestResults!U25-State_ContributionTestResults!U$2)*-1</f>
        <v>-8667</v>
      </c>
      <c r="T25">
        <f>(State_ContributionTestResults!V25-State_ContributionTestResults!V$2)*-1</f>
        <v>-9085</v>
      </c>
      <c r="U25">
        <f>(State_ContributionTestResults!W25-State_ContributionTestResults!W$2)*-1</f>
        <v>-9258</v>
      </c>
      <c r="V25">
        <f>(State_ContributionTestResults!X25-State_ContributionTestResults!X$2)*-1</f>
        <v>-9367</v>
      </c>
      <c r="W25">
        <f>(State_ContributionTestResults!Y25-State_ContributionTestResults!Y$2)*-1</f>
        <v>-9425</v>
      </c>
      <c r="X25">
        <f>(State_ContributionTestResults!Z25-State_ContributionTestResults!Z$2)*-1</f>
        <v>-9511</v>
      </c>
      <c r="Y25">
        <f>(State_ContributionTestResults!AA25-State_ContributionTestResults!AA$2)*-1</f>
        <v>-9725</v>
      </c>
      <c r="Z25">
        <f>(State_ContributionTestResults!AB25-State_ContributionTestResults!AB$2)*-1</f>
        <v>-10012</v>
      </c>
      <c r="AA25">
        <f>(State_ContributionTestResults!AC25-State_ContributionTestResults!AC$2)*-1</f>
        <v>-10326</v>
      </c>
      <c r="AB25">
        <f>(State_ContributionTestResults!AD25-State_ContributionTestResults!AD$2)*-1</f>
        <v>-10662</v>
      </c>
      <c r="AC25">
        <f>(State_ContributionTestResults!AE25-State_ContributionTestResults!AE$2)*-1</f>
        <v>-10881</v>
      </c>
      <c r="AD25">
        <f>(State_ContributionTestResults!AF25-State_ContributionTestResults!AF$2)*-1</f>
        <v>-11268</v>
      </c>
      <c r="AE25">
        <f>(State_ContributionTestResults!AG25-State_ContributionTestResults!AG$2)*-1</f>
        <v>-11830</v>
      </c>
      <c r="AF25">
        <f>(State_ContributionTestResults!AH25-State_ContributionTestResults!AH$2)*-1</f>
        <v>-12358</v>
      </c>
    </row>
    <row r="26" spans="1:32" x14ac:dyDescent="0.25">
      <c r="A26" t="str">
        <f>State_ContributionTestResults!B26</f>
        <v>DisabledPolicyGroup=100% Clean Electricity Standard</v>
      </c>
      <c r="B26">
        <f>(State_ContributionTestResults!D26-State_ContributionTestResults!D$2)*-1</f>
        <v>0</v>
      </c>
      <c r="C26">
        <f>(State_ContributionTestResults!E26-State_ContributionTestResults!E$2)*-1</f>
        <v>59</v>
      </c>
      <c r="D26">
        <f>(State_ContributionTestResults!F26-State_ContributionTestResults!F$2)*-1</f>
        <v>948</v>
      </c>
      <c r="E26">
        <f>(State_ContributionTestResults!G26-State_ContributionTestResults!G$2)*-1</f>
        <v>1918</v>
      </c>
      <c r="F26">
        <f>(State_ContributionTestResults!H26-State_ContributionTestResults!H$2)*-1</f>
        <v>3010</v>
      </c>
      <c r="G26">
        <f>(State_ContributionTestResults!I26-State_ContributionTestResults!I$2)*-1</f>
        <v>338</v>
      </c>
      <c r="H26">
        <f>(State_ContributionTestResults!J26-State_ContributionTestResults!J$2)*-1</f>
        <v>-1193</v>
      </c>
      <c r="I26">
        <f>(State_ContributionTestResults!K26-State_ContributionTestResults!K$2)*-1</f>
        <v>-1505</v>
      </c>
      <c r="J26">
        <f>(State_ContributionTestResults!L26-State_ContributionTestResults!L$2)*-1</f>
        <v>-1239</v>
      </c>
      <c r="K26">
        <f>(State_ContributionTestResults!M26-State_ContributionTestResults!M$2)*-1</f>
        <v>-8</v>
      </c>
      <c r="L26">
        <f>(State_ContributionTestResults!N26-State_ContributionTestResults!N$2)*-1</f>
        <v>899</v>
      </c>
      <c r="M26">
        <f>(State_ContributionTestResults!O26-State_ContributionTestResults!O$2)*-1</f>
        <v>2277</v>
      </c>
      <c r="N26">
        <f>(State_ContributionTestResults!P26-State_ContributionTestResults!P$2)*-1</f>
        <v>2745</v>
      </c>
      <c r="O26">
        <f>(State_ContributionTestResults!Q26-State_ContributionTestResults!Q$2)*-1</f>
        <v>3163</v>
      </c>
      <c r="P26">
        <f>(State_ContributionTestResults!R26-State_ContributionTestResults!R$2)*-1</f>
        <v>4669</v>
      </c>
      <c r="Q26">
        <f>(State_ContributionTestResults!S26-State_ContributionTestResults!S$2)*-1</f>
        <v>7856</v>
      </c>
      <c r="R26">
        <f>(State_ContributionTestResults!T26-State_ContributionTestResults!T$2)*-1</f>
        <v>11040</v>
      </c>
      <c r="S26">
        <f>(State_ContributionTestResults!U26-State_ContributionTestResults!U$2)*-1</f>
        <v>10957</v>
      </c>
      <c r="T26">
        <f>(State_ContributionTestResults!V26-State_ContributionTestResults!V$2)*-1</f>
        <v>8468</v>
      </c>
      <c r="U26">
        <f>(State_ContributionTestResults!W26-State_ContributionTestResults!W$2)*-1</f>
        <v>5159</v>
      </c>
      <c r="V26">
        <f>(State_ContributionTestResults!X26-State_ContributionTestResults!X$2)*-1</f>
        <v>1495</v>
      </c>
      <c r="W26">
        <f>(State_ContributionTestResults!Y26-State_ContributionTestResults!Y$2)*-1</f>
        <v>-1736</v>
      </c>
      <c r="X26">
        <f>(State_ContributionTestResults!Z26-State_ContributionTestResults!Z$2)*-1</f>
        <v>-4231</v>
      </c>
      <c r="Y26">
        <f>(State_ContributionTestResults!AA26-State_ContributionTestResults!AA$2)*-1</f>
        <v>-6888</v>
      </c>
      <c r="Z26">
        <f>(State_ContributionTestResults!AB26-State_ContributionTestResults!AB$2)*-1</f>
        <v>-8882</v>
      </c>
      <c r="AA26">
        <f>(State_ContributionTestResults!AC26-State_ContributionTestResults!AC$2)*-1</f>
        <v>-10585</v>
      </c>
      <c r="AB26">
        <f>(State_ContributionTestResults!AD26-State_ContributionTestResults!AD$2)*-1</f>
        <v>-12762</v>
      </c>
      <c r="AC26">
        <f>(State_ContributionTestResults!AE26-State_ContributionTestResults!AE$2)*-1</f>
        <v>-15085</v>
      </c>
      <c r="AD26">
        <f>(State_ContributionTestResults!AF26-State_ContributionTestResults!AF$2)*-1</f>
        <v>-15216</v>
      </c>
      <c r="AE26">
        <f>(State_ContributionTestResults!AG26-State_ContributionTestResults!AG$2)*-1</f>
        <v>-14706</v>
      </c>
      <c r="AF26">
        <f>(State_ContributionTestResults!AH26-State_ContributionTestResults!AH$2)*-1</f>
        <v>-13208</v>
      </c>
    </row>
    <row r="27" spans="1:32" x14ac:dyDescent="0.25">
      <c r="A27" t="str">
        <f>State_ContributionTestResults!B27</f>
        <v>DisabledPolicyGroup=Electricity PTC/ITC</v>
      </c>
      <c r="B27">
        <f>(State_ContributionTestResults!D27-State_ContributionTestResults!D$2)*-1</f>
        <v>0</v>
      </c>
      <c r="C27">
        <f>(State_ContributionTestResults!E27-State_ContributionTestResults!E$2)*-1</f>
        <v>0</v>
      </c>
      <c r="D27">
        <f>(State_ContributionTestResults!F27-State_ContributionTestResults!F$2)*-1</f>
        <v>0</v>
      </c>
      <c r="E27">
        <f>(State_ContributionTestResults!G27-State_ContributionTestResults!G$2)*-1</f>
        <v>36</v>
      </c>
      <c r="F27">
        <f>(State_ContributionTestResults!H27-State_ContributionTestResults!H$2)*-1</f>
        <v>92</v>
      </c>
      <c r="G27">
        <f>(State_ContributionTestResults!I27-State_ContributionTestResults!I$2)*-1</f>
        <v>313</v>
      </c>
      <c r="H27">
        <f>(State_ContributionTestResults!J27-State_ContributionTestResults!J$2)*-1</f>
        <v>537</v>
      </c>
      <c r="I27">
        <f>(State_ContributionTestResults!K27-State_ContributionTestResults!K$2)*-1</f>
        <v>489</v>
      </c>
      <c r="J27">
        <f>(State_ContributionTestResults!L27-State_ContributionTestResults!L$2)*-1</f>
        <v>522</v>
      </c>
      <c r="K27">
        <f>(State_ContributionTestResults!M27-State_ContributionTestResults!M$2)*-1</f>
        <v>575</v>
      </c>
      <c r="L27">
        <f>(State_ContributionTestResults!N27-State_ContributionTestResults!N$2)*-1</f>
        <v>682</v>
      </c>
      <c r="M27">
        <f>(State_ContributionTestResults!O27-State_ContributionTestResults!O$2)*-1</f>
        <v>762</v>
      </c>
      <c r="N27">
        <f>(State_ContributionTestResults!P27-State_ContributionTestResults!P$2)*-1</f>
        <v>773</v>
      </c>
      <c r="O27">
        <f>(State_ContributionTestResults!Q27-State_ContributionTestResults!Q$2)*-1</f>
        <v>787</v>
      </c>
      <c r="P27">
        <f>(State_ContributionTestResults!R27-State_ContributionTestResults!R$2)*-1</f>
        <v>851</v>
      </c>
      <c r="Q27">
        <f>(State_ContributionTestResults!S27-State_ContributionTestResults!S$2)*-1</f>
        <v>300</v>
      </c>
      <c r="R27">
        <f>(State_ContributionTestResults!T27-State_ContributionTestResults!T$2)*-1</f>
        <v>-440</v>
      </c>
      <c r="S27">
        <f>(State_ContributionTestResults!U27-State_ContributionTestResults!U$2)*-1</f>
        <v>-997</v>
      </c>
      <c r="T27">
        <f>(State_ContributionTestResults!V27-State_ContributionTestResults!V$2)*-1</f>
        <v>-1353</v>
      </c>
      <c r="U27">
        <f>(State_ContributionTestResults!W27-State_ContributionTestResults!W$2)*-1</f>
        <v>-1537</v>
      </c>
      <c r="V27">
        <f>(State_ContributionTestResults!X27-State_ContributionTestResults!X$2)*-1</f>
        <v>-1539</v>
      </c>
      <c r="W27">
        <f>(State_ContributionTestResults!Y27-State_ContributionTestResults!Y$2)*-1</f>
        <v>-1447</v>
      </c>
      <c r="X27">
        <f>(State_ContributionTestResults!Z27-State_ContributionTestResults!Z$2)*-1</f>
        <v>-1268</v>
      </c>
      <c r="Y27">
        <f>(State_ContributionTestResults!AA27-State_ContributionTestResults!AA$2)*-1</f>
        <v>-1086</v>
      </c>
      <c r="Z27">
        <f>(State_ContributionTestResults!AB27-State_ContributionTestResults!AB$2)*-1</f>
        <v>-890</v>
      </c>
      <c r="AA27">
        <f>(State_ContributionTestResults!AC27-State_ContributionTestResults!AC$2)*-1</f>
        <v>-718</v>
      </c>
      <c r="AB27">
        <f>(State_ContributionTestResults!AD27-State_ContributionTestResults!AD$2)*-1</f>
        <v>-549</v>
      </c>
      <c r="AC27">
        <f>(State_ContributionTestResults!AE27-State_ContributionTestResults!AE$2)*-1</f>
        <v>-396</v>
      </c>
      <c r="AD27">
        <f>(State_ContributionTestResults!AF27-State_ContributionTestResults!AF$2)*-1</f>
        <v>-286</v>
      </c>
      <c r="AE27">
        <f>(State_ContributionTestResults!AG27-State_ContributionTestResults!AG$2)*-1</f>
        <v>-197</v>
      </c>
      <c r="AF27">
        <f>(State_ContributionTestResults!AH27-State_ContributionTestResults!AH$2)*-1</f>
        <v>-136</v>
      </c>
    </row>
    <row r="28" spans="1:32" x14ac:dyDescent="0.25">
      <c r="A28" t="str">
        <f>State_ContributionTestResults!B28</f>
        <v>DisabledPolicyGroup=All</v>
      </c>
      <c r="B28">
        <f>(State_ContributionTestResults!D28-State_ContributionTestResults!D$2)*-1</f>
        <v>0</v>
      </c>
      <c r="C28">
        <f>(State_ContributionTestResults!E28-State_ContributionTestResults!E$2)*-1</f>
        <v>59</v>
      </c>
      <c r="D28">
        <f>(State_ContributionTestResults!F28-State_ContributionTestResults!F$2)*-1</f>
        <v>948</v>
      </c>
      <c r="E28">
        <f>(State_ContributionTestResults!G28-State_ContributionTestResults!G$2)*-1</f>
        <v>28319</v>
      </c>
      <c r="F28">
        <f>(State_ContributionTestResults!H28-State_ContributionTestResults!H$2)*-1</f>
        <v>56094</v>
      </c>
      <c r="G28">
        <f>(State_ContributionTestResults!I28-State_ContributionTestResults!I$2)*-1</f>
        <v>81419</v>
      </c>
      <c r="H28">
        <f>(State_ContributionTestResults!J28-State_ContributionTestResults!J$2)*-1</f>
        <v>107385</v>
      </c>
      <c r="I28">
        <f>(State_ContributionTestResults!K28-State_ContributionTestResults!K$2)*-1</f>
        <v>133033</v>
      </c>
      <c r="J28">
        <f>(State_ContributionTestResults!L28-State_ContributionTestResults!L$2)*-1</f>
        <v>157778</v>
      </c>
      <c r="K28">
        <f>(State_ContributionTestResults!M28-State_ContributionTestResults!M$2)*-1</f>
        <v>182204</v>
      </c>
      <c r="L28">
        <f>(State_ContributionTestResults!N28-State_ContributionTestResults!N$2)*-1</f>
        <v>202109</v>
      </c>
      <c r="M28">
        <f>(State_ContributionTestResults!O28-State_ContributionTestResults!O$2)*-1</f>
        <v>212125</v>
      </c>
      <c r="N28">
        <f>(State_ContributionTestResults!P28-State_ContributionTestResults!P$2)*-1</f>
        <v>215861</v>
      </c>
      <c r="O28">
        <f>(State_ContributionTestResults!Q28-State_ContributionTestResults!Q$2)*-1</f>
        <v>219360</v>
      </c>
      <c r="P28">
        <f>(State_ContributionTestResults!R28-State_ContributionTestResults!R$2)*-1</f>
        <v>222082</v>
      </c>
      <c r="Q28">
        <f>(State_ContributionTestResults!S28-State_ContributionTestResults!S$2)*-1</f>
        <v>223197</v>
      </c>
      <c r="R28">
        <f>(State_ContributionTestResults!T28-State_ContributionTestResults!T$2)*-1</f>
        <v>223030</v>
      </c>
      <c r="S28">
        <f>(State_ContributionTestResults!U28-State_ContributionTestResults!U$2)*-1</f>
        <v>214832</v>
      </c>
      <c r="T28">
        <f>(State_ContributionTestResults!V28-State_ContributionTestResults!V$2)*-1</f>
        <v>203427</v>
      </c>
      <c r="U28">
        <f>(State_ContributionTestResults!W28-State_ContributionTestResults!W$2)*-1</f>
        <v>191302</v>
      </c>
      <c r="V28">
        <f>(State_ContributionTestResults!X28-State_ContributionTestResults!X$2)*-1</f>
        <v>178911</v>
      </c>
      <c r="W28">
        <f>(State_ContributionTestResults!Y28-State_ContributionTestResults!Y$2)*-1</f>
        <v>167145</v>
      </c>
      <c r="X28">
        <f>(State_ContributionTestResults!Z28-State_ContributionTestResults!Z$2)*-1</f>
        <v>156934</v>
      </c>
      <c r="Y28">
        <f>(State_ContributionTestResults!AA28-State_ContributionTestResults!AA$2)*-1</f>
        <v>148178</v>
      </c>
      <c r="Z28">
        <f>(State_ContributionTestResults!AB28-State_ContributionTestResults!AB$2)*-1</f>
        <v>140041</v>
      </c>
      <c r="AA28">
        <f>(State_ContributionTestResults!AC28-State_ContributionTestResults!AC$2)*-1</f>
        <v>132934</v>
      </c>
      <c r="AB28">
        <f>(State_ContributionTestResults!AD28-State_ContributionTestResults!AD$2)*-1</f>
        <v>125998</v>
      </c>
      <c r="AC28">
        <f>(State_ContributionTestResults!AE28-State_ContributionTestResults!AE$2)*-1</f>
        <v>120337</v>
      </c>
      <c r="AD28">
        <f>(State_ContributionTestResults!AF28-State_ContributionTestResults!AF$2)*-1</f>
        <v>117360</v>
      </c>
      <c r="AE28">
        <f>(State_ContributionTestResults!AG28-State_ContributionTestResults!AG$2)*-1</f>
        <v>115347</v>
      </c>
      <c r="AF28">
        <f>(State_ContributionTestResults!AH28-State_ContributionTestResults!AH$2)*-1</f>
        <v>114437</v>
      </c>
    </row>
    <row r="31" spans="1:32" x14ac:dyDescent="0.25">
      <c r="A31" t="str">
        <f>US_Difference!A22</f>
        <v>DisabledPolicyGroup=Passenger Mode Shifting</v>
      </c>
      <c r="B31">
        <f>US_Difference!B22</f>
        <v>0</v>
      </c>
      <c r="C31">
        <f>US_Difference!C22</f>
        <v>0</v>
      </c>
      <c r="D31">
        <f>US_Difference!D22</f>
        <v>-1032</v>
      </c>
      <c r="E31">
        <f>US_Difference!E22</f>
        <v>-2556</v>
      </c>
      <c r="F31">
        <f>US_Difference!F22</f>
        <v>-4250</v>
      </c>
      <c r="G31">
        <f>US_Difference!G22</f>
        <v>-6100</v>
      </c>
      <c r="H31">
        <f>US_Difference!H22</f>
        <v>-8080</v>
      </c>
      <c r="I31">
        <f>US_Difference!I22</f>
        <v>-10090</v>
      </c>
      <c r="J31">
        <f>US_Difference!J22</f>
        <v>-12240</v>
      </c>
      <c r="K31">
        <f>US_Difference!K22</f>
        <v>-14400</v>
      </c>
      <c r="L31">
        <f>US_Difference!L22</f>
        <v>-16630</v>
      </c>
      <c r="M31">
        <f>US_Difference!M22</f>
        <v>-18920</v>
      </c>
      <c r="N31">
        <f>US_Difference!N22</f>
        <v>-21240</v>
      </c>
      <c r="O31">
        <f>US_Difference!O22</f>
        <v>-23570</v>
      </c>
      <c r="P31">
        <f>US_Difference!P22</f>
        <v>-26030</v>
      </c>
      <c r="Q31">
        <f>US_Difference!Q22</f>
        <v>-28370</v>
      </c>
      <c r="R31">
        <f>US_Difference!R22</f>
        <v>-30430</v>
      </c>
      <c r="S31">
        <f>US_Difference!S22</f>
        <v>-32620</v>
      </c>
      <c r="T31">
        <f>US_Difference!T22</f>
        <v>-34770</v>
      </c>
      <c r="U31">
        <f>US_Difference!U22</f>
        <v>-36970</v>
      </c>
      <c r="V31">
        <f>US_Difference!V22</f>
        <v>-39160</v>
      </c>
      <c r="W31">
        <f>US_Difference!W22</f>
        <v>-41320</v>
      </c>
      <c r="X31">
        <f>US_Difference!X22</f>
        <v>-43510</v>
      </c>
      <c r="Y31">
        <f>US_Difference!Y22</f>
        <v>-45770</v>
      </c>
      <c r="Z31">
        <f>US_Difference!Z22</f>
        <v>-48060</v>
      </c>
      <c r="AA31">
        <f>US_Difference!AA22</f>
        <v>-50370</v>
      </c>
      <c r="AB31">
        <f>US_Difference!AB22</f>
        <v>-52720</v>
      </c>
      <c r="AC31">
        <f>US_Difference!AC22</f>
        <v>-55000</v>
      </c>
      <c r="AD31">
        <f>US_Difference!AD22</f>
        <v>-57290</v>
      </c>
      <c r="AE31">
        <f>US_Difference!AE22</f>
        <v>-59590</v>
      </c>
      <c r="AF31">
        <f>US_Difference!AF22</f>
        <v>-61940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2B9-7BB3-4DD3-9D5A-04AE1E75BD19}">
  <sheetPr>
    <tabColor rgb="FFC00000"/>
  </sheetPr>
  <dimension ref="A1:AF29"/>
  <sheetViews>
    <sheetView workbookViewId="0">
      <selection activeCell="D22" sqref="D22"/>
    </sheetView>
  </sheetViews>
  <sheetFormatPr defaultRowHeight="15" x14ac:dyDescent="0.25"/>
  <cols>
    <col min="1" max="1" width="57.28515625" bestFit="1" customWidth="1"/>
    <col min="2" max="2" width="11.5703125" bestFit="1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381</v>
      </c>
      <c r="B2">
        <f>(US_ContributionTestResults!D2-US_ContributionTestResults!D$2)*-1</f>
        <v>0</v>
      </c>
      <c r="C2">
        <f>(US_ContributionTestResults!E2-US_ContributionTestResults!E$2)*-1</f>
        <v>0</v>
      </c>
      <c r="D2">
        <f>(US_ContributionTestResults!F2-US_ContributionTestResults!F$2)*-1</f>
        <v>0</v>
      </c>
      <c r="E2">
        <f>(US_ContributionTestResults!G2-US_ContributionTestResults!G$2)*-1</f>
        <v>0</v>
      </c>
      <c r="F2">
        <f>(US_ContributionTestResults!H2-US_ContributionTestResults!H$2)*-1</f>
        <v>0</v>
      </c>
      <c r="G2">
        <f>(US_ContributionTestResults!I2-US_ContributionTestResults!I$2)*-1</f>
        <v>0</v>
      </c>
      <c r="H2">
        <f>(US_ContributionTestResults!J2-US_ContributionTestResults!J$2)*-1</f>
        <v>0</v>
      </c>
      <c r="I2">
        <f>(US_ContributionTestResults!K2-US_ContributionTestResults!K$2)*-1</f>
        <v>0</v>
      </c>
      <c r="J2">
        <f>(US_ContributionTestResults!L2-US_ContributionTestResults!L$2)*-1</f>
        <v>0</v>
      </c>
      <c r="K2">
        <f>(US_ContributionTestResults!M2-US_ContributionTestResults!M$2)*-1</f>
        <v>0</v>
      </c>
      <c r="L2">
        <f>(US_ContributionTestResults!N2-US_ContributionTestResults!N$2)*-1</f>
        <v>0</v>
      </c>
      <c r="M2">
        <f>(US_ContributionTestResults!O2-US_ContributionTestResults!O$2)*-1</f>
        <v>0</v>
      </c>
      <c r="N2">
        <f>(US_ContributionTestResults!P2-US_ContributionTestResults!P$2)*-1</f>
        <v>0</v>
      </c>
      <c r="O2">
        <f>(US_ContributionTestResults!Q2-US_ContributionTestResults!Q$2)*-1</f>
        <v>0</v>
      </c>
      <c r="P2">
        <f>(US_ContributionTestResults!R2-US_ContributionTestResults!R$2)*-1</f>
        <v>0</v>
      </c>
      <c r="Q2">
        <f>(US_ContributionTestResults!S2-US_ContributionTestResults!S$2)*-1</f>
        <v>0</v>
      </c>
      <c r="R2">
        <f>(US_ContributionTestResults!T2-US_ContributionTestResults!T$2)*-1</f>
        <v>0</v>
      </c>
      <c r="S2">
        <f>(US_ContributionTestResults!U2-US_ContributionTestResults!U$2)*-1</f>
        <v>0</v>
      </c>
      <c r="T2">
        <f>(US_ContributionTestResults!V2-US_ContributionTestResults!V$2)*-1</f>
        <v>0</v>
      </c>
      <c r="U2">
        <f>(US_ContributionTestResults!W2-US_ContributionTestResults!W$2)*-1</f>
        <v>0</v>
      </c>
      <c r="V2">
        <f>(US_ContributionTestResults!X2-US_ContributionTestResults!X$2)*-1</f>
        <v>0</v>
      </c>
      <c r="W2">
        <f>(US_ContributionTestResults!Y2-US_ContributionTestResults!Y$2)*-1</f>
        <v>0</v>
      </c>
      <c r="X2">
        <f>(US_ContributionTestResults!Z2-US_ContributionTestResults!Z$2)*-1</f>
        <v>0</v>
      </c>
      <c r="Y2">
        <f>(US_ContributionTestResults!AA2-US_ContributionTestResults!AA$2)*-1</f>
        <v>0</v>
      </c>
      <c r="Z2">
        <f>(US_ContributionTestResults!AB2-US_ContributionTestResults!AB$2)*-1</f>
        <v>0</v>
      </c>
      <c r="AA2">
        <f>(US_ContributionTestResults!AC2-US_ContributionTestResults!AC$2)*-1</f>
        <v>0</v>
      </c>
      <c r="AB2">
        <f>(US_ContributionTestResults!AD2-US_ContributionTestResults!AD$2)*-1</f>
        <v>0</v>
      </c>
      <c r="AC2">
        <f>(US_ContributionTestResults!AE2-US_ContributionTestResults!AE$2)*-1</f>
        <v>0</v>
      </c>
      <c r="AD2">
        <f>(US_ContributionTestResults!AF2-US_ContributionTestResults!AF$2)*-1</f>
        <v>0</v>
      </c>
      <c r="AE2">
        <f>(US_ContributionTestResults!AG2-US_ContributionTestResults!AG$2)*-1</f>
        <v>0</v>
      </c>
      <c r="AF2">
        <f>(US_ContributionTestResults!AH2-US_ContributionTestResults!AH$2)*-1</f>
        <v>0</v>
      </c>
    </row>
    <row r="3" spans="1:32" x14ac:dyDescent="0.25">
      <c r="A3" t="s">
        <v>384</v>
      </c>
      <c r="B3">
        <f>(US_ContributionTestResults!D3-US_ContributionTestResults!D$2)*-1</f>
        <v>0</v>
      </c>
      <c r="C3">
        <f>(US_ContributionTestResults!E3-US_ContributionTestResults!E$2)*-1</f>
        <v>0</v>
      </c>
      <c r="D3">
        <f>(US_ContributionTestResults!F3-US_ContributionTestResults!F$2)*-1</f>
        <v>-6557</v>
      </c>
      <c r="E3">
        <f>(US_ContributionTestResults!G3-US_ContributionTestResults!G$2)*-1</f>
        <v>-19736</v>
      </c>
      <c r="F3">
        <f>(US_ContributionTestResults!H3-US_ContributionTestResults!H$2)*-1</f>
        <v>-19310</v>
      </c>
      <c r="G3">
        <f>(US_ContributionTestResults!I3-US_ContributionTestResults!I$2)*-1</f>
        <v>2360</v>
      </c>
      <c r="H3">
        <f>(US_ContributionTestResults!J3-US_ContributionTestResults!J$2)*-1</f>
        <v>44790</v>
      </c>
      <c r="I3">
        <f>(US_ContributionTestResults!K3-US_ContributionTestResults!K$2)*-1</f>
        <v>96960</v>
      </c>
      <c r="J3">
        <f>(US_ContributionTestResults!L3-US_ContributionTestResults!L$2)*-1</f>
        <v>157900</v>
      </c>
      <c r="K3">
        <f>(US_ContributionTestResults!M3-US_ContributionTestResults!M$2)*-1</f>
        <v>216640</v>
      </c>
      <c r="L3">
        <f>(US_ContributionTestResults!N3-US_ContributionTestResults!N$2)*-1</f>
        <v>288770</v>
      </c>
      <c r="M3">
        <f>(US_ContributionTestResults!O3-US_ContributionTestResults!O$2)*-1</f>
        <v>359690</v>
      </c>
      <c r="N3">
        <f>(US_ContributionTestResults!P3-US_ContributionTestResults!P$2)*-1</f>
        <v>450460</v>
      </c>
      <c r="O3">
        <f>(US_ContributionTestResults!Q3-US_ContributionTestResults!Q$2)*-1</f>
        <v>551220</v>
      </c>
      <c r="P3">
        <f>(US_ContributionTestResults!R3-US_ContributionTestResults!R$2)*-1</f>
        <v>642810</v>
      </c>
      <c r="Q3">
        <f>(US_ContributionTestResults!S3-US_ContributionTestResults!S$2)*-1</f>
        <v>720920</v>
      </c>
      <c r="R3">
        <f>(US_ContributionTestResults!T3-US_ContributionTestResults!T$2)*-1</f>
        <v>753720</v>
      </c>
      <c r="S3">
        <f>(US_ContributionTestResults!U3-US_ContributionTestResults!U$2)*-1</f>
        <v>769530</v>
      </c>
      <c r="T3">
        <f>(US_ContributionTestResults!V3-US_ContributionTestResults!V$2)*-1</f>
        <v>777260</v>
      </c>
      <c r="U3">
        <f>(US_ContributionTestResults!W3-US_ContributionTestResults!W$2)*-1</f>
        <v>774990</v>
      </c>
      <c r="V3">
        <f>(US_ContributionTestResults!X3-US_ContributionTestResults!X$2)*-1</f>
        <v>768520</v>
      </c>
      <c r="W3">
        <f>(US_ContributionTestResults!Y3-US_ContributionTestResults!Y$2)*-1</f>
        <v>757820</v>
      </c>
      <c r="X3">
        <f>(US_ContributionTestResults!Z3-US_ContributionTestResults!Z$2)*-1</f>
        <v>741150</v>
      </c>
      <c r="Y3">
        <f>(US_ContributionTestResults!AA3-US_ContributionTestResults!AA$2)*-1</f>
        <v>721460</v>
      </c>
      <c r="Z3">
        <f>(US_ContributionTestResults!AB3-US_ContributionTestResults!AB$2)*-1</f>
        <v>698640</v>
      </c>
      <c r="AA3">
        <f>(US_ContributionTestResults!AC3-US_ContributionTestResults!AC$2)*-1</f>
        <v>672750</v>
      </c>
      <c r="AB3">
        <f>(US_ContributionTestResults!AD3-US_ContributionTestResults!AD$2)*-1</f>
        <v>643450</v>
      </c>
      <c r="AC3">
        <f>(US_ContributionTestResults!AE3-US_ContributionTestResults!AE$2)*-1</f>
        <v>617040</v>
      </c>
      <c r="AD3">
        <f>(US_ContributionTestResults!AF3-US_ContributionTestResults!AF$2)*-1</f>
        <v>586360</v>
      </c>
      <c r="AE3">
        <f>(US_ContributionTestResults!AG3-US_ContributionTestResults!AG$2)*-1</f>
        <v>563920</v>
      </c>
      <c r="AF3">
        <f>(US_ContributionTestResults!AH3-US_ContributionTestResults!AH$2)*-1</f>
        <v>540550</v>
      </c>
    </row>
    <row r="4" spans="1:32" x14ac:dyDescent="0.25">
      <c r="A4" t="s">
        <v>385</v>
      </c>
      <c r="B4">
        <f>(US_ContributionTestResults!D4-US_ContributionTestResults!D$2)*-1</f>
        <v>0</v>
      </c>
      <c r="C4">
        <f>(US_ContributionTestResults!E4-US_ContributionTestResults!E$2)*-1</f>
        <v>0</v>
      </c>
      <c r="D4">
        <f>(US_ContributionTestResults!F4-US_ContributionTestResults!F$2)*-1</f>
        <v>3901</v>
      </c>
      <c r="E4">
        <f>(US_ContributionTestResults!G4-US_ContributionTestResults!G$2)*-1</f>
        <v>11425</v>
      </c>
      <c r="F4">
        <f>(US_ContributionTestResults!H4-US_ContributionTestResults!H$2)*-1</f>
        <v>24055</v>
      </c>
      <c r="G4">
        <f>(US_ContributionTestResults!I4-US_ContributionTestResults!I$2)*-1</f>
        <v>35940</v>
      </c>
      <c r="H4">
        <f>(US_ContributionTestResults!J4-US_ContributionTestResults!J$2)*-1</f>
        <v>50160</v>
      </c>
      <c r="I4">
        <f>(US_ContributionTestResults!K4-US_ContributionTestResults!K$2)*-1</f>
        <v>69100</v>
      </c>
      <c r="J4">
        <f>(US_ContributionTestResults!L4-US_ContributionTestResults!L$2)*-1</f>
        <v>93020</v>
      </c>
      <c r="K4">
        <f>(US_ContributionTestResults!M4-US_ContributionTestResults!M$2)*-1</f>
        <v>120310</v>
      </c>
      <c r="L4">
        <f>(US_ContributionTestResults!N4-US_ContributionTestResults!N$2)*-1</f>
        <v>151820</v>
      </c>
      <c r="M4">
        <f>(US_ContributionTestResults!O4-US_ContributionTestResults!O$2)*-1</f>
        <v>184570</v>
      </c>
      <c r="N4">
        <f>(US_ContributionTestResults!P4-US_ContributionTestResults!P$2)*-1</f>
        <v>225020</v>
      </c>
      <c r="O4">
        <f>(US_ContributionTestResults!Q4-US_ContributionTestResults!Q$2)*-1</f>
        <v>258670</v>
      </c>
      <c r="P4">
        <f>(US_ContributionTestResults!R4-US_ContributionTestResults!R$2)*-1</f>
        <v>299210</v>
      </c>
      <c r="Q4">
        <f>(US_ContributionTestResults!S4-US_ContributionTestResults!S$2)*-1</f>
        <v>336510</v>
      </c>
      <c r="R4">
        <f>(US_ContributionTestResults!T4-US_ContributionTestResults!T$2)*-1</f>
        <v>373090</v>
      </c>
      <c r="S4">
        <f>(US_ContributionTestResults!U4-US_ContributionTestResults!U$2)*-1</f>
        <v>405250</v>
      </c>
      <c r="T4">
        <f>(US_ContributionTestResults!V4-US_ContributionTestResults!V$2)*-1</f>
        <v>433140</v>
      </c>
      <c r="U4">
        <f>(US_ContributionTestResults!W4-US_ContributionTestResults!W$2)*-1</f>
        <v>456820</v>
      </c>
      <c r="V4">
        <f>(US_ContributionTestResults!X4-US_ContributionTestResults!X$2)*-1</f>
        <v>477970</v>
      </c>
      <c r="W4">
        <f>(US_ContributionTestResults!Y4-US_ContributionTestResults!Y$2)*-1</f>
        <v>496870</v>
      </c>
      <c r="X4">
        <f>(US_ContributionTestResults!Z4-US_ContributionTestResults!Z$2)*-1</f>
        <v>514520</v>
      </c>
      <c r="Y4">
        <f>(US_ContributionTestResults!AA4-US_ContributionTestResults!AA$2)*-1</f>
        <v>530580</v>
      </c>
      <c r="Z4">
        <f>(US_ContributionTestResults!AB4-US_ContributionTestResults!AB$2)*-1</f>
        <v>543880</v>
      </c>
      <c r="AA4">
        <f>(US_ContributionTestResults!AC4-US_ContributionTestResults!AC$2)*-1</f>
        <v>552830</v>
      </c>
      <c r="AB4">
        <f>(US_ContributionTestResults!AD4-US_ContributionTestResults!AD$2)*-1</f>
        <v>550300</v>
      </c>
      <c r="AC4">
        <f>(US_ContributionTestResults!AE4-US_ContributionTestResults!AE$2)*-1</f>
        <v>539210</v>
      </c>
      <c r="AD4">
        <f>(US_ContributionTestResults!AF4-US_ContributionTestResults!AF$2)*-1</f>
        <v>526600</v>
      </c>
      <c r="AE4">
        <f>(US_ContributionTestResults!AG4-US_ContributionTestResults!AG$2)*-1</f>
        <v>503830</v>
      </c>
      <c r="AF4">
        <f>(US_ContributionTestResults!AH4-US_ContributionTestResults!AH$2)*-1</f>
        <v>482060</v>
      </c>
    </row>
    <row r="5" spans="1:32" x14ac:dyDescent="0.25">
      <c r="A5" t="s">
        <v>386</v>
      </c>
      <c r="B5">
        <f>(US_ContributionTestResults!D5-US_ContributionTestResults!D$2)*-1</f>
        <v>0</v>
      </c>
      <c r="C5">
        <f>(US_ContributionTestResults!E5-US_ContributionTestResults!E$2)*-1</f>
        <v>0</v>
      </c>
      <c r="D5">
        <f>(US_ContributionTestResults!F5-US_ContributionTestResults!F$2)*-1</f>
        <v>68617</v>
      </c>
      <c r="E5">
        <f>(US_ContributionTestResults!G5-US_ContributionTestResults!G$2)*-1</f>
        <v>102013</v>
      </c>
      <c r="F5">
        <f>(US_ContributionTestResults!H5-US_ContributionTestResults!H$2)*-1</f>
        <v>104709</v>
      </c>
      <c r="G5">
        <f>(US_ContributionTestResults!I5-US_ContributionTestResults!I$2)*-1</f>
        <v>102980</v>
      </c>
      <c r="H5">
        <f>(US_ContributionTestResults!J5-US_ContributionTestResults!J$2)*-1</f>
        <v>92620</v>
      </c>
      <c r="I5">
        <f>(US_ContributionTestResults!K5-US_ContributionTestResults!K$2)*-1</f>
        <v>92310</v>
      </c>
      <c r="J5">
        <f>(US_ContributionTestResults!L5-US_ContributionTestResults!L$2)*-1</f>
        <v>88430</v>
      </c>
      <c r="K5">
        <f>(US_ContributionTestResults!M5-US_ContributionTestResults!M$2)*-1</f>
        <v>84440</v>
      </c>
      <c r="L5">
        <f>(US_ContributionTestResults!N5-US_ContributionTestResults!N$2)*-1</f>
        <v>78470</v>
      </c>
      <c r="M5">
        <f>(US_ContributionTestResults!O5-US_ContributionTestResults!O$2)*-1</f>
        <v>78930</v>
      </c>
      <c r="N5">
        <f>(US_ContributionTestResults!P5-US_ContributionTestResults!P$2)*-1</f>
        <v>81670</v>
      </c>
      <c r="O5">
        <f>(US_ContributionTestResults!Q5-US_ContributionTestResults!Q$2)*-1</f>
        <v>82720</v>
      </c>
      <c r="P5">
        <f>(US_ContributionTestResults!R5-US_ContributionTestResults!R$2)*-1</f>
        <v>81990</v>
      </c>
      <c r="Q5">
        <f>(US_ContributionTestResults!S5-US_ContributionTestResults!S$2)*-1</f>
        <v>83860</v>
      </c>
      <c r="R5">
        <f>(US_ContributionTestResults!T5-US_ContributionTestResults!T$2)*-1</f>
        <v>81490</v>
      </c>
      <c r="S5">
        <f>(US_ContributionTestResults!U5-US_ContributionTestResults!U$2)*-1</f>
        <v>82710</v>
      </c>
      <c r="T5">
        <f>(US_ContributionTestResults!V5-US_ContributionTestResults!V$2)*-1</f>
        <v>86360</v>
      </c>
      <c r="U5">
        <f>(US_ContributionTestResults!W5-US_ContributionTestResults!W$2)*-1</f>
        <v>89640</v>
      </c>
      <c r="V5">
        <f>(US_ContributionTestResults!X5-US_ContributionTestResults!X$2)*-1</f>
        <v>93090</v>
      </c>
      <c r="W5">
        <f>(US_ContributionTestResults!Y5-US_ContributionTestResults!Y$2)*-1</f>
        <v>99150</v>
      </c>
      <c r="X5">
        <f>(US_ContributionTestResults!Z5-US_ContributionTestResults!Z$2)*-1</f>
        <v>107640</v>
      </c>
      <c r="Y5">
        <f>(US_ContributionTestResults!AA5-US_ContributionTestResults!AA$2)*-1</f>
        <v>103420</v>
      </c>
      <c r="Z5">
        <f>(US_ContributionTestResults!AB5-US_ContributionTestResults!AB$2)*-1</f>
        <v>104020</v>
      </c>
      <c r="AA5">
        <f>(US_ContributionTestResults!AC5-US_ContributionTestResults!AC$2)*-1</f>
        <v>104250</v>
      </c>
      <c r="AB5">
        <f>(US_ContributionTestResults!AD5-US_ContributionTestResults!AD$2)*-1</f>
        <v>106270</v>
      </c>
      <c r="AC5">
        <f>(US_ContributionTestResults!AE5-US_ContributionTestResults!AE$2)*-1</f>
        <v>112740</v>
      </c>
      <c r="AD5">
        <f>(US_ContributionTestResults!AF5-US_ContributionTestResults!AF$2)*-1</f>
        <v>125720</v>
      </c>
      <c r="AE5">
        <f>(US_ContributionTestResults!AG5-US_ContributionTestResults!AG$2)*-1</f>
        <v>132300</v>
      </c>
      <c r="AF5">
        <f>(US_ContributionTestResults!AH5-US_ContributionTestResults!AH$2)*-1</f>
        <v>140980</v>
      </c>
    </row>
    <row r="6" spans="1:32" x14ac:dyDescent="0.25">
      <c r="A6" t="s">
        <v>387</v>
      </c>
      <c r="B6">
        <f>(US_ContributionTestResults!D6-US_ContributionTestResults!D$2)*-1</f>
        <v>0</v>
      </c>
      <c r="C6">
        <f>(US_ContributionTestResults!E6-US_ContributionTestResults!E$2)*-1</f>
        <v>0</v>
      </c>
      <c r="D6">
        <f>(US_ContributionTestResults!F6-US_ContributionTestResults!F$2)*-1</f>
        <v>0</v>
      </c>
      <c r="E6">
        <f>(US_ContributionTestResults!G6-US_ContributionTestResults!G$2)*-1</f>
        <v>0</v>
      </c>
      <c r="F6">
        <f>(US_ContributionTestResults!H6-US_ContributionTestResults!H$2)*-1</f>
        <v>0</v>
      </c>
      <c r="G6">
        <f>(US_ContributionTestResults!I6-US_ContributionTestResults!I$2)*-1</f>
        <v>-410</v>
      </c>
      <c r="H6">
        <f>(US_ContributionTestResults!J6-US_ContributionTestResults!J$2)*-1</f>
        <v>10360</v>
      </c>
      <c r="I6">
        <f>(US_ContributionTestResults!K6-US_ContributionTestResults!K$2)*-1</f>
        <v>24810</v>
      </c>
      <c r="J6">
        <f>(US_ContributionTestResults!L6-US_ContributionTestResults!L$2)*-1</f>
        <v>40260</v>
      </c>
      <c r="K6">
        <f>(US_ContributionTestResults!M6-US_ContributionTestResults!M$2)*-1</f>
        <v>54960</v>
      </c>
      <c r="L6">
        <f>(US_ContributionTestResults!N6-US_ContributionTestResults!N$2)*-1</f>
        <v>68310</v>
      </c>
      <c r="M6">
        <f>(US_ContributionTestResults!O6-US_ContributionTestResults!O$2)*-1</f>
        <v>80120</v>
      </c>
      <c r="N6">
        <f>(US_ContributionTestResults!P6-US_ContributionTestResults!P$2)*-1</f>
        <v>96590</v>
      </c>
      <c r="O6">
        <f>(US_ContributionTestResults!Q6-US_ContributionTestResults!Q$2)*-1</f>
        <v>115780</v>
      </c>
      <c r="P6">
        <f>(US_ContributionTestResults!R6-US_ContributionTestResults!R$2)*-1</f>
        <v>136260</v>
      </c>
      <c r="Q6">
        <f>(US_ContributionTestResults!S6-US_ContributionTestResults!S$2)*-1</f>
        <v>156750</v>
      </c>
      <c r="R6">
        <f>(US_ContributionTestResults!T6-US_ContributionTestResults!T$2)*-1</f>
        <v>175610</v>
      </c>
      <c r="S6">
        <f>(US_ContributionTestResults!U6-US_ContributionTestResults!U$2)*-1</f>
        <v>182560</v>
      </c>
      <c r="T6">
        <f>(US_ContributionTestResults!V6-US_ContributionTestResults!V$2)*-1</f>
        <v>184030</v>
      </c>
      <c r="U6">
        <f>(US_ContributionTestResults!W6-US_ContributionTestResults!W$2)*-1</f>
        <v>182800</v>
      </c>
      <c r="V6">
        <f>(US_ContributionTestResults!X6-US_ContributionTestResults!X$2)*-1</f>
        <v>179680</v>
      </c>
      <c r="W6">
        <f>(US_ContributionTestResults!Y6-US_ContributionTestResults!Y$2)*-1</f>
        <v>175500</v>
      </c>
      <c r="X6">
        <f>(US_ContributionTestResults!Z6-US_ContributionTestResults!Z$2)*-1</f>
        <v>170360</v>
      </c>
      <c r="Y6">
        <f>(US_ContributionTestResults!AA6-US_ContributionTestResults!AA$2)*-1</f>
        <v>163520</v>
      </c>
      <c r="Z6">
        <f>(US_ContributionTestResults!AB6-US_ContributionTestResults!AB$2)*-1</f>
        <v>156110</v>
      </c>
      <c r="AA6">
        <f>(US_ContributionTestResults!AC6-US_ContributionTestResults!AC$2)*-1</f>
        <v>148280</v>
      </c>
      <c r="AB6">
        <f>(US_ContributionTestResults!AD6-US_ContributionTestResults!AD$2)*-1</f>
        <v>139250</v>
      </c>
      <c r="AC6">
        <f>(US_ContributionTestResults!AE6-US_ContributionTestResults!AE$2)*-1</f>
        <v>129880</v>
      </c>
      <c r="AD6">
        <f>(US_ContributionTestResults!AF6-US_ContributionTestResults!AF$2)*-1</f>
        <v>121010</v>
      </c>
      <c r="AE6">
        <f>(US_ContributionTestResults!AG6-US_ContributionTestResults!AG$2)*-1</f>
        <v>113100</v>
      </c>
      <c r="AF6">
        <f>(US_ContributionTestResults!AH6-US_ContributionTestResults!AH$2)*-1</f>
        <v>106510</v>
      </c>
    </row>
    <row r="7" spans="1:32" x14ac:dyDescent="0.25">
      <c r="A7" t="s">
        <v>415</v>
      </c>
      <c r="B7">
        <f>(US_ContributionTestResults!D7-US_ContributionTestResults!D$2)*-1</f>
        <v>0</v>
      </c>
      <c r="C7">
        <f>(US_ContributionTestResults!E7-US_ContributionTestResults!E$2)*-1</f>
        <v>0</v>
      </c>
      <c r="D7">
        <f>(US_ContributionTestResults!F7-US_ContributionTestResults!F$2)*-1</f>
        <v>141188</v>
      </c>
      <c r="E7">
        <f>(US_ContributionTestResults!G7-US_ContributionTestResults!G$2)*-1</f>
        <v>204576</v>
      </c>
      <c r="F7">
        <f>(US_ContributionTestResults!H7-US_ContributionTestResults!H$2)*-1</f>
        <v>228532</v>
      </c>
      <c r="G7">
        <f>(US_ContributionTestResults!I7-US_ContributionTestResults!I$2)*-1</f>
        <v>246110</v>
      </c>
      <c r="H7">
        <f>(US_ContributionTestResults!J7-US_ContributionTestResults!J$2)*-1</f>
        <v>254300</v>
      </c>
      <c r="I7">
        <f>(US_ContributionTestResults!K7-US_ContributionTestResults!K$2)*-1</f>
        <v>246890</v>
      </c>
      <c r="J7">
        <f>(US_ContributionTestResults!L7-US_ContributionTestResults!L$2)*-1</f>
        <v>243940</v>
      </c>
      <c r="K7">
        <f>(US_ContributionTestResults!M7-US_ContributionTestResults!M$2)*-1</f>
        <v>239450</v>
      </c>
      <c r="L7">
        <f>(US_ContributionTestResults!N7-US_ContributionTestResults!N$2)*-1</f>
        <v>250410</v>
      </c>
      <c r="M7">
        <f>(US_ContributionTestResults!O7-US_ContributionTestResults!O$2)*-1</f>
        <v>206770</v>
      </c>
      <c r="N7">
        <f>(US_ContributionTestResults!P7-US_ContributionTestResults!P$2)*-1</f>
        <v>169280</v>
      </c>
      <c r="O7">
        <f>(US_ContributionTestResults!Q7-US_ContributionTestResults!Q$2)*-1</f>
        <v>143750</v>
      </c>
      <c r="P7">
        <f>(US_ContributionTestResults!R7-US_ContributionTestResults!R$2)*-1</f>
        <v>85390</v>
      </c>
      <c r="Q7">
        <f>(US_ContributionTestResults!S7-US_ContributionTestResults!S$2)*-1</f>
        <v>-460</v>
      </c>
      <c r="R7">
        <f>(US_ContributionTestResults!T7-US_ContributionTestResults!T$2)*-1</f>
        <v>-88110</v>
      </c>
      <c r="S7">
        <f>(US_ContributionTestResults!U7-US_ContributionTestResults!U$2)*-1</f>
        <v>-151800</v>
      </c>
      <c r="T7">
        <f>(US_ContributionTestResults!V7-US_ContributionTestResults!V$2)*-1</f>
        <v>-193450</v>
      </c>
      <c r="U7">
        <f>(US_ContributionTestResults!W7-US_ContributionTestResults!W$2)*-1</f>
        <v>-209080</v>
      </c>
      <c r="V7">
        <f>(US_ContributionTestResults!X7-US_ContributionTestResults!X$2)*-1</f>
        <v>-213340</v>
      </c>
      <c r="W7">
        <f>(US_ContributionTestResults!Y7-US_ContributionTestResults!Y$2)*-1</f>
        <v>-209250</v>
      </c>
      <c r="X7">
        <f>(US_ContributionTestResults!Z7-US_ContributionTestResults!Z$2)*-1</f>
        <v>-205360</v>
      </c>
      <c r="Y7">
        <f>(US_ContributionTestResults!AA7-US_ContributionTestResults!AA$2)*-1</f>
        <v>-205370</v>
      </c>
      <c r="Z7">
        <f>(US_ContributionTestResults!AB7-US_ContributionTestResults!AB$2)*-1</f>
        <v>-212720</v>
      </c>
      <c r="AA7">
        <f>(US_ContributionTestResults!AC7-US_ContributionTestResults!AC$2)*-1</f>
        <v>-225930</v>
      </c>
      <c r="AB7">
        <f>(US_ContributionTestResults!AD7-US_ContributionTestResults!AD$2)*-1</f>
        <v>-243530</v>
      </c>
      <c r="AC7">
        <f>(US_ContributionTestResults!AE7-US_ContributionTestResults!AE$2)*-1</f>
        <v>-257480</v>
      </c>
      <c r="AD7">
        <f>(US_ContributionTestResults!AF7-US_ContributionTestResults!AF$2)*-1</f>
        <v>-269460</v>
      </c>
      <c r="AE7">
        <f>(US_ContributionTestResults!AG7-US_ContributionTestResults!AG$2)*-1</f>
        <v>-271240</v>
      </c>
      <c r="AF7">
        <f>(US_ContributionTestResults!AH7-US_ContributionTestResults!AH$2)*-1</f>
        <v>-269130</v>
      </c>
    </row>
    <row r="8" spans="1:32" x14ac:dyDescent="0.25">
      <c r="A8" t="s">
        <v>388</v>
      </c>
      <c r="B8">
        <f>(US_ContributionTestResults!D8-US_ContributionTestResults!D$2)*-1</f>
        <v>0</v>
      </c>
      <c r="C8">
        <f>(US_ContributionTestResults!E8-US_ContributionTestResults!E$2)*-1</f>
        <v>0</v>
      </c>
      <c r="D8">
        <f>(US_ContributionTestResults!F8-US_ContributionTestResults!F$2)*-1</f>
        <v>763</v>
      </c>
      <c r="E8">
        <f>(US_ContributionTestResults!G8-US_ContributionTestResults!G$2)*-1</f>
        <v>2249</v>
      </c>
      <c r="F8">
        <f>(US_ContributionTestResults!H8-US_ContributionTestResults!H$2)*-1</f>
        <v>4430</v>
      </c>
      <c r="G8">
        <f>(US_ContributionTestResults!I8-US_ContributionTestResults!I$2)*-1</f>
        <v>6970</v>
      </c>
      <c r="H8">
        <f>(US_ContributionTestResults!J8-US_ContributionTestResults!J$2)*-1</f>
        <v>9930</v>
      </c>
      <c r="I8">
        <f>(US_ContributionTestResults!K8-US_ContributionTestResults!K$2)*-1</f>
        <v>13230</v>
      </c>
      <c r="J8">
        <f>(US_ContributionTestResults!L8-US_ContributionTestResults!L$2)*-1</f>
        <v>16940</v>
      </c>
      <c r="K8">
        <f>(US_ContributionTestResults!M8-US_ContributionTestResults!M$2)*-1</f>
        <v>20960</v>
      </c>
      <c r="L8">
        <f>(US_ContributionTestResults!N8-US_ContributionTestResults!N$2)*-1</f>
        <v>25200</v>
      </c>
      <c r="M8">
        <f>(US_ContributionTestResults!O8-US_ContributionTestResults!O$2)*-1</f>
        <v>29270</v>
      </c>
      <c r="N8">
        <f>(US_ContributionTestResults!P8-US_ContributionTestResults!P$2)*-1</f>
        <v>33150</v>
      </c>
      <c r="O8">
        <f>(US_ContributionTestResults!Q8-US_ContributionTestResults!Q$2)*-1</f>
        <v>36820</v>
      </c>
      <c r="P8">
        <f>(US_ContributionTestResults!R8-US_ContributionTestResults!R$2)*-1</f>
        <v>40220</v>
      </c>
      <c r="Q8">
        <f>(US_ContributionTestResults!S8-US_ContributionTestResults!S$2)*-1</f>
        <v>43780</v>
      </c>
      <c r="R8">
        <f>(US_ContributionTestResults!T8-US_ContributionTestResults!T$2)*-1</f>
        <v>47320</v>
      </c>
      <c r="S8">
        <f>(US_ContributionTestResults!U8-US_ContributionTestResults!U$2)*-1</f>
        <v>50720</v>
      </c>
      <c r="T8">
        <f>(US_ContributionTestResults!V8-US_ContributionTestResults!V$2)*-1</f>
        <v>53930</v>
      </c>
      <c r="U8">
        <f>(US_ContributionTestResults!W8-US_ContributionTestResults!W$2)*-1</f>
        <v>56980</v>
      </c>
      <c r="V8">
        <f>(US_ContributionTestResults!X8-US_ContributionTestResults!X$2)*-1</f>
        <v>59930</v>
      </c>
      <c r="W8">
        <f>(US_ContributionTestResults!Y8-US_ContributionTestResults!Y$2)*-1</f>
        <v>62820</v>
      </c>
      <c r="X8">
        <f>(US_ContributionTestResults!Z8-US_ContributionTestResults!Z$2)*-1</f>
        <v>65510</v>
      </c>
      <c r="Y8">
        <f>(US_ContributionTestResults!AA8-US_ContributionTestResults!AA$2)*-1</f>
        <v>68050</v>
      </c>
      <c r="Z8">
        <f>(US_ContributionTestResults!AB8-US_ContributionTestResults!AB$2)*-1</f>
        <v>70400</v>
      </c>
      <c r="AA8">
        <f>(US_ContributionTestResults!AC8-US_ContributionTestResults!AC$2)*-1</f>
        <v>72700</v>
      </c>
      <c r="AB8">
        <f>(US_ContributionTestResults!AD8-US_ContributionTestResults!AD$2)*-1</f>
        <v>74900</v>
      </c>
      <c r="AC8">
        <f>(US_ContributionTestResults!AE8-US_ContributionTestResults!AE$2)*-1</f>
        <v>76960</v>
      </c>
      <c r="AD8">
        <f>(US_ContributionTestResults!AF8-US_ContributionTestResults!AF$2)*-1</f>
        <v>78860</v>
      </c>
      <c r="AE8">
        <f>(US_ContributionTestResults!AG8-US_ContributionTestResults!AG$2)*-1</f>
        <v>80640</v>
      </c>
      <c r="AF8">
        <f>(US_ContributionTestResults!AH8-US_ContributionTestResults!AH$2)*-1</f>
        <v>82340</v>
      </c>
    </row>
    <row r="9" spans="1:32" x14ac:dyDescent="0.25">
      <c r="A9" t="s">
        <v>390</v>
      </c>
      <c r="B9">
        <f>(US_ContributionTestResults!D9-US_ContributionTestResults!D$2)*-1</f>
        <v>0</v>
      </c>
      <c r="C9">
        <f>(US_ContributionTestResults!E9-US_ContributionTestResults!E$2)*-1</f>
        <v>0</v>
      </c>
      <c r="D9">
        <f>(US_ContributionTestResults!F9-US_ContributionTestResults!F$2)*-1</f>
        <v>-165</v>
      </c>
      <c r="E9">
        <f>(US_ContributionTestResults!G9-US_ContributionTestResults!G$2)*-1</f>
        <v>-597</v>
      </c>
      <c r="F9">
        <f>(US_ContributionTestResults!H9-US_ContributionTestResults!H$2)*-1</f>
        <v>-1140</v>
      </c>
      <c r="G9">
        <f>(US_ContributionTestResults!I9-US_ContributionTestResults!I$2)*-1</f>
        <v>-1720</v>
      </c>
      <c r="H9">
        <f>(US_ContributionTestResults!J9-US_ContributionTestResults!J$2)*-1</f>
        <v>-2320</v>
      </c>
      <c r="I9">
        <f>(US_ContributionTestResults!K9-US_ContributionTestResults!K$2)*-1</f>
        <v>-3120</v>
      </c>
      <c r="J9">
        <f>(US_ContributionTestResults!L9-US_ContributionTestResults!L$2)*-1</f>
        <v>-4800</v>
      </c>
      <c r="K9">
        <f>(US_ContributionTestResults!M9-US_ContributionTestResults!M$2)*-1</f>
        <v>-6420</v>
      </c>
      <c r="L9">
        <f>(US_ContributionTestResults!N9-US_ContributionTestResults!N$2)*-1</f>
        <v>-8030</v>
      </c>
      <c r="M9">
        <f>(US_ContributionTestResults!O9-US_ContributionTestResults!O$2)*-1</f>
        <v>-7420</v>
      </c>
      <c r="N9">
        <f>(US_ContributionTestResults!P9-US_ContributionTestResults!P$2)*-1</f>
        <v>-7230</v>
      </c>
      <c r="O9">
        <f>(US_ContributionTestResults!Q9-US_ContributionTestResults!Q$2)*-1</f>
        <v>-7470</v>
      </c>
      <c r="P9">
        <f>(US_ContributionTestResults!R9-US_ContributionTestResults!R$2)*-1</f>
        <v>-7960</v>
      </c>
      <c r="Q9">
        <f>(US_ContributionTestResults!S9-US_ContributionTestResults!S$2)*-1</f>
        <v>-8360</v>
      </c>
      <c r="R9">
        <f>(US_ContributionTestResults!T9-US_ContributionTestResults!T$2)*-1</f>
        <v>-7720</v>
      </c>
      <c r="S9">
        <f>(US_ContributionTestResults!U9-US_ContributionTestResults!U$2)*-1</f>
        <v>-7650</v>
      </c>
      <c r="T9">
        <f>(US_ContributionTestResults!V9-US_ContributionTestResults!V$2)*-1</f>
        <v>-7900</v>
      </c>
      <c r="U9">
        <f>(US_ContributionTestResults!W9-US_ContributionTestResults!W$2)*-1</f>
        <v>-8290</v>
      </c>
      <c r="V9">
        <f>(US_ContributionTestResults!X9-US_ContributionTestResults!X$2)*-1</f>
        <v>-8820</v>
      </c>
      <c r="W9">
        <f>(US_ContributionTestResults!Y9-US_ContributionTestResults!Y$2)*-1</f>
        <v>-9280</v>
      </c>
      <c r="X9">
        <f>(US_ContributionTestResults!Z9-US_ContributionTestResults!Z$2)*-1</f>
        <v>-9840</v>
      </c>
      <c r="Y9">
        <f>(US_ContributionTestResults!AA9-US_ContributionTestResults!AA$2)*-1</f>
        <v>-10520</v>
      </c>
      <c r="Z9">
        <f>(US_ContributionTestResults!AB9-US_ContributionTestResults!AB$2)*-1</f>
        <v>-11210</v>
      </c>
      <c r="AA9">
        <f>(US_ContributionTestResults!AC9-US_ContributionTestResults!AC$2)*-1</f>
        <v>-11880</v>
      </c>
      <c r="AB9">
        <f>(US_ContributionTestResults!AD9-US_ContributionTestResults!AD$2)*-1</f>
        <v>-12490</v>
      </c>
      <c r="AC9">
        <f>(US_ContributionTestResults!AE9-US_ContributionTestResults!AE$2)*-1</f>
        <v>-13080</v>
      </c>
      <c r="AD9">
        <f>(US_ContributionTestResults!AF9-US_ContributionTestResults!AF$2)*-1</f>
        <v>-13620</v>
      </c>
      <c r="AE9">
        <f>(US_ContributionTestResults!AG9-US_ContributionTestResults!AG$2)*-1</f>
        <v>-14220</v>
      </c>
      <c r="AF9">
        <f>(US_ContributionTestResults!AH9-US_ContributionTestResults!AH$2)*-1</f>
        <v>-14810</v>
      </c>
    </row>
    <row r="10" spans="1:32" x14ac:dyDescent="0.25">
      <c r="A10" t="s">
        <v>392</v>
      </c>
      <c r="B10">
        <f>(US_ContributionTestResults!D10-US_ContributionTestResults!D$2)*-1</f>
        <v>0</v>
      </c>
      <c r="C10">
        <f>(US_ContributionTestResults!E10-US_ContributionTestResults!E$2)*-1</f>
        <v>0</v>
      </c>
      <c r="D10">
        <f>(US_ContributionTestResults!F10-US_ContributionTestResults!F$2)*-1</f>
        <v>-6001</v>
      </c>
      <c r="E10">
        <f>(US_ContributionTestResults!G10-US_ContributionTestResults!G$2)*-1</f>
        <v>-11317</v>
      </c>
      <c r="F10">
        <f>(US_ContributionTestResults!H10-US_ContributionTestResults!H$2)*-1</f>
        <v>-13380</v>
      </c>
      <c r="G10">
        <f>(US_ContributionTestResults!I10-US_ContributionTestResults!I$2)*-1</f>
        <v>-13030</v>
      </c>
      <c r="H10">
        <f>(US_ContributionTestResults!J10-US_ContributionTestResults!J$2)*-1</f>
        <v>-12280</v>
      </c>
      <c r="I10">
        <f>(US_ContributionTestResults!K10-US_ContributionTestResults!K$2)*-1</f>
        <v>-11560</v>
      </c>
      <c r="J10">
        <f>(US_ContributionTestResults!L10-US_ContributionTestResults!L$2)*-1</f>
        <v>-10220</v>
      </c>
      <c r="K10">
        <f>(US_ContributionTestResults!M10-US_ContributionTestResults!M$2)*-1</f>
        <v>-7660</v>
      </c>
      <c r="L10">
        <f>(US_ContributionTestResults!N10-US_ContributionTestResults!N$2)*-1</f>
        <v>-170</v>
      </c>
      <c r="M10">
        <f>(US_ContributionTestResults!O10-US_ContributionTestResults!O$2)*-1</f>
        <v>3180</v>
      </c>
      <c r="N10">
        <f>(US_ContributionTestResults!P10-US_ContributionTestResults!P$2)*-1</f>
        <v>3170</v>
      </c>
      <c r="O10">
        <f>(US_ContributionTestResults!Q10-US_ContributionTestResults!Q$2)*-1</f>
        <v>1990</v>
      </c>
      <c r="P10">
        <f>(US_ContributionTestResults!R10-US_ContributionTestResults!R$2)*-1</f>
        <v>470</v>
      </c>
      <c r="Q10">
        <f>(US_ContributionTestResults!S10-US_ContributionTestResults!S$2)*-1</f>
        <v>-930</v>
      </c>
      <c r="R10">
        <f>(US_ContributionTestResults!T10-US_ContributionTestResults!T$2)*-1</f>
        <v>-1840</v>
      </c>
      <c r="S10">
        <f>(US_ContributionTestResults!U10-US_ContributionTestResults!U$2)*-1</f>
        <v>-2440</v>
      </c>
      <c r="T10">
        <f>(US_ContributionTestResults!V10-US_ContributionTestResults!V$2)*-1</f>
        <v>-2860</v>
      </c>
      <c r="U10">
        <f>(US_ContributionTestResults!W10-US_ContributionTestResults!W$2)*-1</f>
        <v>-3220</v>
      </c>
      <c r="V10">
        <f>(US_ContributionTestResults!X10-US_ContributionTestResults!X$2)*-1</f>
        <v>-3470</v>
      </c>
      <c r="W10">
        <f>(US_ContributionTestResults!Y10-US_ContributionTestResults!Y$2)*-1</f>
        <v>-3670</v>
      </c>
      <c r="X10">
        <f>(US_ContributionTestResults!Z10-US_ContributionTestResults!Z$2)*-1</f>
        <v>-3980</v>
      </c>
      <c r="Y10">
        <f>(US_ContributionTestResults!AA10-US_ContributionTestResults!AA$2)*-1</f>
        <v>-4260</v>
      </c>
      <c r="Z10">
        <f>(US_ContributionTestResults!AB10-US_ContributionTestResults!AB$2)*-1</f>
        <v>-4540</v>
      </c>
      <c r="AA10">
        <f>(US_ContributionTestResults!AC10-US_ContributionTestResults!AC$2)*-1</f>
        <v>-4760</v>
      </c>
      <c r="AB10">
        <f>(US_ContributionTestResults!AD10-US_ContributionTestResults!AD$2)*-1</f>
        <v>-4610</v>
      </c>
      <c r="AC10">
        <f>(US_ContributionTestResults!AE10-US_ContributionTestResults!AE$2)*-1</f>
        <v>-4230</v>
      </c>
      <c r="AD10">
        <f>(US_ContributionTestResults!AF10-US_ContributionTestResults!AF$2)*-1</f>
        <v>-3800</v>
      </c>
      <c r="AE10">
        <f>(US_ContributionTestResults!AG10-US_ContributionTestResults!AG$2)*-1</f>
        <v>-3410</v>
      </c>
      <c r="AF10">
        <f>(US_ContributionTestResults!AH10-US_ContributionTestResults!AH$2)*-1</f>
        <v>-3030</v>
      </c>
    </row>
    <row r="11" spans="1:32" x14ac:dyDescent="0.25">
      <c r="A11" t="s">
        <v>394</v>
      </c>
      <c r="B11">
        <f>(US_ContributionTestResults!D11-US_ContributionTestResults!D$2)*-1</f>
        <v>0</v>
      </c>
      <c r="C11">
        <f>(US_ContributionTestResults!E11-US_ContributionTestResults!E$2)*-1</f>
        <v>0</v>
      </c>
      <c r="D11">
        <f>(US_ContributionTestResults!F11-US_ContributionTestResults!F$2)*-1</f>
        <v>118</v>
      </c>
      <c r="E11">
        <f>(US_ContributionTestResults!G11-US_ContributionTestResults!G$2)*-1</f>
        <v>283</v>
      </c>
      <c r="F11">
        <f>(US_ContributionTestResults!H11-US_ContributionTestResults!H$2)*-1</f>
        <v>1720</v>
      </c>
      <c r="G11">
        <f>(US_ContributionTestResults!I11-US_ContributionTestResults!I$2)*-1</f>
        <v>2750</v>
      </c>
      <c r="H11">
        <f>(US_ContributionTestResults!J11-US_ContributionTestResults!J$2)*-1</f>
        <v>3570</v>
      </c>
      <c r="I11">
        <f>(US_ContributionTestResults!K11-US_ContributionTestResults!K$2)*-1</f>
        <v>4210</v>
      </c>
      <c r="J11">
        <f>(US_ContributionTestResults!L11-US_ContributionTestResults!L$2)*-1</f>
        <v>4960</v>
      </c>
      <c r="K11">
        <f>(US_ContributionTestResults!M11-US_ContributionTestResults!M$2)*-1</f>
        <v>4360</v>
      </c>
      <c r="L11">
        <f>(US_ContributionTestResults!N11-US_ContributionTestResults!N$2)*-1</f>
        <v>4420</v>
      </c>
      <c r="M11">
        <f>(US_ContributionTestResults!O11-US_ContributionTestResults!O$2)*-1</f>
        <v>4400</v>
      </c>
      <c r="N11">
        <f>(US_ContributionTestResults!P11-US_ContributionTestResults!P$2)*-1</f>
        <v>4450</v>
      </c>
      <c r="O11">
        <f>(US_ContributionTestResults!Q11-US_ContributionTestResults!Q$2)*-1</f>
        <v>4420</v>
      </c>
      <c r="P11">
        <f>(US_ContributionTestResults!R11-US_ContributionTestResults!R$2)*-1</f>
        <v>2130</v>
      </c>
      <c r="Q11">
        <f>(US_ContributionTestResults!S11-US_ContributionTestResults!S$2)*-1</f>
        <v>890</v>
      </c>
      <c r="R11">
        <f>(US_ContributionTestResults!T11-US_ContributionTestResults!T$2)*-1</f>
        <v>-120</v>
      </c>
      <c r="S11">
        <f>(US_ContributionTestResults!U11-US_ContributionTestResults!U$2)*-1</f>
        <v>-400</v>
      </c>
      <c r="T11">
        <f>(US_ContributionTestResults!V11-US_ContributionTestResults!V$2)*-1</f>
        <v>-380</v>
      </c>
      <c r="U11">
        <f>(US_ContributionTestResults!W11-US_ContributionTestResults!W$2)*-1</f>
        <v>-250</v>
      </c>
      <c r="V11">
        <f>(US_ContributionTestResults!X11-US_ContributionTestResults!X$2)*-1</f>
        <v>-110</v>
      </c>
      <c r="W11">
        <f>(US_ContributionTestResults!Y11-US_ContributionTestResults!Y$2)*-1</f>
        <v>80</v>
      </c>
      <c r="X11">
        <f>(US_ContributionTestResults!Z11-US_ContributionTestResults!Z$2)*-1</f>
        <v>1020</v>
      </c>
      <c r="Y11">
        <f>(US_ContributionTestResults!AA11-US_ContributionTestResults!AA$2)*-1</f>
        <v>2250</v>
      </c>
      <c r="Z11">
        <f>(US_ContributionTestResults!AB11-US_ContributionTestResults!AB$2)*-1</f>
        <v>2860</v>
      </c>
      <c r="AA11">
        <f>(US_ContributionTestResults!AC11-US_ContributionTestResults!AC$2)*-1</f>
        <v>2940</v>
      </c>
      <c r="AB11">
        <f>(US_ContributionTestResults!AD11-US_ContributionTestResults!AD$2)*-1</f>
        <v>2770</v>
      </c>
      <c r="AC11">
        <f>(US_ContributionTestResults!AE11-US_ContributionTestResults!AE$2)*-1</f>
        <v>2560</v>
      </c>
      <c r="AD11">
        <f>(US_ContributionTestResults!AF11-US_ContributionTestResults!AF$2)*-1</f>
        <v>2360</v>
      </c>
      <c r="AE11">
        <f>(US_ContributionTestResults!AG11-US_ContributionTestResults!AG$2)*-1</f>
        <v>2260</v>
      </c>
      <c r="AF11">
        <f>(US_ContributionTestResults!AH11-US_ContributionTestResults!AH$2)*-1</f>
        <v>2220</v>
      </c>
    </row>
    <row r="12" spans="1:32" x14ac:dyDescent="0.25">
      <c r="A12" t="s">
        <v>396</v>
      </c>
      <c r="B12">
        <f>(US_ContributionTestResults!D12-US_ContributionTestResults!D$2)*-1</f>
        <v>0</v>
      </c>
      <c r="C12">
        <f>(US_ContributionTestResults!E12-US_ContributionTestResults!E$2)*-1</f>
        <v>0</v>
      </c>
      <c r="D12">
        <f>(US_ContributionTestResults!F12-US_ContributionTestResults!F$2)*-1</f>
        <v>41</v>
      </c>
      <c r="E12">
        <f>(US_ContributionTestResults!G12-US_ContributionTestResults!G$2)*-1</f>
        <v>1226</v>
      </c>
      <c r="F12">
        <f>(US_ContributionTestResults!H12-US_ContributionTestResults!H$2)*-1</f>
        <v>5590</v>
      </c>
      <c r="G12">
        <f>(US_ContributionTestResults!I12-US_ContributionTestResults!I$2)*-1</f>
        <v>12530</v>
      </c>
      <c r="H12">
        <f>(US_ContributionTestResults!J12-US_ContributionTestResults!J$2)*-1</f>
        <v>30150</v>
      </c>
      <c r="I12">
        <f>(US_ContributionTestResults!K12-US_ContributionTestResults!K$2)*-1</f>
        <v>41370</v>
      </c>
      <c r="J12">
        <f>(US_ContributionTestResults!L12-US_ContributionTestResults!L$2)*-1</f>
        <v>56900</v>
      </c>
      <c r="K12">
        <f>(US_ContributionTestResults!M12-US_ContributionTestResults!M$2)*-1</f>
        <v>75330</v>
      </c>
      <c r="L12">
        <f>(US_ContributionTestResults!N12-US_ContributionTestResults!N$2)*-1</f>
        <v>96940</v>
      </c>
      <c r="M12">
        <f>(US_ContributionTestResults!O12-US_ContributionTestResults!O$2)*-1</f>
        <v>125570</v>
      </c>
      <c r="N12">
        <f>(US_ContributionTestResults!P12-US_ContributionTestResults!P$2)*-1</f>
        <v>157160</v>
      </c>
      <c r="O12">
        <f>(US_ContributionTestResults!Q12-US_ContributionTestResults!Q$2)*-1</f>
        <v>187840</v>
      </c>
      <c r="P12">
        <f>(US_ContributionTestResults!R12-US_ContributionTestResults!R$2)*-1</f>
        <v>218840</v>
      </c>
      <c r="Q12">
        <f>(US_ContributionTestResults!S12-US_ContributionTestResults!S$2)*-1</f>
        <v>243010</v>
      </c>
      <c r="R12">
        <f>(US_ContributionTestResults!T12-US_ContributionTestResults!T$2)*-1</f>
        <v>273970</v>
      </c>
      <c r="S12">
        <f>(US_ContributionTestResults!U12-US_ContributionTestResults!U$2)*-1</f>
        <v>308810</v>
      </c>
      <c r="T12">
        <f>(US_ContributionTestResults!V12-US_ContributionTestResults!V$2)*-1</f>
        <v>344040</v>
      </c>
      <c r="U12">
        <f>(US_ContributionTestResults!W12-US_ContributionTestResults!W$2)*-1</f>
        <v>374850</v>
      </c>
      <c r="V12">
        <f>(US_ContributionTestResults!X12-US_ContributionTestResults!X$2)*-1</f>
        <v>405160</v>
      </c>
      <c r="W12">
        <f>(US_ContributionTestResults!Y12-US_ContributionTestResults!Y$2)*-1</f>
        <v>432240</v>
      </c>
      <c r="X12">
        <f>(US_ContributionTestResults!Z12-US_ContributionTestResults!Z$2)*-1</f>
        <v>458690</v>
      </c>
      <c r="Y12">
        <f>(US_ContributionTestResults!AA12-US_ContributionTestResults!AA$2)*-1</f>
        <v>483520</v>
      </c>
      <c r="Z12">
        <f>(US_ContributionTestResults!AB12-US_ContributionTestResults!AB$2)*-1</f>
        <v>510260</v>
      </c>
      <c r="AA12">
        <f>(US_ContributionTestResults!AC12-US_ContributionTestResults!AC$2)*-1</f>
        <v>536360</v>
      </c>
      <c r="AB12">
        <f>(US_ContributionTestResults!AD12-US_ContributionTestResults!AD$2)*-1</f>
        <v>567020</v>
      </c>
      <c r="AC12">
        <f>(US_ContributionTestResults!AE12-US_ContributionTestResults!AE$2)*-1</f>
        <v>601400</v>
      </c>
      <c r="AD12">
        <f>(US_ContributionTestResults!AF12-US_ContributionTestResults!AF$2)*-1</f>
        <v>632510</v>
      </c>
      <c r="AE12">
        <f>(US_ContributionTestResults!AG12-US_ContributionTestResults!AG$2)*-1</f>
        <v>669840</v>
      </c>
      <c r="AF12">
        <f>(US_ContributionTestResults!AH12-US_ContributionTestResults!AH$2)*-1</f>
        <v>708490</v>
      </c>
    </row>
    <row r="13" spans="1:32" x14ac:dyDescent="0.25">
      <c r="A13" t="s">
        <v>398</v>
      </c>
      <c r="B13">
        <f>(US_ContributionTestResults!D13-US_ContributionTestResults!D$2)*-1</f>
        <v>0</v>
      </c>
      <c r="C13">
        <f>(US_ContributionTestResults!E13-US_ContributionTestResults!E$2)*-1</f>
        <v>0</v>
      </c>
      <c r="D13">
        <f>(US_ContributionTestResults!F13-US_ContributionTestResults!F$2)*-1</f>
        <v>243</v>
      </c>
      <c r="E13">
        <f>(US_ContributionTestResults!G13-US_ContributionTestResults!G$2)*-1</f>
        <v>563</v>
      </c>
      <c r="F13">
        <f>(US_ContributionTestResults!H13-US_ContributionTestResults!H$2)*-1</f>
        <v>920</v>
      </c>
      <c r="G13">
        <f>(US_ContributionTestResults!I13-US_ContributionTestResults!I$2)*-1</f>
        <v>1230</v>
      </c>
      <c r="H13">
        <f>(US_ContributionTestResults!J13-US_ContributionTestResults!J$2)*-1</f>
        <v>1540</v>
      </c>
      <c r="I13">
        <f>(US_ContributionTestResults!K13-US_ContributionTestResults!K$2)*-1</f>
        <v>1790</v>
      </c>
      <c r="J13">
        <f>(US_ContributionTestResults!L13-US_ContributionTestResults!L$2)*-1</f>
        <v>2020</v>
      </c>
      <c r="K13">
        <f>(US_ContributionTestResults!M13-US_ContributionTestResults!M$2)*-1</f>
        <v>2270</v>
      </c>
      <c r="L13">
        <f>(US_ContributionTestResults!N13-US_ContributionTestResults!N$2)*-1</f>
        <v>2470</v>
      </c>
      <c r="M13">
        <f>(US_ContributionTestResults!O13-US_ContributionTestResults!O$2)*-1</f>
        <v>2540</v>
      </c>
      <c r="N13">
        <f>(US_ContributionTestResults!P13-US_ContributionTestResults!P$2)*-1</f>
        <v>2590</v>
      </c>
      <c r="O13">
        <f>(US_ContributionTestResults!Q13-US_ContributionTestResults!Q$2)*-1</f>
        <v>2500</v>
      </c>
      <c r="P13">
        <f>(US_ContributionTestResults!R13-US_ContributionTestResults!R$2)*-1</f>
        <v>2410</v>
      </c>
      <c r="Q13">
        <f>(US_ContributionTestResults!S13-US_ContributionTestResults!S$2)*-1</f>
        <v>2330</v>
      </c>
      <c r="R13">
        <f>(US_ContributionTestResults!T13-US_ContributionTestResults!T$2)*-1</f>
        <v>2270</v>
      </c>
      <c r="S13">
        <f>(US_ContributionTestResults!U13-US_ContributionTestResults!U$2)*-1</f>
        <v>2300</v>
      </c>
      <c r="T13">
        <f>(US_ContributionTestResults!V13-US_ContributionTestResults!V$2)*-1</f>
        <v>2260</v>
      </c>
      <c r="U13">
        <f>(US_ContributionTestResults!W13-US_ContributionTestResults!W$2)*-1</f>
        <v>2170</v>
      </c>
      <c r="V13">
        <f>(US_ContributionTestResults!X13-US_ContributionTestResults!X$2)*-1</f>
        <v>2080</v>
      </c>
      <c r="W13">
        <f>(US_ContributionTestResults!Y13-US_ContributionTestResults!Y$2)*-1</f>
        <v>2090</v>
      </c>
      <c r="X13">
        <f>(US_ContributionTestResults!Z13-US_ContributionTestResults!Z$2)*-1</f>
        <v>2010</v>
      </c>
      <c r="Y13">
        <f>(US_ContributionTestResults!AA13-US_ContributionTestResults!AA$2)*-1</f>
        <v>1940</v>
      </c>
      <c r="Z13">
        <f>(US_ContributionTestResults!AB13-US_ContributionTestResults!AB$2)*-1</f>
        <v>1870</v>
      </c>
      <c r="AA13">
        <f>(US_ContributionTestResults!AC13-US_ContributionTestResults!AC$2)*-1</f>
        <v>1820</v>
      </c>
      <c r="AB13">
        <f>(US_ContributionTestResults!AD13-US_ContributionTestResults!AD$2)*-1</f>
        <v>1800</v>
      </c>
      <c r="AC13">
        <f>(US_ContributionTestResults!AE13-US_ContributionTestResults!AE$2)*-1</f>
        <v>1760</v>
      </c>
      <c r="AD13">
        <f>(US_ContributionTestResults!AF13-US_ContributionTestResults!AF$2)*-1</f>
        <v>1720</v>
      </c>
      <c r="AE13">
        <f>(US_ContributionTestResults!AG13-US_ContributionTestResults!AG$2)*-1</f>
        <v>1660</v>
      </c>
      <c r="AF13">
        <f>(US_ContributionTestResults!AH13-US_ContributionTestResults!AH$2)*-1</f>
        <v>1630</v>
      </c>
    </row>
    <row r="14" spans="1:32" x14ac:dyDescent="0.25">
      <c r="A14" t="s">
        <v>400</v>
      </c>
      <c r="B14">
        <f>(US_ContributionTestResults!D14-US_ContributionTestResults!D$2)*-1</f>
        <v>0</v>
      </c>
      <c r="C14">
        <f>(US_ContributionTestResults!E14-US_ContributionTestResults!E$2)*-1</f>
        <v>0</v>
      </c>
      <c r="D14">
        <f>(US_ContributionTestResults!F14-US_ContributionTestResults!F$2)*-1</f>
        <v>89434</v>
      </c>
      <c r="E14">
        <f>(US_ContributionTestResults!G14-US_ContributionTestResults!G$2)*-1</f>
        <v>209556</v>
      </c>
      <c r="F14">
        <f>(US_ContributionTestResults!H14-US_ContributionTestResults!H$2)*-1</f>
        <v>326713</v>
      </c>
      <c r="G14">
        <f>(US_ContributionTestResults!I14-US_ContributionTestResults!I$2)*-1</f>
        <v>460360</v>
      </c>
      <c r="H14">
        <f>(US_ContributionTestResults!J14-US_ContributionTestResults!J$2)*-1</f>
        <v>616740</v>
      </c>
      <c r="I14">
        <f>(US_ContributionTestResults!K14-US_ContributionTestResults!K$2)*-1</f>
        <v>709980</v>
      </c>
      <c r="J14">
        <f>(US_ContributionTestResults!L14-US_ContributionTestResults!L$2)*-1</f>
        <v>799560</v>
      </c>
      <c r="K14">
        <f>(US_ContributionTestResults!M14-US_ContributionTestResults!M$2)*-1</f>
        <v>873430</v>
      </c>
      <c r="L14">
        <f>(US_ContributionTestResults!N14-US_ContributionTestResults!N$2)*-1</f>
        <v>942170</v>
      </c>
      <c r="M14">
        <f>(US_ContributionTestResults!O14-US_ContributionTestResults!O$2)*-1</f>
        <v>1020350</v>
      </c>
      <c r="N14">
        <f>(US_ContributionTestResults!P14-US_ContributionTestResults!P$2)*-1</f>
        <v>1127000</v>
      </c>
      <c r="O14">
        <f>(US_ContributionTestResults!Q14-US_ContributionTestResults!Q$2)*-1</f>
        <v>1238370</v>
      </c>
      <c r="P14">
        <f>(US_ContributionTestResults!R14-US_ContributionTestResults!R$2)*-1</f>
        <v>1343110</v>
      </c>
      <c r="Q14">
        <f>(US_ContributionTestResults!S14-US_ContributionTestResults!S$2)*-1</f>
        <v>1411330</v>
      </c>
      <c r="R14">
        <f>(US_ContributionTestResults!T14-US_ContributionTestResults!T$2)*-1</f>
        <v>1497220</v>
      </c>
      <c r="S14">
        <f>(US_ContributionTestResults!U14-US_ContributionTestResults!U$2)*-1</f>
        <v>1574240</v>
      </c>
      <c r="T14">
        <f>(US_ContributionTestResults!V14-US_ContributionTestResults!V$2)*-1</f>
        <v>1631290</v>
      </c>
      <c r="U14">
        <f>(US_ContributionTestResults!W14-US_ContributionTestResults!W$2)*-1</f>
        <v>1677850</v>
      </c>
      <c r="V14">
        <f>(US_ContributionTestResults!X14-US_ContributionTestResults!X$2)*-1</f>
        <v>1717160</v>
      </c>
      <c r="W14">
        <f>(US_ContributionTestResults!Y14-US_ContributionTestResults!Y$2)*-1</f>
        <v>1754010</v>
      </c>
      <c r="X14">
        <f>(US_ContributionTestResults!Z14-US_ContributionTestResults!Z$2)*-1</f>
        <v>1792090</v>
      </c>
      <c r="Y14">
        <f>(US_ContributionTestResults!AA14-US_ContributionTestResults!AA$2)*-1</f>
        <v>1835140</v>
      </c>
      <c r="Z14">
        <f>(US_ContributionTestResults!AB14-US_ContributionTestResults!AB$2)*-1</f>
        <v>1879720</v>
      </c>
      <c r="AA14">
        <f>(US_ContributionTestResults!AC14-US_ContributionTestResults!AC$2)*-1</f>
        <v>1924150</v>
      </c>
      <c r="AB14">
        <f>(US_ContributionTestResults!AD14-US_ContributionTestResults!AD$2)*-1</f>
        <v>1959100</v>
      </c>
      <c r="AC14">
        <f>(US_ContributionTestResults!AE14-US_ContributionTestResults!AE$2)*-1</f>
        <v>1988310</v>
      </c>
      <c r="AD14">
        <f>(US_ContributionTestResults!AF14-US_ContributionTestResults!AF$2)*-1</f>
        <v>2014710</v>
      </c>
      <c r="AE14">
        <f>(US_ContributionTestResults!AG14-US_ContributionTestResults!AG$2)*-1</f>
        <v>2046550</v>
      </c>
      <c r="AF14">
        <f>(US_ContributionTestResults!AH14-US_ContributionTestResults!AH$2)*-1</f>
        <v>2088520</v>
      </c>
    </row>
    <row r="15" spans="1:32" x14ac:dyDescent="0.25">
      <c r="A15" t="s">
        <v>402</v>
      </c>
      <c r="B15">
        <f>(US_ContributionTestResults!D15-US_ContributionTestResults!D$2)*-1</f>
        <v>0</v>
      </c>
      <c r="C15">
        <f>(US_ContributionTestResults!E15-US_ContributionTestResults!E$2)*-1</f>
        <v>0</v>
      </c>
      <c r="D15">
        <f>(US_ContributionTestResults!F15-US_ContributionTestResults!F$2)*-1</f>
        <v>-89</v>
      </c>
      <c r="E15">
        <f>(US_ContributionTestResults!G15-US_ContributionTestResults!G$2)*-1</f>
        <v>591</v>
      </c>
      <c r="F15">
        <f>(US_ContributionTestResults!H15-US_ContributionTestResults!H$2)*-1</f>
        <v>1910</v>
      </c>
      <c r="G15">
        <f>(US_ContributionTestResults!I15-US_ContributionTestResults!I$2)*-1</f>
        <v>3880</v>
      </c>
      <c r="H15">
        <f>(US_ContributionTestResults!J15-US_ContributionTestResults!J$2)*-1</f>
        <v>6550</v>
      </c>
      <c r="I15">
        <f>(US_ContributionTestResults!K15-US_ContributionTestResults!K$2)*-1</f>
        <v>9880</v>
      </c>
      <c r="J15">
        <f>(US_ContributionTestResults!L15-US_ContributionTestResults!L$2)*-1</f>
        <v>14260</v>
      </c>
      <c r="K15">
        <f>(US_ContributionTestResults!M15-US_ContributionTestResults!M$2)*-1</f>
        <v>19290</v>
      </c>
      <c r="L15">
        <f>(US_ContributionTestResults!N15-US_ContributionTestResults!N$2)*-1</f>
        <v>29770</v>
      </c>
      <c r="M15">
        <f>(US_ContributionTestResults!O15-US_ContributionTestResults!O$2)*-1</f>
        <v>36160</v>
      </c>
      <c r="N15">
        <f>(US_ContributionTestResults!P15-US_ContributionTestResults!P$2)*-1</f>
        <v>38240</v>
      </c>
      <c r="O15">
        <f>(US_ContributionTestResults!Q15-US_ContributionTestResults!Q$2)*-1</f>
        <v>38940</v>
      </c>
      <c r="P15">
        <f>(US_ContributionTestResults!R15-US_ContributionTestResults!R$2)*-1</f>
        <v>39420</v>
      </c>
      <c r="Q15">
        <f>(US_ContributionTestResults!S15-US_ContributionTestResults!S$2)*-1</f>
        <v>40050</v>
      </c>
      <c r="R15">
        <f>(US_ContributionTestResults!T15-US_ContributionTestResults!T$2)*-1</f>
        <v>39180</v>
      </c>
      <c r="S15">
        <f>(US_ContributionTestResults!U15-US_ContributionTestResults!U$2)*-1</f>
        <v>37540</v>
      </c>
      <c r="T15">
        <f>(US_ContributionTestResults!V15-US_ContributionTestResults!V$2)*-1</f>
        <v>35970</v>
      </c>
      <c r="U15">
        <f>(US_ContributionTestResults!W15-US_ContributionTestResults!W$2)*-1</f>
        <v>34920</v>
      </c>
      <c r="V15">
        <f>(US_ContributionTestResults!X15-US_ContributionTestResults!X$2)*-1</f>
        <v>34390</v>
      </c>
      <c r="W15">
        <f>(US_ContributionTestResults!Y15-US_ContributionTestResults!Y$2)*-1</f>
        <v>34580</v>
      </c>
      <c r="X15">
        <f>(US_ContributionTestResults!Z15-US_ContributionTestResults!Z$2)*-1</f>
        <v>35240</v>
      </c>
      <c r="Y15">
        <f>(US_ContributionTestResults!AA15-US_ContributionTestResults!AA$2)*-1</f>
        <v>36200</v>
      </c>
      <c r="Z15">
        <f>(US_ContributionTestResults!AB15-US_ContributionTestResults!AB$2)*-1</f>
        <v>37240</v>
      </c>
      <c r="AA15">
        <f>(US_ContributionTestResults!AC15-US_ContributionTestResults!AC$2)*-1</f>
        <v>38450</v>
      </c>
      <c r="AB15">
        <f>(US_ContributionTestResults!AD15-US_ContributionTestResults!AD$2)*-1</f>
        <v>39450</v>
      </c>
      <c r="AC15">
        <f>(US_ContributionTestResults!AE15-US_ContributionTestResults!AE$2)*-1</f>
        <v>40380</v>
      </c>
      <c r="AD15">
        <f>(US_ContributionTestResults!AF15-US_ContributionTestResults!AF$2)*-1</f>
        <v>41270</v>
      </c>
      <c r="AE15">
        <f>(US_ContributionTestResults!AG15-US_ContributionTestResults!AG$2)*-1</f>
        <v>42160</v>
      </c>
      <c r="AF15">
        <f>(US_ContributionTestResults!AH15-US_ContributionTestResults!AH$2)*-1</f>
        <v>43090</v>
      </c>
    </row>
    <row r="16" spans="1:32" x14ac:dyDescent="0.25">
      <c r="A16" t="s">
        <v>403</v>
      </c>
      <c r="B16">
        <f>(US_ContributionTestResults!D16-US_ContributionTestResults!D$2)*-1</f>
        <v>0</v>
      </c>
      <c r="C16">
        <f>(US_ContributionTestResults!E16-US_ContributionTestResults!E$2)*-1</f>
        <v>0</v>
      </c>
      <c r="D16">
        <f>(US_ContributionTestResults!F16-US_ContributionTestResults!F$2)*-1</f>
        <v>418</v>
      </c>
      <c r="E16">
        <f>(US_ContributionTestResults!G16-US_ContributionTestResults!G$2)*-1</f>
        <v>1631</v>
      </c>
      <c r="F16">
        <f>(US_ContributionTestResults!H16-US_ContributionTestResults!H$2)*-1</f>
        <v>4440</v>
      </c>
      <c r="G16">
        <f>(US_ContributionTestResults!I16-US_ContributionTestResults!I$2)*-1</f>
        <v>8050</v>
      </c>
      <c r="H16">
        <f>(US_ContributionTestResults!J16-US_ContributionTestResults!J$2)*-1</f>
        <v>12210</v>
      </c>
      <c r="I16">
        <f>(US_ContributionTestResults!K16-US_ContributionTestResults!K$2)*-1</f>
        <v>17120</v>
      </c>
      <c r="J16">
        <f>(US_ContributionTestResults!L16-US_ContributionTestResults!L$2)*-1</f>
        <v>22870</v>
      </c>
      <c r="K16">
        <f>(US_ContributionTestResults!M16-US_ContributionTestResults!M$2)*-1</f>
        <v>30040</v>
      </c>
      <c r="L16">
        <f>(US_ContributionTestResults!N16-US_ContributionTestResults!N$2)*-1</f>
        <v>38360</v>
      </c>
      <c r="M16">
        <f>(US_ContributionTestResults!O16-US_ContributionTestResults!O$2)*-1</f>
        <v>41680</v>
      </c>
      <c r="N16">
        <f>(US_ContributionTestResults!P16-US_ContributionTestResults!P$2)*-1</f>
        <v>42280</v>
      </c>
      <c r="O16">
        <f>(US_ContributionTestResults!Q16-US_ContributionTestResults!Q$2)*-1</f>
        <v>41390</v>
      </c>
      <c r="P16">
        <f>(US_ContributionTestResults!R16-US_ContributionTestResults!R$2)*-1</f>
        <v>39540</v>
      </c>
      <c r="Q16">
        <f>(US_ContributionTestResults!S16-US_ContributionTestResults!S$2)*-1</f>
        <v>37390</v>
      </c>
      <c r="R16">
        <f>(US_ContributionTestResults!T16-US_ContributionTestResults!T$2)*-1</f>
        <v>35490</v>
      </c>
      <c r="S16">
        <f>(US_ContributionTestResults!U16-US_ContributionTestResults!U$2)*-1</f>
        <v>33840</v>
      </c>
      <c r="T16">
        <f>(US_ContributionTestResults!V16-US_ContributionTestResults!V$2)*-1</f>
        <v>32290</v>
      </c>
      <c r="U16">
        <f>(US_ContributionTestResults!W16-US_ContributionTestResults!W$2)*-1</f>
        <v>30930</v>
      </c>
      <c r="V16">
        <f>(US_ContributionTestResults!X16-US_ContributionTestResults!X$2)*-1</f>
        <v>29710</v>
      </c>
      <c r="W16">
        <f>(US_ContributionTestResults!Y16-US_ContributionTestResults!Y$2)*-1</f>
        <v>28650</v>
      </c>
      <c r="X16">
        <f>(US_ContributionTestResults!Z16-US_ContributionTestResults!Z$2)*-1</f>
        <v>27550</v>
      </c>
      <c r="Y16">
        <f>(US_ContributionTestResults!AA16-US_ContributionTestResults!AA$2)*-1</f>
        <v>26550</v>
      </c>
      <c r="Z16">
        <f>(US_ContributionTestResults!AB16-US_ContributionTestResults!AB$2)*-1</f>
        <v>25550</v>
      </c>
      <c r="AA16">
        <f>(US_ContributionTestResults!AC16-US_ContributionTestResults!AC$2)*-1</f>
        <v>24620</v>
      </c>
      <c r="AB16">
        <f>(US_ContributionTestResults!AD16-US_ContributionTestResults!AD$2)*-1</f>
        <v>23620</v>
      </c>
      <c r="AC16">
        <f>(US_ContributionTestResults!AE16-US_ContributionTestResults!AE$2)*-1</f>
        <v>22760</v>
      </c>
      <c r="AD16">
        <f>(US_ContributionTestResults!AF16-US_ContributionTestResults!AF$2)*-1</f>
        <v>22210</v>
      </c>
      <c r="AE16">
        <f>(US_ContributionTestResults!AG16-US_ContributionTestResults!AG$2)*-1</f>
        <v>22010</v>
      </c>
      <c r="AF16">
        <f>(US_ContributionTestResults!AH16-US_ContributionTestResults!AH$2)*-1</f>
        <v>21970</v>
      </c>
    </row>
    <row r="17" spans="1:32" x14ac:dyDescent="0.25">
      <c r="A17" t="s">
        <v>405</v>
      </c>
      <c r="B17">
        <f>(US_ContributionTestResults!D17-US_ContributionTestResults!D$2)*-1</f>
        <v>0</v>
      </c>
      <c r="C17">
        <f>(US_ContributionTestResults!E17-US_ContributionTestResults!E$2)*-1</f>
        <v>0</v>
      </c>
      <c r="D17">
        <f>(US_ContributionTestResults!F17-US_ContributionTestResults!F$2)*-1</f>
        <v>0</v>
      </c>
      <c r="E17">
        <f>(US_ContributionTestResults!G17-US_ContributionTestResults!G$2)*-1</f>
        <v>0</v>
      </c>
      <c r="F17">
        <f>(US_ContributionTestResults!H17-US_ContributionTestResults!H$2)*-1</f>
        <v>0</v>
      </c>
      <c r="G17">
        <f>(US_ContributionTestResults!I17-US_ContributionTestResults!I$2)*-1</f>
        <v>0</v>
      </c>
      <c r="H17">
        <f>(US_ContributionTestResults!J17-US_ContributionTestResults!J$2)*-1</f>
        <v>0</v>
      </c>
      <c r="I17">
        <f>(US_ContributionTestResults!K17-US_ContributionTestResults!K$2)*-1</f>
        <v>0</v>
      </c>
      <c r="J17">
        <f>(US_ContributionTestResults!L17-US_ContributionTestResults!L$2)*-1</f>
        <v>0</v>
      </c>
      <c r="K17">
        <f>(US_ContributionTestResults!M17-US_ContributionTestResults!M$2)*-1</f>
        <v>0</v>
      </c>
      <c r="L17">
        <f>(US_ContributionTestResults!N17-US_ContributionTestResults!N$2)*-1</f>
        <v>0</v>
      </c>
      <c r="M17">
        <f>(US_ContributionTestResults!O17-US_ContributionTestResults!O$2)*-1</f>
        <v>0</v>
      </c>
      <c r="N17">
        <f>(US_ContributionTestResults!P17-US_ContributionTestResults!P$2)*-1</f>
        <v>0</v>
      </c>
      <c r="O17">
        <f>(US_ContributionTestResults!Q17-US_ContributionTestResults!Q$2)*-1</f>
        <v>0</v>
      </c>
      <c r="P17">
        <f>(US_ContributionTestResults!R17-US_ContributionTestResults!R$2)*-1</f>
        <v>0</v>
      </c>
      <c r="Q17">
        <f>(US_ContributionTestResults!S17-US_ContributionTestResults!S$2)*-1</f>
        <v>0</v>
      </c>
      <c r="R17">
        <f>(US_ContributionTestResults!T17-US_ContributionTestResults!T$2)*-1</f>
        <v>0</v>
      </c>
      <c r="S17">
        <f>(US_ContributionTestResults!U17-US_ContributionTestResults!U$2)*-1</f>
        <v>0</v>
      </c>
      <c r="T17">
        <f>(US_ContributionTestResults!V17-US_ContributionTestResults!V$2)*-1</f>
        <v>0</v>
      </c>
      <c r="U17">
        <f>(US_ContributionTestResults!W17-US_ContributionTestResults!W$2)*-1</f>
        <v>0</v>
      </c>
      <c r="V17">
        <f>(US_ContributionTestResults!X17-US_ContributionTestResults!X$2)*-1</f>
        <v>0</v>
      </c>
      <c r="W17">
        <f>(US_ContributionTestResults!Y17-US_ContributionTestResults!Y$2)*-1</f>
        <v>0</v>
      </c>
      <c r="X17">
        <f>(US_ContributionTestResults!Z17-US_ContributionTestResults!Z$2)*-1</f>
        <v>0</v>
      </c>
      <c r="Y17">
        <f>(US_ContributionTestResults!AA17-US_ContributionTestResults!AA$2)*-1</f>
        <v>0</v>
      </c>
      <c r="Z17">
        <f>(US_ContributionTestResults!AB17-US_ContributionTestResults!AB$2)*-1</f>
        <v>0</v>
      </c>
      <c r="AA17">
        <f>(US_ContributionTestResults!AC17-US_ContributionTestResults!AC$2)*-1</f>
        <v>0</v>
      </c>
      <c r="AB17">
        <f>(US_ContributionTestResults!AD17-US_ContributionTestResults!AD$2)*-1</f>
        <v>0</v>
      </c>
      <c r="AC17">
        <f>(US_ContributionTestResults!AE17-US_ContributionTestResults!AE$2)*-1</f>
        <v>0</v>
      </c>
      <c r="AD17">
        <f>(US_ContributionTestResults!AF17-US_ContributionTestResults!AF$2)*-1</f>
        <v>0</v>
      </c>
      <c r="AE17">
        <f>(US_ContributionTestResults!AG17-US_ContributionTestResults!AG$2)*-1</f>
        <v>0</v>
      </c>
      <c r="AF17">
        <f>(US_ContributionTestResults!AH17-US_ContributionTestResults!AH$2)*-1</f>
        <v>0</v>
      </c>
    </row>
    <row r="18" spans="1:32" x14ac:dyDescent="0.25">
      <c r="A18" t="s">
        <v>469</v>
      </c>
      <c r="B18">
        <f>(US_ContributionTestResults!D18-US_ContributionTestResults!D$2)*-1</f>
        <v>0</v>
      </c>
      <c r="C18">
        <f>(US_ContributionTestResults!E18-US_ContributionTestResults!E$2)*-1</f>
        <v>0</v>
      </c>
      <c r="D18">
        <f>(US_ContributionTestResults!F18-US_ContributionTestResults!F$2)*-1</f>
        <v>16447</v>
      </c>
      <c r="E18">
        <f>(US_ContributionTestResults!G18-US_ContributionTestResults!G$2)*-1</f>
        <v>43039</v>
      </c>
      <c r="F18">
        <f>(US_ContributionTestResults!H18-US_ContributionTestResults!H$2)*-1</f>
        <v>77036</v>
      </c>
      <c r="G18">
        <f>(US_ContributionTestResults!I18-US_ContributionTestResults!I$2)*-1</f>
        <v>113470</v>
      </c>
      <c r="H18">
        <f>(US_ContributionTestResults!J18-US_ContributionTestResults!J$2)*-1</f>
        <v>159030</v>
      </c>
      <c r="I18">
        <f>(US_ContributionTestResults!K18-US_ContributionTestResults!K$2)*-1</f>
        <v>193440</v>
      </c>
      <c r="J18">
        <f>(US_ContributionTestResults!L18-US_ContributionTestResults!L$2)*-1</f>
        <v>230460</v>
      </c>
      <c r="K18">
        <f>(US_ContributionTestResults!M18-US_ContributionTestResults!M$2)*-1</f>
        <v>268130</v>
      </c>
      <c r="L18">
        <f>(US_ContributionTestResults!N18-US_ContributionTestResults!N$2)*-1</f>
        <v>306450</v>
      </c>
      <c r="M18">
        <f>(US_ContributionTestResults!O18-US_ContributionTestResults!O$2)*-1</f>
        <v>338850</v>
      </c>
      <c r="N18">
        <f>(US_ContributionTestResults!P18-US_ContributionTestResults!P$2)*-1</f>
        <v>386240</v>
      </c>
      <c r="O18">
        <f>(US_ContributionTestResults!Q18-US_ContributionTestResults!Q$2)*-1</f>
        <v>442090</v>
      </c>
      <c r="P18">
        <f>(US_ContributionTestResults!R18-US_ContributionTestResults!R$2)*-1</f>
        <v>495980</v>
      </c>
      <c r="Q18">
        <f>(US_ContributionTestResults!S18-US_ContributionTestResults!S$2)*-1</f>
        <v>539210</v>
      </c>
      <c r="R18">
        <f>(US_ContributionTestResults!T18-US_ContributionTestResults!T$2)*-1</f>
        <v>568880</v>
      </c>
      <c r="S18">
        <f>(US_ContributionTestResults!U18-US_ContributionTestResults!U$2)*-1</f>
        <v>599900</v>
      </c>
      <c r="T18">
        <f>(US_ContributionTestResults!V18-US_ContributionTestResults!V$2)*-1</f>
        <v>632710</v>
      </c>
      <c r="U18">
        <f>(US_ContributionTestResults!W18-US_ContributionTestResults!W$2)*-1</f>
        <v>664940</v>
      </c>
      <c r="V18">
        <f>(US_ContributionTestResults!X18-US_ContributionTestResults!X$2)*-1</f>
        <v>689160</v>
      </c>
      <c r="W18">
        <f>(US_ContributionTestResults!Y18-US_ContributionTestResults!Y$2)*-1</f>
        <v>701680</v>
      </c>
      <c r="X18">
        <f>(US_ContributionTestResults!Z18-US_ContributionTestResults!Z$2)*-1</f>
        <v>704300</v>
      </c>
      <c r="Y18">
        <f>(US_ContributionTestResults!AA18-US_ContributionTestResults!AA$2)*-1</f>
        <v>695600</v>
      </c>
      <c r="Z18">
        <f>(US_ContributionTestResults!AB18-US_ContributionTestResults!AB$2)*-1</f>
        <v>677030</v>
      </c>
      <c r="AA18">
        <f>(US_ContributionTestResults!AC18-US_ContributionTestResults!AC$2)*-1</f>
        <v>652590</v>
      </c>
      <c r="AB18">
        <f>(US_ContributionTestResults!AD18-US_ContributionTestResults!AD$2)*-1</f>
        <v>621240</v>
      </c>
      <c r="AC18">
        <f>(US_ContributionTestResults!AE18-US_ContributionTestResults!AE$2)*-1</f>
        <v>587750</v>
      </c>
      <c r="AD18">
        <f>(US_ContributionTestResults!AF18-US_ContributionTestResults!AF$2)*-1</f>
        <v>564630</v>
      </c>
      <c r="AE18">
        <f>(US_ContributionTestResults!AG18-US_ContributionTestResults!AG$2)*-1</f>
        <v>531270</v>
      </c>
      <c r="AF18">
        <f>(US_ContributionTestResults!AH18-US_ContributionTestResults!AH$2)*-1</f>
        <v>506630</v>
      </c>
    </row>
    <row r="19" spans="1:32" x14ac:dyDescent="0.25">
      <c r="A19" t="s">
        <v>406</v>
      </c>
      <c r="B19">
        <f>(US_ContributionTestResults!D19-US_ContributionTestResults!D$2)*-1</f>
        <v>0</v>
      </c>
      <c r="C19">
        <f>(US_ContributionTestResults!E19-US_ContributionTestResults!E$2)*-1</f>
        <v>0</v>
      </c>
      <c r="D19">
        <f>(US_ContributionTestResults!F19-US_ContributionTestResults!F$2)*-1</f>
        <v>13897</v>
      </c>
      <c r="E19">
        <f>(US_ContributionTestResults!G19-US_ContributionTestResults!G$2)*-1</f>
        <v>20303</v>
      </c>
      <c r="F19">
        <f>(US_ContributionTestResults!H19-US_ContributionTestResults!H$2)*-1</f>
        <v>23504</v>
      </c>
      <c r="G19">
        <f>(US_ContributionTestResults!I19-US_ContributionTestResults!I$2)*-1</f>
        <v>25590</v>
      </c>
      <c r="H19">
        <f>(US_ContributionTestResults!J19-US_ContributionTestResults!J$2)*-1</f>
        <v>25630</v>
      </c>
      <c r="I19">
        <f>(US_ContributionTestResults!K19-US_ContributionTestResults!K$2)*-1</f>
        <v>25530</v>
      </c>
      <c r="J19">
        <f>(US_ContributionTestResults!L19-US_ContributionTestResults!L$2)*-1</f>
        <v>25880</v>
      </c>
      <c r="K19">
        <f>(US_ContributionTestResults!M19-US_ContributionTestResults!M$2)*-1</f>
        <v>26710</v>
      </c>
      <c r="L19">
        <f>(US_ContributionTestResults!N19-US_ContributionTestResults!N$2)*-1</f>
        <v>28090</v>
      </c>
      <c r="M19">
        <f>(US_ContributionTestResults!O19-US_ContributionTestResults!O$2)*-1</f>
        <v>31220</v>
      </c>
      <c r="N19">
        <f>(US_ContributionTestResults!P19-US_ContributionTestResults!P$2)*-1</f>
        <v>34280</v>
      </c>
      <c r="O19">
        <f>(US_ContributionTestResults!Q19-US_ContributionTestResults!Q$2)*-1</f>
        <v>37100</v>
      </c>
      <c r="P19">
        <f>(US_ContributionTestResults!R19-US_ContributionTestResults!R$2)*-1</f>
        <v>39980</v>
      </c>
      <c r="Q19">
        <f>(US_ContributionTestResults!S19-US_ContributionTestResults!S$2)*-1</f>
        <v>42560</v>
      </c>
      <c r="R19">
        <f>(US_ContributionTestResults!T19-US_ContributionTestResults!T$2)*-1</f>
        <v>45320</v>
      </c>
      <c r="S19">
        <f>(US_ContributionTestResults!U19-US_ContributionTestResults!U$2)*-1</f>
        <v>48690</v>
      </c>
      <c r="T19">
        <f>(US_ContributionTestResults!V19-US_ContributionTestResults!V$2)*-1</f>
        <v>51970</v>
      </c>
      <c r="U19">
        <f>(US_ContributionTestResults!W19-US_ContributionTestResults!W$2)*-1</f>
        <v>55360</v>
      </c>
      <c r="V19">
        <f>(US_ContributionTestResults!X19-US_ContributionTestResults!X$2)*-1</f>
        <v>58950</v>
      </c>
      <c r="W19">
        <f>(US_ContributionTestResults!Y19-US_ContributionTestResults!Y$2)*-1</f>
        <v>62840</v>
      </c>
      <c r="X19">
        <f>(US_ContributionTestResults!Z19-US_ContributionTestResults!Z$2)*-1</f>
        <v>67020</v>
      </c>
      <c r="Y19">
        <f>(US_ContributionTestResults!AA19-US_ContributionTestResults!AA$2)*-1</f>
        <v>71080</v>
      </c>
      <c r="Z19">
        <f>(US_ContributionTestResults!AB19-US_ContributionTestResults!AB$2)*-1</f>
        <v>75420</v>
      </c>
      <c r="AA19">
        <f>(US_ContributionTestResults!AC19-US_ContributionTestResults!AC$2)*-1</f>
        <v>79810</v>
      </c>
      <c r="AB19">
        <f>(US_ContributionTestResults!AD19-US_ContributionTestResults!AD$2)*-1</f>
        <v>84460</v>
      </c>
      <c r="AC19">
        <f>(US_ContributionTestResults!AE19-US_ContributionTestResults!AE$2)*-1</f>
        <v>88760</v>
      </c>
      <c r="AD19">
        <f>(US_ContributionTestResults!AF19-US_ContributionTestResults!AF$2)*-1</f>
        <v>92850</v>
      </c>
      <c r="AE19">
        <f>(US_ContributionTestResults!AG19-US_ContributionTestResults!AG$2)*-1</f>
        <v>96930</v>
      </c>
      <c r="AF19">
        <f>(US_ContributionTestResults!AH19-US_ContributionTestResults!AH$2)*-1</f>
        <v>101150</v>
      </c>
    </row>
    <row r="20" spans="1:32" x14ac:dyDescent="0.25">
      <c r="A20" t="s">
        <v>407</v>
      </c>
      <c r="B20">
        <f>(US_ContributionTestResults!D20-US_ContributionTestResults!D$2)*-1</f>
        <v>0</v>
      </c>
      <c r="C20">
        <f>(US_ContributionTestResults!E20-US_ContributionTestResults!E$2)*-1</f>
        <v>0</v>
      </c>
      <c r="D20">
        <f>(US_ContributionTestResults!F20-US_ContributionTestResults!F$2)*-1</f>
        <v>17179</v>
      </c>
      <c r="E20">
        <f>(US_ContributionTestResults!G20-US_ContributionTestResults!G$2)*-1</f>
        <v>40917</v>
      </c>
      <c r="F20">
        <f>(US_ContributionTestResults!H20-US_ContributionTestResults!H$2)*-1</f>
        <v>69627</v>
      </c>
      <c r="G20">
        <f>(US_ContributionTestResults!I20-US_ContributionTestResults!I$2)*-1</f>
        <v>119280</v>
      </c>
      <c r="H20">
        <f>(US_ContributionTestResults!J20-US_ContributionTestResults!J$2)*-1</f>
        <v>182280</v>
      </c>
      <c r="I20">
        <f>(US_ContributionTestResults!K20-US_ContributionTestResults!K$2)*-1</f>
        <v>252360</v>
      </c>
      <c r="J20">
        <f>(US_ContributionTestResults!L20-US_ContributionTestResults!L$2)*-1</f>
        <v>327440</v>
      </c>
      <c r="K20">
        <f>(US_ContributionTestResults!M20-US_ContributionTestResults!M$2)*-1</f>
        <v>407090</v>
      </c>
      <c r="L20">
        <f>(US_ContributionTestResults!N20-US_ContributionTestResults!N$2)*-1</f>
        <v>488520</v>
      </c>
      <c r="M20">
        <f>(US_ContributionTestResults!O20-US_ContributionTestResults!O$2)*-1</f>
        <v>570080</v>
      </c>
      <c r="N20">
        <f>(US_ContributionTestResults!P20-US_ContributionTestResults!P$2)*-1</f>
        <v>648030</v>
      </c>
      <c r="O20">
        <f>(US_ContributionTestResults!Q20-US_ContributionTestResults!Q$2)*-1</f>
        <v>725920</v>
      </c>
      <c r="P20">
        <f>(US_ContributionTestResults!R20-US_ContributionTestResults!R$2)*-1</f>
        <v>804640</v>
      </c>
      <c r="Q20">
        <f>(US_ContributionTestResults!S20-US_ContributionTestResults!S$2)*-1</f>
        <v>875380</v>
      </c>
      <c r="R20">
        <f>(US_ContributionTestResults!T20-US_ContributionTestResults!T$2)*-1</f>
        <v>946420</v>
      </c>
      <c r="S20">
        <f>(US_ContributionTestResults!U20-US_ContributionTestResults!U$2)*-1</f>
        <v>1016550</v>
      </c>
      <c r="T20">
        <f>(US_ContributionTestResults!V20-US_ContributionTestResults!V$2)*-1</f>
        <v>1086750</v>
      </c>
      <c r="U20">
        <f>(US_ContributionTestResults!W20-US_ContributionTestResults!W$2)*-1</f>
        <v>1157860</v>
      </c>
      <c r="V20">
        <f>(US_ContributionTestResults!X20-US_ContributionTestResults!X$2)*-1</f>
        <v>1230680</v>
      </c>
      <c r="W20">
        <f>(US_ContributionTestResults!Y20-US_ContributionTestResults!Y$2)*-1</f>
        <v>1306050</v>
      </c>
      <c r="X20">
        <f>(US_ContributionTestResults!Z20-US_ContributionTestResults!Z$2)*-1</f>
        <v>1383110</v>
      </c>
      <c r="Y20">
        <f>(US_ContributionTestResults!AA20-US_ContributionTestResults!AA$2)*-1</f>
        <v>1462810</v>
      </c>
      <c r="Z20">
        <f>(US_ContributionTestResults!AB20-US_ContributionTestResults!AB$2)*-1</f>
        <v>1544190</v>
      </c>
      <c r="AA20">
        <f>(US_ContributionTestResults!AC20-US_ContributionTestResults!AC$2)*-1</f>
        <v>1627600</v>
      </c>
      <c r="AB20">
        <f>(US_ContributionTestResults!AD20-US_ContributionTestResults!AD$2)*-1</f>
        <v>1712710</v>
      </c>
      <c r="AC20">
        <f>(US_ContributionTestResults!AE20-US_ContributionTestResults!AE$2)*-1</f>
        <v>1798220</v>
      </c>
      <c r="AD20">
        <f>(US_ContributionTestResults!AF20-US_ContributionTestResults!AF$2)*-1</f>
        <v>1885700</v>
      </c>
      <c r="AE20">
        <f>(US_ContributionTestResults!AG20-US_ContributionTestResults!AG$2)*-1</f>
        <v>1973840</v>
      </c>
      <c r="AF20">
        <f>(US_ContributionTestResults!AH20-US_ContributionTestResults!AH$2)*-1</f>
        <v>2062360</v>
      </c>
    </row>
    <row r="21" spans="1:32" x14ac:dyDescent="0.25">
      <c r="A21" t="s">
        <v>408</v>
      </c>
      <c r="B21">
        <f>(US_ContributionTestResults!D21-US_ContributionTestResults!D$2)*-1</f>
        <v>0</v>
      </c>
      <c r="C21">
        <f>(US_ContributionTestResults!E21-US_ContributionTestResults!E$2)*-1</f>
        <v>0</v>
      </c>
      <c r="D21">
        <f>(US_ContributionTestResults!F21-US_ContributionTestResults!F$2)*-1</f>
        <v>-4788</v>
      </c>
      <c r="E21">
        <f>(US_ContributionTestResults!G21-US_ContributionTestResults!G$2)*-1</f>
        <v>-14163</v>
      </c>
      <c r="F21">
        <f>(US_ContributionTestResults!H21-US_ContributionTestResults!H$2)*-1</f>
        <v>-26450</v>
      </c>
      <c r="G21">
        <f>(US_ContributionTestResults!I21-US_ContributionTestResults!I$2)*-1</f>
        <v>-41860</v>
      </c>
      <c r="H21">
        <f>(US_ContributionTestResults!J21-US_ContributionTestResults!J$2)*-1</f>
        <v>-61350</v>
      </c>
      <c r="I21">
        <f>(US_ContributionTestResults!K21-US_ContributionTestResults!K$2)*-1</f>
        <v>-84870</v>
      </c>
      <c r="J21">
        <f>(US_ContributionTestResults!L21-US_ContributionTestResults!L$2)*-1</f>
        <v>-112370</v>
      </c>
      <c r="K21">
        <f>(US_ContributionTestResults!M21-US_ContributionTestResults!M$2)*-1</f>
        <v>-144030</v>
      </c>
      <c r="L21">
        <f>(US_ContributionTestResults!N21-US_ContributionTestResults!N$2)*-1</f>
        <v>-179430</v>
      </c>
      <c r="M21">
        <f>(US_ContributionTestResults!O21-US_ContributionTestResults!O$2)*-1</f>
        <v>-219870</v>
      </c>
      <c r="N21">
        <f>(US_ContributionTestResults!P21-US_ContributionTestResults!P$2)*-1</f>
        <v>-267640</v>
      </c>
      <c r="O21">
        <f>(US_ContributionTestResults!Q21-US_ContributionTestResults!Q$2)*-1</f>
        <v>-321350</v>
      </c>
      <c r="P21">
        <f>(US_ContributionTestResults!R21-US_ContributionTestResults!R$2)*-1</f>
        <v>-382390</v>
      </c>
      <c r="Q21">
        <f>(US_ContributionTestResults!S21-US_ContributionTestResults!S$2)*-1</f>
        <v>-446410</v>
      </c>
      <c r="R21">
        <f>(US_ContributionTestResults!T21-US_ContributionTestResults!T$2)*-1</f>
        <v>-512990</v>
      </c>
      <c r="S21">
        <f>(US_ContributionTestResults!U21-US_ContributionTestResults!U$2)*-1</f>
        <v>-587720</v>
      </c>
      <c r="T21">
        <f>(US_ContributionTestResults!V21-US_ContributionTestResults!V$2)*-1</f>
        <v>-667510</v>
      </c>
      <c r="U21">
        <f>(US_ContributionTestResults!W21-US_ContributionTestResults!W$2)*-1</f>
        <v>-747620</v>
      </c>
      <c r="V21">
        <f>(US_ContributionTestResults!X21-US_ContributionTestResults!X$2)*-1</f>
        <v>-833400</v>
      </c>
      <c r="W21">
        <f>(US_ContributionTestResults!Y21-US_ContributionTestResults!Y$2)*-1</f>
        <v>-927920</v>
      </c>
      <c r="X21">
        <f>(US_ContributionTestResults!Z21-US_ContributionTestResults!Z$2)*-1</f>
        <v>-1024900</v>
      </c>
      <c r="Y21">
        <f>(US_ContributionTestResults!AA21-US_ContributionTestResults!AA$2)*-1</f>
        <v>-1122840</v>
      </c>
      <c r="Z21">
        <f>(US_ContributionTestResults!AB21-US_ContributionTestResults!AB$2)*-1</f>
        <v>-1224850</v>
      </c>
      <c r="AA21">
        <f>(US_ContributionTestResults!AC21-US_ContributionTestResults!AC$2)*-1</f>
        <v>-1330050</v>
      </c>
      <c r="AB21">
        <f>(US_ContributionTestResults!AD21-US_ContributionTestResults!AD$2)*-1</f>
        <v>-1435710</v>
      </c>
      <c r="AC21">
        <f>(US_ContributionTestResults!AE21-US_ContributionTestResults!AE$2)*-1</f>
        <v>-1542070</v>
      </c>
      <c r="AD21">
        <f>(US_ContributionTestResults!AF21-US_ContributionTestResults!AF$2)*-1</f>
        <v>-1644300</v>
      </c>
      <c r="AE21">
        <f>(US_ContributionTestResults!AG21-US_ContributionTestResults!AG$2)*-1</f>
        <v>-1744650</v>
      </c>
      <c r="AF21">
        <f>(US_ContributionTestResults!AH21-US_ContributionTestResults!AH$2)*-1</f>
        <v>-1850440</v>
      </c>
    </row>
    <row r="22" spans="1:32" x14ac:dyDescent="0.25">
      <c r="A22" t="s">
        <v>409</v>
      </c>
      <c r="B22">
        <f>(US_ContributionTestResults!D22-US_ContributionTestResults!D$2)*-1</f>
        <v>0</v>
      </c>
      <c r="C22">
        <f>(US_ContributionTestResults!E22-US_ContributionTestResults!E$2)*-1</f>
        <v>0</v>
      </c>
      <c r="D22">
        <f>(US_ContributionTestResults!F22-US_ContributionTestResults!F$2)*-1</f>
        <v>-1032</v>
      </c>
      <c r="E22">
        <f>(US_ContributionTestResults!G22-US_ContributionTestResults!G$2)*-1</f>
        <v>-2556</v>
      </c>
      <c r="F22">
        <f>(US_ContributionTestResults!H22-US_ContributionTestResults!H$2)*-1</f>
        <v>-4250</v>
      </c>
      <c r="G22">
        <f>(US_ContributionTestResults!I22-US_ContributionTestResults!I$2)*-1</f>
        <v>-6100</v>
      </c>
      <c r="H22">
        <f>(US_ContributionTestResults!J22-US_ContributionTestResults!J$2)*-1</f>
        <v>-8080</v>
      </c>
      <c r="I22">
        <f>(US_ContributionTestResults!K22-US_ContributionTestResults!K$2)*-1</f>
        <v>-10090</v>
      </c>
      <c r="J22">
        <f>(US_ContributionTestResults!L22-US_ContributionTestResults!L$2)*-1</f>
        <v>-12240</v>
      </c>
      <c r="K22">
        <f>(US_ContributionTestResults!M22-US_ContributionTestResults!M$2)*-1</f>
        <v>-14400</v>
      </c>
      <c r="L22">
        <f>(US_ContributionTestResults!N22-US_ContributionTestResults!N$2)*-1</f>
        <v>-16630</v>
      </c>
      <c r="M22">
        <f>(US_ContributionTestResults!O22-US_ContributionTestResults!O$2)*-1</f>
        <v>-18920</v>
      </c>
      <c r="N22">
        <f>(US_ContributionTestResults!P22-US_ContributionTestResults!P$2)*-1</f>
        <v>-21240</v>
      </c>
      <c r="O22">
        <f>(US_ContributionTestResults!Q22-US_ContributionTestResults!Q$2)*-1</f>
        <v>-23570</v>
      </c>
      <c r="P22">
        <f>(US_ContributionTestResults!R22-US_ContributionTestResults!R$2)*-1</f>
        <v>-26030</v>
      </c>
      <c r="Q22">
        <f>(US_ContributionTestResults!S22-US_ContributionTestResults!S$2)*-1</f>
        <v>-28370</v>
      </c>
      <c r="R22">
        <f>(US_ContributionTestResults!T22-US_ContributionTestResults!T$2)*-1</f>
        <v>-30430</v>
      </c>
      <c r="S22">
        <f>(US_ContributionTestResults!U22-US_ContributionTestResults!U$2)*-1</f>
        <v>-32620</v>
      </c>
      <c r="T22">
        <f>(US_ContributionTestResults!V22-US_ContributionTestResults!V$2)*-1</f>
        <v>-34770</v>
      </c>
      <c r="U22">
        <f>(US_ContributionTestResults!W22-US_ContributionTestResults!W$2)*-1</f>
        <v>-36970</v>
      </c>
      <c r="V22">
        <f>(US_ContributionTestResults!X22-US_ContributionTestResults!X$2)*-1</f>
        <v>-39160</v>
      </c>
      <c r="W22">
        <f>(US_ContributionTestResults!Y22-US_ContributionTestResults!Y$2)*-1</f>
        <v>-41320</v>
      </c>
      <c r="X22">
        <f>(US_ContributionTestResults!Z22-US_ContributionTestResults!Z$2)*-1</f>
        <v>-43510</v>
      </c>
      <c r="Y22">
        <f>(US_ContributionTestResults!AA22-US_ContributionTestResults!AA$2)*-1</f>
        <v>-45770</v>
      </c>
      <c r="Z22">
        <f>(US_ContributionTestResults!AB22-US_ContributionTestResults!AB$2)*-1</f>
        <v>-48060</v>
      </c>
      <c r="AA22">
        <f>(US_ContributionTestResults!AC22-US_ContributionTestResults!AC$2)*-1</f>
        <v>-50370</v>
      </c>
      <c r="AB22">
        <f>(US_ContributionTestResults!AD22-US_ContributionTestResults!AD$2)*-1</f>
        <v>-52720</v>
      </c>
      <c r="AC22">
        <f>(US_ContributionTestResults!AE22-US_ContributionTestResults!AE$2)*-1</f>
        <v>-55000</v>
      </c>
      <c r="AD22">
        <f>(US_ContributionTestResults!AF22-US_ContributionTestResults!AF$2)*-1</f>
        <v>-57290</v>
      </c>
      <c r="AE22">
        <f>(US_ContributionTestResults!AG22-US_ContributionTestResults!AG$2)*-1</f>
        <v>-59590</v>
      </c>
      <c r="AF22">
        <f>(US_ContributionTestResults!AH22-US_ContributionTestResults!AH$2)*-1</f>
        <v>-61940</v>
      </c>
    </row>
    <row r="23" spans="1:32" x14ac:dyDescent="0.25">
      <c r="A23" t="s">
        <v>411</v>
      </c>
      <c r="B23">
        <f>(US_ContributionTestResults!D23-US_ContributionTestResults!D$2)*-1</f>
        <v>0</v>
      </c>
      <c r="C23">
        <f>(US_ContributionTestResults!E23-US_ContributionTestResults!E$2)*-1</f>
        <v>0</v>
      </c>
      <c r="D23">
        <f>(US_ContributionTestResults!F23-US_ContributionTestResults!F$2)*-1</f>
        <v>-1522</v>
      </c>
      <c r="E23">
        <f>(US_ContributionTestResults!G23-US_ContributionTestResults!G$2)*-1</f>
        <v>-4010</v>
      </c>
      <c r="F23">
        <f>(US_ContributionTestResults!H23-US_ContributionTestResults!H$2)*-1</f>
        <v>-7000</v>
      </c>
      <c r="G23">
        <f>(US_ContributionTestResults!I23-US_ContributionTestResults!I$2)*-1</f>
        <v>-10600</v>
      </c>
      <c r="H23">
        <f>(US_ContributionTestResults!J23-US_ContributionTestResults!J$2)*-1</f>
        <v>-14500</v>
      </c>
      <c r="I23">
        <f>(US_ContributionTestResults!K23-US_ContributionTestResults!K$2)*-1</f>
        <v>-18260</v>
      </c>
      <c r="J23">
        <f>(US_ContributionTestResults!L23-US_ContributionTestResults!L$2)*-1</f>
        <v>-22140</v>
      </c>
      <c r="K23">
        <f>(US_ContributionTestResults!M23-US_ContributionTestResults!M$2)*-1</f>
        <v>-26040</v>
      </c>
      <c r="L23">
        <f>(US_ContributionTestResults!N23-US_ContributionTestResults!N$2)*-1</f>
        <v>-30150</v>
      </c>
      <c r="M23">
        <f>(US_ContributionTestResults!O23-US_ContributionTestResults!O$2)*-1</f>
        <v>-34220</v>
      </c>
      <c r="N23">
        <f>(US_ContributionTestResults!P23-US_ContributionTestResults!P$2)*-1</f>
        <v>-38390</v>
      </c>
      <c r="O23">
        <f>(US_ContributionTestResults!Q23-US_ContributionTestResults!Q$2)*-1</f>
        <v>-42510</v>
      </c>
      <c r="P23">
        <f>(US_ContributionTestResults!R23-US_ContributionTestResults!R$2)*-1</f>
        <v>-46730</v>
      </c>
      <c r="Q23">
        <f>(US_ContributionTestResults!S23-US_ContributionTestResults!S$2)*-1</f>
        <v>-50690</v>
      </c>
      <c r="R23">
        <f>(US_ContributionTestResults!T23-US_ContributionTestResults!T$2)*-1</f>
        <v>-54500</v>
      </c>
      <c r="S23">
        <f>(US_ContributionTestResults!U23-US_ContributionTestResults!U$2)*-1</f>
        <v>-58160</v>
      </c>
      <c r="T23">
        <f>(US_ContributionTestResults!V23-US_ContributionTestResults!V$2)*-1</f>
        <v>-61760</v>
      </c>
      <c r="U23">
        <f>(US_ContributionTestResults!W23-US_ContributionTestResults!W$2)*-1</f>
        <v>-65370</v>
      </c>
      <c r="V23">
        <f>(US_ContributionTestResults!X23-US_ContributionTestResults!X$2)*-1</f>
        <v>-68850</v>
      </c>
      <c r="W23">
        <f>(US_ContributionTestResults!Y23-US_ContributionTestResults!Y$2)*-1</f>
        <v>-72100</v>
      </c>
      <c r="X23">
        <f>(US_ContributionTestResults!Z23-US_ContributionTestResults!Z$2)*-1</f>
        <v>-75580</v>
      </c>
      <c r="Y23">
        <f>(US_ContributionTestResults!AA23-US_ContributionTestResults!AA$2)*-1</f>
        <v>-79330</v>
      </c>
      <c r="Z23">
        <f>(US_ContributionTestResults!AB23-US_ContributionTestResults!AB$2)*-1</f>
        <v>-83090</v>
      </c>
      <c r="AA23">
        <f>(US_ContributionTestResults!AC23-US_ContributionTestResults!AC$2)*-1</f>
        <v>-86750</v>
      </c>
      <c r="AB23">
        <f>(US_ContributionTestResults!AD23-US_ContributionTestResults!AD$2)*-1</f>
        <v>-90290</v>
      </c>
      <c r="AC23">
        <f>(US_ContributionTestResults!AE23-US_ContributionTestResults!AE$2)*-1</f>
        <v>-93600</v>
      </c>
      <c r="AD23">
        <f>(US_ContributionTestResults!AF23-US_ContributionTestResults!AF$2)*-1</f>
        <v>-96860</v>
      </c>
      <c r="AE23">
        <f>(US_ContributionTestResults!AG23-US_ContributionTestResults!AG$2)*-1</f>
        <v>-100210</v>
      </c>
      <c r="AF23">
        <f>(US_ContributionTestResults!AH23-US_ContributionTestResults!AH$2)*-1</f>
        <v>-103810</v>
      </c>
    </row>
    <row r="24" spans="1:32" x14ac:dyDescent="0.25">
      <c r="A24" t="s">
        <v>412</v>
      </c>
      <c r="B24">
        <f>(US_ContributionTestResults!D24-US_ContributionTestResults!D$2)*-1</f>
        <v>0</v>
      </c>
      <c r="C24">
        <f>(US_ContributionTestResults!E24-US_ContributionTestResults!E$2)*-1</f>
        <v>0</v>
      </c>
      <c r="D24">
        <f>(US_ContributionTestResults!F24-US_ContributionTestResults!F$2)*-1</f>
        <v>665</v>
      </c>
      <c r="E24">
        <f>(US_ContributionTestResults!G24-US_ContributionTestResults!G$2)*-1</f>
        <v>1658</v>
      </c>
      <c r="F24">
        <f>(US_ContributionTestResults!H24-US_ContributionTestResults!H$2)*-1</f>
        <v>2690</v>
      </c>
      <c r="G24">
        <f>(US_ContributionTestResults!I24-US_ContributionTestResults!I$2)*-1</f>
        <v>3720</v>
      </c>
      <c r="H24">
        <f>(US_ContributionTestResults!J24-US_ContributionTestResults!J$2)*-1</f>
        <v>-3580</v>
      </c>
      <c r="I24">
        <f>(US_ContributionTestResults!K24-US_ContributionTestResults!K$2)*-1</f>
        <v>-5800</v>
      </c>
      <c r="J24">
        <f>(US_ContributionTestResults!L24-US_ContributionTestResults!L$2)*-1</f>
        <v>-1200</v>
      </c>
      <c r="K24">
        <f>(US_ContributionTestResults!M24-US_ContributionTestResults!M$2)*-1</f>
        <v>8560</v>
      </c>
      <c r="L24">
        <f>(US_ContributionTestResults!N24-US_ContributionTestResults!N$2)*-1</f>
        <v>22960</v>
      </c>
      <c r="M24">
        <f>(US_ContributionTestResults!O24-US_ContributionTestResults!O$2)*-1</f>
        <v>36840</v>
      </c>
      <c r="N24">
        <f>(US_ContributionTestResults!P24-US_ContributionTestResults!P$2)*-1</f>
        <v>50740</v>
      </c>
      <c r="O24">
        <f>(US_ContributionTestResults!Q24-US_ContributionTestResults!Q$2)*-1</f>
        <v>62460</v>
      </c>
      <c r="P24">
        <f>(US_ContributionTestResults!R24-US_ContributionTestResults!R$2)*-1</f>
        <v>70480</v>
      </c>
      <c r="Q24">
        <f>(US_ContributionTestResults!S24-US_ContributionTestResults!S$2)*-1</f>
        <v>73710</v>
      </c>
      <c r="R24">
        <f>(US_ContributionTestResults!T24-US_ContributionTestResults!T$2)*-1</f>
        <v>61490</v>
      </c>
      <c r="S24">
        <f>(US_ContributionTestResults!U24-US_ContributionTestResults!U$2)*-1</f>
        <v>45060</v>
      </c>
      <c r="T24">
        <f>(US_ContributionTestResults!V24-US_ContributionTestResults!V$2)*-1</f>
        <v>27470</v>
      </c>
      <c r="U24">
        <f>(US_ContributionTestResults!W24-US_ContributionTestResults!W$2)*-1</f>
        <v>9140</v>
      </c>
      <c r="V24">
        <f>(US_ContributionTestResults!X24-US_ContributionTestResults!X$2)*-1</f>
        <v>-9220</v>
      </c>
      <c r="W24">
        <f>(US_ContributionTestResults!Y24-US_ContributionTestResults!Y$2)*-1</f>
        <v>-26910</v>
      </c>
      <c r="X24">
        <f>(US_ContributionTestResults!Z24-US_ContributionTestResults!Z$2)*-1</f>
        <v>-43940</v>
      </c>
      <c r="Y24">
        <f>(US_ContributionTestResults!AA24-US_ContributionTestResults!AA$2)*-1</f>
        <v>-59930</v>
      </c>
      <c r="Z24">
        <f>(US_ContributionTestResults!AB24-US_ContributionTestResults!AB$2)*-1</f>
        <v>-75040</v>
      </c>
      <c r="AA24">
        <f>(US_ContributionTestResults!AC24-US_ContributionTestResults!AC$2)*-1</f>
        <v>-89090</v>
      </c>
      <c r="AB24">
        <f>(US_ContributionTestResults!AD24-US_ContributionTestResults!AD$2)*-1</f>
        <v>-101040</v>
      </c>
      <c r="AC24">
        <f>(US_ContributionTestResults!AE24-US_ContributionTestResults!AE$2)*-1</f>
        <v>-110920</v>
      </c>
      <c r="AD24">
        <f>(US_ContributionTestResults!AF24-US_ContributionTestResults!AF$2)*-1</f>
        <v>-118940</v>
      </c>
      <c r="AE24">
        <f>(US_ContributionTestResults!AG24-US_ContributionTestResults!AG$2)*-1</f>
        <v>-125950</v>
      </c>
      <c r="AF24">
        <f>(US_ContributionTestResults!AH24-US_ContributionTestResults!AH$2)*-1</f>
        <v>-132640</v>
      </c>
    </row>
    <row r="25" spans="1:32" x14ac:dyDescent="0.25">
      <c r="A25" t="s">
        <v>413</v>
      </c>
      <c r="B25">
        <f>(US_ContributionTestResults!D25-US_ContributionTestResults!D$2)*-1</f>
        <v>0</v>
      </c>
      <c r="C25">
        <f>(US_ContributionTestResults!E25-US_ContributionTestResults!E$2)*-1</f>
        <v>0</v>
      </c>
      <c r="D25">
        <f>(US_ContributionTestResults!F25-US_ContributionTestResults!F$2)*-1</f>
        <v>1707</v>
      </c>
      <c r="E25">
        <f>(US_ContributionTestResults!G25-US_ContributionTestResults!G$2)*-1</f>
        <v>-693</v>
      </c>
      <c r="F25">
        <f>(US_ContributionTestResults!H25-US_ContributionTestResults!H$2)*-1</f>
        <v>-6980</v>
      </c>
      <c r="G25">
        <f>(US_ContributionTestResults!I25-US_ContributionTestResults!I$2)*-1</f>
        <v>-16120</v>
      </c>
      <c r="H25">
        <f>(US_ContributionTestResults!J25-US_ContributionTestResults!J$2)*-1</f>
        <v>-28030</v>
      </c>
      <c r="I25">
        <f>(US_ContributionTestResults!K25-US_ContributionTestResults!K$2)*-1</f>
        <v>-36520</v>
      </c>
      <c r="J25">
        <f>(US_ContributionTestResults!L25-US_ContributionTestResults!L$2)*-1</f>
        <v>-45870</v>
      </c>
      <c r="K25">
        <f>(US_ContributionTestResults!M25-US_ContributionTestResults!M$2)*-1</f>
        <v>-55430</v>
      </c>
      <c r="L25">
        <f>(US_ContributionTestResults!N25-US_ContributionTestResults!N$2)*-1</f>
        <v>-67100</v>
      </c>
      <c r="M25">
        <f>(US_ContributionTestResults!O25-US_ContributionTestResults!O$2)*-1</f>
        <v>-78470</v>
      </c>
      <c r="N25">
        <f>(US_ContributionTestResults!P25-US_ContributionTestResults!P$2)*-1</f>
        <v>-95020</v>
      </c>
      <c r="O25">
        <f>(US_ContributionTestResults!Q25-US_ContributionTestResults!Q$2)*-1</f>
        <v>-110710</v>
      </c>
      <c r="P25">
        <f>(US_ContributionTestResults!R25-US_ContributionTestResults!R$2)*-1</f>
        <v>-126820</v>
      </c>
      <c r="Q25">
        <f>(US_ContributionTestResults!S25-US_ContributionTestResults!S$2)*-1</f>
        <v>-140540</v>
      </c>
      <c r="R25">
        <f>(US_ContributionTestResults!T25-US_ContributionTestResults!T$2)*-1</f>
        <v>-156130</v>
      </c>
      <c r="S25">
        <f>(US_ContributionTestResults!U25-US_ContributionTestResults!U$2)*-1</f>
        <v>-173000</v>
      </c>
      <c r="T25">
        <f>(US_ContributionTestResults!V25-US_ContributionTestResults!V$2)*-1</f>
        <v>-188450</v>
      </c>
      <c r="U25">
        <f>(US_ContributionTestResults!W25-US_ContributionTestResults!W$2)*-1</f>
        <v>-203930</v>
      </c>
      <c r="V25">
        <f>(US_ContributionTestResults!X25-US_ContributionTestResults!X$2)*-1</f>
        <v>-219450</v>
      </c>
      <c r="W25">
        <f>(US_ContributionTestResults!Y25-US_ContributionTestResults!Y$2)*-1</f>
        <v>-235460</v>
      </c>
      <c r="X25">
        <f>(US_ContributionTestResults!Z25-US_ContributionTestResults!Z$2)*-1</f>
        <v>-252410</v>
      </c>
      <c r="Y25">
        <f>(US_ContributionTestResults!AA25-US_ContributionTestResults!AA$2)*-1</f>
        <v>-270660</v>
      </c>
      <c r="Z25">
        <f>(US_ContributionTestResults!AB25-US_ContributionTestResults!AB$2)*-1</f>
        <v>-290230</v>
      </c>
      <c r="AA25">
        <f>(US_ContributionTestResults!AC25-US_ContributionTestResults!AC$2)*-1</f>
        <v>-310690</v>
      </c>
      <c r="AB25">
        <f>(US_ContributionTestResults!AD25-US_ContributionTestResults!AD$2)*-1</f>
        <v>-330820</v>
      </c>
      <c r="AC25">
        <f>(US_ContributionTestResults!AE25-US_ContributionTestResults!AE$2)*-1</f>
        <v>-347730</v>
      </c>
      <c r="AD25">
        <f>(US_ContributionTestResults!AF25-US_ContributionTestResults!AF$2)*-1</f>
        <v>-362140</v>
      </c>
      <c r="AE25">
        <f>(US_ContributionTestResults!AG25-US_ContributionTestResults!AG$2)*-1</f>
        <v>-376920</v>
      </c>
      <c r="AF25">
        <f>(US_ContributionTestResults!AH25-US_ContributionTestResults!AH$2)*-1</f>
        <v>-394340</v>
      </c>
    </row>
    <row r="26" spans="1:32" x14ac:dyDescent="0.25">
      <c r="A26" t="s">
        <v>414</v>
      </c>
      <c r="B26">
        <f>(US_ContributionTestResults!D26-US_ContributionTestResults!D$2)*-1</f>
        <v>0</v>
      </c>
      <c r="C26">
        <f>(US_ContributionTestResults!E26-US_ContributionTestResults!E$2)*-1</f>
        <v>0</v>
      </c>
      <c r="D26">
        <f>(US_ContributionTestResults!F26-US_ContributionTestResults!F$2)*-1</f>
        <v>7514</v>
      </c>
      <c r="E26">
        <f>(US_ContributionTestResults!G26-US_ContributionTestResults!G$2)*-1</f>
        <v>68224</v>
      </c>
      <c r="F26">
        <f>(US_ContributionTestResults!H26-US_ContributionTestResults!H$2)*-1</f>
        <v>88822</v>
      </c>
      <c r="G26">
        <f>(US_ContributionTestResults!I26-US_ContributionTestResults!I$2)*-1</f>
        <v>103820</v>
      </c>
      <c r="H26">
        <f>(US_ContributionTestResults!J26-US_ContributionTestResults!J$2)*-1</f>
        <v>67560</v>
      </c>
      <c r="I26">
        <f>(US_ContributionTestResults!K26-US_ContributionTestResults!K$2)*-1</f>
        <v>77290</v>
      </c>
      <c r="J26">
        <f>(US_ContributionTestResults!L26-US_ContributionTestResults!L$2)*-1</f>
        <v>102470</v>
      </c>
      <c r="K26">
        <f>(US_ContributionTestResults!M26-US_ContributionTestResults!M$2)*-1</f>
        <v>136350</v>
      </c>
      <c r="L26">
        <f>(US_ContributionTestResults!N26-US_ContributionTestResults!N$2)*-1</f>
        <v>156240</v>
      </c>
      <c r="M26">
        <f>(US_ContributionTestResults!O26-US_ContributionTestResults!O$2)*-1</f>
        <v>182710</v>
      </c>
      <c r="N26">
        <f>(US_ContributionTestResults!P26-US_ContributionTestResults!P$2)*-1</f>
        <v>242970</v>
      </c>
      <c r="O26">
        <f>(US_ContributionTestResults!Q26-US_ContributionTestResults!Q$2)*-1</f>
        <v>294030</v>
      </c>
      <c r="P26">
        <f>(US_ContributionTestResults!R26-US_ContributionTestResults!R$2)*-1</f>
        <v>332940</v>
      </c>
      <c r="Q26">
        <f>(US_ContributionTestResults!S26-US_ContributionTestResults!S$2)*-1</f>
        <v>289570</v>
      </c>
      <c r="R26">
        <f>(US_ContributionTestResults!T26-US_ContributionTestResults!T$2)*-1</f>
        <v>267880</v>
      </c>
      <c r="S26">
        <f>(US_ContributionTestResults!U26-US_ContributionTestResults!U$2)*-1</f>
        <v>214650</v>
      </c>
      <c r="T26">
        <f>(US_ContributionTestResults!V26-US_ContributionTestResults!V$2)*-1</f>
        <v>154040</v>
      </c>
      <c r="U26">
        <f>(US_ContributionTestResults!W26-US_ContributionTestResults!W$2)*-1</f>
        <v>88850</v>
      </c>
      <c r="V26">
        <f>(US_ContributionTestResults!X26-US_ContributionTestResults!X$2)*-1</f>
        <v>28870</v>
      </c>
      <c r="W26">
        <f>(US_ContributionTestResults!Y26-US_ContributionTestResults!Y$2)*-1</f>
        <v>-21860</v>
      </c>
      <c r="X26">
        <f>(US_ContributionTestResults!Z26-US_ContributionTestResults!Z$2)*-1</f>
        <v>-64880</v>
      </c>
      <c r="Y26">
        <f>(US_ContributionTestResults!AA26-US_ContributionTestResults!AA$2)*-1</f>
        <v>-101690</v>
      </c>
      <c r="Z26">
        <f>(US_ContributionTestResults!AB26-US_ContributionTestResults!AB$2)*-1</f>
        <v>-134160</v>
      </c>
      <c r="AA26">
        <f>(US_ContributionTestResults!AC26-US_ContributionTestResults!AC$2)*-1</f>
        <v>-160520</v>
      </c>
      <c r="AB26">
        <f>(US_ContributionTestResults!AD26-US_ContributionTestResults!AD$2)*-1</f>
        <v>-183630</v>
      </c>
      <c r="AC26">
        <f>(US_ContributionTestResults!AE26-US_ContributionTestResults!AE$2)*-1</f>
        <v>-202530</v>
      </c>
      <c r="AD26">
        <f>(US_ContributionTestResults!AF26-US_ContributionTestResults!AF$2)*-1</f>
        <v>-221370</v>
      </c>
      <c r="AE26">
        <f>(US_ContributionTestResults!AG26-US_ContributionTestResults!AG$2)*-1</f>
        <v>-231480</v>
      </c>
      <c r="AF26">
        <f>(US_ContributionTestResults!AH26-US_ContributionTestResults!AH$2)*-1</f>
        <v>-245990</v>
      </c>
    </row>
    <row r="27" spans="1:32" x14ac:dyDescent="0.25">
      <c r="A27" t="s">
        <v>416</v>
      </c>
      <c r="B27">
        <f>(US_ContributionTestResults!D27-US_ContributionTestResults!D$2)*-1</f>
        <v>0</v>
      </c>
      <c r="C27">
        <f>(US_ContributionTestResults!E27-US_ContributionTestResults!E$2)*-1</f>
        <v>0</v>
      </c>
      <c r="D27">
        <f>(US_ContributionTestResults!F27-US_ContributionTestResults!F$2)*-1</f>
        <v>32110</v>
      </c>
      <c r="E27">
        <f>(US_ContributionTestResults!G27-US_ContributionTestResults!G$2)*-1</f>
        <v>-18340</v>
      </c>
      <c r="F27">
        <f>(US_ContributionTestResults!H27-US_ContributionTestResults!H$2)*-1</f>
        <v>-76070</v>
      </c>
      <c r="G27">
        <f>(US_ContributionTestResults!I27-US_ContributionTestResults!I$2)*-1</f>
        <v>-74960</v>
      </c>
      <c r="H27">
        <f>(US_ContributionTestResults!J27-US_ContributionTestResults!J$2)*-1</f>
        <v>10700</v>
      </c>
      <c r="I27">
        <f>(US_ContributionTestResults!K27-US_ContributionTestResults!K$2)*-1</f>
        <v>12270</v>
      </c>
      <c r="J27">
        <f>(US_ContributionTestResults!L27-US_ContributionTestResults!L$2)*-1</f>
        <v>5070</v>
      </c>
      <c r="K27">
        <f>(US_ContributionTestResults!M27-US_ContributionTestResults!M$2)*-1</f>
        <v>-21300</v>
      </c>
      <c r="L27">
        <f>(US_ContributionTestResults!N27-US_ContributionTestResults!N$2)*-1</f>
        <v>-87180</v>
      </c>
      <c r="M27">
        <f>(US_ContributionTestResults!O27-US_ContributionTestResults!O$2)*-1</f>
        <v>-83690</v>
      </c>
      <c r="N27">
        <f>(US_ContributionTestResults!P27-US_ContributionTestResults!P$2)*-1</f>
        <v>-28290</v>
      </c>
      <c r="O27">
        <f>(US_ContributionTestResults!Q27-US_ContributionTestResults!Q$2)*-1</f>
        <v>38760</v>
      </c>
      <c r="P27">
        <f>(US_ContributionTestResults!R27-US_ContributionTestResults!R$2)*-1</f>
        <v>109900</v>
      </c>
      <c r="Q27">
        <f>(US_ContributionTestResults!S27-US_ContributionTestResults!S$2)*-1</f>
        <v>-2300</v>
      </c>
      <c r="R27">
        <f>(US_ContributionTestResults!T27-US_ContributionTestResults!T$2)*-1</f>
        <v>-37300</v>
      </c>
      <c r="S27">
        <f>(US_ContributionTestResults!U27-US_ContributionTestResults!U$2)*-1</f>
        <v>-33360</v>
      </c>
      <c r="T27">
        <f>(US_ContributionTestResults!V27-US_ContributionTestResults!V$2)*-1</f>
        <v>-32510</v>
      </c>
      <c r="U27">
        <f>(US_ContributionTestResults!W27-US_ContributionTestResults!W$2)*-1</f>
        <v>-35470</v>
      </c>
      <c r="V27">
        <f>(US_ContributionTestResults!X27-US_ContributionTestResults!X$2)*-1</f>
        <v>-35290</v>
      </c>
      <c r="W27">
        <f>(US_ContributionTestResults!Y27-US_ContributionTestResults!Y$2)*-1</f>
        <v>-34920</v>
      </c>
      <c r="X27">
        <f>(US_ContributionTestResults!Z27-US_ContributionTestResults!Z$2)*-1</f>
        <v>-34290</v>
      </c>
      <c r="Y27">
        <f>(US_ContributionTestResults!AA27-US_ContributionTestResults!AA$2)*-1</f>
        <v>-14020</v>
      </c>
      <c r="Z27">
        <f>(US_ContributionTestResults!AB27-US_ContributionTestResults!AB$2)*-1</f>
        <v>20250</v>
      </c>
      <c r="AA27">
        <f>(US_ContributionTestResults!AC27-US_ContributionTestResults!AC$2)*-1</f>
        <v>-4060</v>
      </c>
      <c r="AB27">
        <f>(US_ContributionTestResults!AD27-US_ContributionTestResults!AD$2)*-1</f>
        <v>-6630</v>
      </c>
      <c r="AC27">
        <f>(US_ContributionTestResults!AE27-US_ContributionTestResults!AE$2)*-1</f>
        <v>-1510</v>
      </c>
      <c r="AD27">
        <f>(US_ContributionTestResults!AF27-US_ContributionTestResults!AF$2)*-1</f>
        <v>4510</v>
      </c>
      <c r="AE27">
        <f>(US_ContributionTestResults!AG27-US_ContributionTestResults!AG$2)*-1</f>
        <v>-6400</v>
      </c>
      <c r="AF27">
        <f>(US_ContributionTestResults!AH27-US_ContributionTestResults!AH$2)*-1</f>
        <v>-8550</v>
      </c>
    </row>
    <row r="28" spans="1:32" x14ac:dyDescent="0.25">
      <c r="A28" t="s">
        <v>418</v>
      </c>
      <c r="B28">
        <f>(US_ContributionTestResults!D28-US_ContributionTestResults!D$2)*-1</f>
        <v>0</v>
      </c>
      <c r="C28">
        <f>(US_ContributionTestResults!E28-US_ContributionTestResults!E$2)*-1</f>
        <v>0</v>
      </c>
      <c r="D28">
        <f>(US_ContributionTestResults!F28-US_ContributionTestResults!F$2)*-1</f>
        <v>376869</v>
      </c>
      <c r="E28">
        <f>(US_ContributionTestResults!G28-US_ContributionTestResults!G$2)*-1</f>
        <v>693046</v>
      </c>
      <c r="F28">
        <f>(US_ContributionTestResults!H28-US_ContributionTestResults!H$2)*-1</f>
        <v>1006240</v>
      </c>
      <c r="G28">
        <f>(US_ContributionTestResults!I28-US_ContributionTestResults!I$2)*-1</f>
        <v>1379210</v>
      </c>
      <c r="H28">
        <f>(US_ContributionTestResults!J28-US_ContributionTestResults!J$2)*-1</f>
        <v>1687820</v>
      </c>
      <c r="I28">
        <f>(US_ContributionTestResults!K28-US_ContributionTestResults!K$2)*-1</f>
        <v>2023900</v>
      </c>
      <c r="J28">
        <f>(US_ContributionTestResults!L28-US_ContributionTestResults!L$2)*-1</f>
        <v>2369870</v>
      </c>
      <c r="K28">
        <f>(US_ContributionTestResults!M28-US_ContributionTestResults!M$2)*-1</f>
        <v>2733240</v>
      </c>
      <c r="L28">
        <f>(US_ContributionTestResults!N28-US_ContributionTestResults!N$2)*-1</f>
        <v>3145290</v>
      </c>
      <c r="M28">
        <f>(US_ContributionTestResults!O28-US_ContributionTestResults!O$2)*-1</f>
        <v>3515490</v>
      </c>
      <c r="N28">
        <f>(US_ContributionTestResults!P28-US_ContributionTestResults!P$2)*-1</f>
        <v>3919930</v>
      </c>
      <c r="O28">
        <f>(US_ContributionTestResults!Q28-US_ContributionTestResults!Q$2)*-1</f>
        <v>4337340</v>
      </c>
      <c r="P28">
        <f>(US_ContributionTestResults!R28-US_ContributionTestResults!R$2)*-1</f>
        <v>4741360</v>
      </c>
      <c r="Q28">
        <f>(US_ContributionTestResults!S28-US_ContributionTestResults!S$2)*-1</f>
        <v>4933200</v>
      </c>
      <c r="R28">
        <f>(US_ContributionTestResults!T28-US_ContributionTestResults!T$2)*-1</f>
        <v>5120490</v>
      </c>
      <c r="S28">
        <f>(US_ContributionTestResults!U28-US_ContributionTestResults!U$2)*-1</f>
        <v>5256290</v>
      </c>
      <c r="T28">
        <f>(US_ContributionTestResults!V28-US_ContributionTestResults!V$2)*-1</f>
        <v>5358280</v>
      </c>
      <c r="U28">
        <f>(US_ContributionTestResults!W28-US_ContributionTestResults!W$2)*-1</f>
        <v>5437310</v>
      </c>
      <c r="V28">
        <f>(US_ContributionTestResults!X28-US_ContributionTestResults!X$2)*-1</f>
        <v>5502850</v>
      </c>
      <c r="W28">
        <f>(US_ContributionTestResults!Y28-US_ContributionTestResults!Y$2)*-1</f>
        <v>5560200</v>
      </c>
      <c r="X28">
        <f>(US_ContributionTestResults!Z28-US_ContributionTestResults!Z$2)*-1</f>
        <v>5613920</v>
      </c>
      <c r="Y28">
        <f>(US_ContributionTestResults!AA28-US_ContributionTestResults!AA$2)*-1</f>
        <v>5668730</v>
      </c>
      <c r="Z28">
        <f>(US_ContributionTestResults!AB28-US_ContributionTestResults!AB$2)*-1</f>
        <v>5718890</v>
      </c>
      <c r="AA28">
        <f>(US_ContributionTestResults!AC28-US_ContributionTestResults!AC$2)*-1</f>
        <v>5766210</v>
      </c>
      <c r="AB28">
        <f>(US_ContributionTestResults!AD28-US_ContributionTestResults!AD$2)*-1</f>
        <v>5795510</v>
      </c>
      <c r="AC28">
        <f>(US_ContributionTestResults!AE28-US_ContributionTestResults!AE$2)*-1</f>
        <v>5812450</v>
      </c>
      <c r="AD28">
        <f>(US_ContributionTestResults!AF28-US_ContributionTestResults!AF$2)*-1</f>
        <v>5822450</v>
      </c>
      <c r="AE28">
        <f>(US_ContributionTestResults!AG28-US_ContributionTestResults!AG$2)*-1</f>
        <v>5843800</v>
      </c>
      <c r="AF28">
        <f>(US_ContributionTestResults!AH28-US_ContributionTestResults!AH$2)*-1</f>
        <v>5872060</v>
      </c>
    </row>
    <row r="29" spans="1:32" x14ac:dyDescent="0.25">
      <c r="A29" t="s">
        <v>419</v>
      </c>
      <c r="B29">
        <f>(US_ContributionTestResults!D29-US_ContributionTestResults!D$2)*-1</f>
        <v>0</v>
      </c>
      <c r="C29">
        <f>(US_ContributionTestResults!E29-US_ContributionTestResults!E$2)*-1</f>
        <v>0</v>
      </c>
      <c r="D29">
        <f>(US_ContributionTestResults!F29-US_ContributionTestResults!F$2)*-1</f>
        <v>376869</v>
      </c>
      <c r="E29">
        <f>(US_ContributionTestResults!G29-US_ContributionTestResults!G$2)*-1</f>
        <v>693046</v>
      </c>
      <c r="F29">
        <f>(US_ContributionTestResults!H29-US_ContributionTestResults!H$2)*-1</f>
        <v>1006240</v>
      </c>
      <c r="G29">
        <f>(US_ContributionTestResults!I29-US_ContributionTestResults!I$2)*-1</f>
        <v>1379210</v>
      </c>
      <c r="H29">
        <f>(US_ContributionTestResults!J29-US_ContributionTestResults!J$2)*-1</f>
        <v>1687820</v>
      </c>
      <c r="I29">
        <f>(US_ContributionTestResults!K29-US_ContributionTestResults!K$2)*-1</f>
        <v>2023900</v>
      </c>
      <c r="J29">
        <f>(US_ContributionTestResults!L29-US_ContributionTestResults!L$2)*-1</f>
        <v>2369870</v>
      </c>
      <c r="K29">
        <f>(US_ContributionTestResults!M29-US_ContributionTestResults!M$2)*-1</f>
        <v>2733240</v>
      </c>
      <c r="L29">
        <f>(US_ContributionTestResults!N29-US_ContributionTestResults!N$2)*-1</f>
        <v>3145290</v>
      </c>
      <c r="M29">
        <f>(US_ContributionTestResults!O29-US_ContributionTestResults!O$2)*-1</f>
        <v>3515490</v>
      </c>
      <c r="N29">
        <f>(US_ContributionTestResults!P29-US_ContributionTestResults!P$2)*-1</f>
        <v>3919930</v>
      </c>
      <c r="O29">
        <f>(US_ContributionTestResults!Q29-US_ContributionTestResults!Q$2)*-1</f>
        <v>4337340</v>
      </c>
      <c r="P29">
        <f>(US_ContributionTestResults!R29-US_ContributionTestResults!R$2)*-1</f>
        <v>4741360</v>
      </c>
      <c r="Q29">
        <f>(US_ContributionTestResults!S29-US_ContributionTestResults!S$2)*-1</f>
        <v>4933200</v>
      </c>
      <c r="R29">
        <f>(US_ContributionTestResults!T29-US_ContributionTestResults!T$2)*-1</f>
        <v>5120490</v>
      </c>
      <c r="S29">
        <f>(US_ContributionTestResults!U29-US_ContributionTestResults!U$2)*-1</f>
        <v>5256290</v>
      </c>
      <c r="T29">
        <f>(US_ContributionTestResults!V29-US_ContributionTestResults!V$2)*-1</f>
        <v>5358280</v>
      </c>
      <c r="U29">
        <f>(US_ContributionTestResults!W29-US_ContributionTestResults!W$2)*-1</f>
        <v>5437310</v>
      </c>
      <c r="V29">
        <f>(US_ContributionTestResults!X29-US_ContributionTestResults!X$2)*-1</f>
        <v>5502850</v>
      </c>
      <c r="W29">
        <f>(US_ContributionTestResults!Y29-US_ContributionTestResults!Y$2)*-1</f>
        <v>5560200</v>
      </c>
      <c r="X29">
        <f>(US_ContributionTestResults!Z29-US_ContributionTestResults!Z$2)*-1</f>
        <v>5613920</v>
      </c>
      <c r="Y29">
        <f>(US_ContributionTestResults!AA29-US_ContributionTestResults!AA$2)*-1</f>
        <v>5668730</v>
      </c>
      <c r="Z29">
        <f>(US_ContributionTestResults!AB29-US_ContributionTestResults!AB$2)*-1</f>
        <v>5718890</v>
      </c>
      <c r="AA29">
        <f>(US_ContributionTestResults!AC29-US_ContributionTestResults!AC$2)*-1</f>
        <v>5766210</v>
      </c>
      <c r="AB29">
        <f>(US_ContributionTestResults!AD29-US_ContributionTestResults!AD$2)*-1</f>
        <v>5795510</v>
      </c>
      <c r="AC29">
        <f>(US_ContributionTestResults!AE29-US_ContributionTestResults!AE$2)*-1</f>
        <v>5812450</v>
      </c>
      <c r="AD29">
        <f>(US_ContributionTestResults!AF29-US_ContributionTestResults!AF$2)*-1</f>
        <v>5822450</v>
      </c>
      <c r="AE29">
        <f>(US_ContributionTestResults!AG29-US_ContributionTestResults!AG$2)*-1</f>
        <v>5843800</v>
      </c>
      <c r="AF29">
        <f>(US_ContributionTestResults!AH29-US_ContributionTestResults!AH$2)*-1</f>
        <v>5872060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20D-62B4-48F8-9596-E8B1B4786665}">
  <sheetPr>
    <tabColor rgb="FFC00000"/>
  </sheetPr>
  <dimension ref="A1:AI28"/>
  <sheetViews>
    <sheetView workbookViewId="0">
      <selection sqref="A1:AH28"/>
    </sheetView>
  </sheetViews>
  <sheetFormatPr defaultRowHeight="15" x14ac:dyDescent="0.25"/>
  <cols>
    <col min="1" max="1" width="30.140625" bestFit="1" customWidth="1"/>
    <col min="2" max="2" width="57.28515625" bestFit="1" customWidth="1"/>
  </cols>
  <sheetData>
    <row r="1" spans="1:35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2050</v>
      </c>
    </row>
    <row r="2" spans="1:35" x14ac:dyDescent="0.25">
      <c r="A2" t="s">
        <v>383</v>
      </c>
      <c r="B2" t="s">
        <v>381</v>
      </c>
      <c r="C2" t="s">
        <v>382</v>
      </c>
      <c r="D2">
        <v>0</v>
      </c>
      <c r="E2">
        <v>59</v>
      </c>
      <c r="F2">
        <v>948</v>
      </c>
      <c r="G2">
        <v>28319</v>
      </c>
      <c r="H2">
        <v>56094</v>
      </c>
      <c r="I2">
        <v>81419</v>
      </c>
      <c r="J2">
        <v>107385</v>
      </c>
      <c r="K2">
        <v>133033</v>
      </c>
      <c r="L2">
        <v>157778</v>
      </c>
      <c r="M2">
        <v>182204</v>
      </c>
      <c r="N2">
        <v>202109</v>
      </c>
      <c r="O2">
        <v>212125</v>
      </c>
      <c r="P2">
        <v>215861</v>
      </c>
      <c r="Q2">
        <v>219360</v>
      </c>
      <c r="R2">
        <v>222082</v>
      </c>
      <c r="S2">
        <v>223197</v>
      </c>
      <c r="T2">
        <v>223030</v>
      </c>
      <c r="U2">
        <v>214832</v>
      </c>
      <c r="V2">
        <v>203427</v>
      </c>
      <c r="W2">
        <v>191302</v>
      </c>
      <c r="X2">
        <v>178911</v>
      </c>
      <c r="Y2">
        <v>167145</v>
      </c>
      <c r="Z2">
        <v>156934</v>
      </c>
      <c r="AA2">
        <v>148178</v>
      </c>
      <c r="AB2">
        <v>140041</v>
      </c>
      <c r="AC2">
        <v>132934</v>
      </c>
      <c r="AD2">
        <v>125998</v>
      </c>
      <c r="AE2">
        <v>120337</v>
      </c>
      <c r="AF2">
        <v>117360</v>
      </c>
      <c r="AG2">
        <v>115347</v>
      </c>
      <c r="AH2">
        <v>114437</v>
      </c>
      <c r="AI2">
        <v>31807</v>
      </c>
    </row>
    <row r="3" spans="1:35" x14ac:dyDescent="0.25">
      <c r="A3" t="s">
        <v>383</v>
      </c>
      <c r="B3" t="s">
        <v>384</v>
      </c>
      <c r="C3" t="s">
        <v>522</v>
      </c>
      <c r="D3">
        <v>0</v>
      </c>
      <c r="E3">
        <v>59</v>
      </c>
      <c r="F3">
        <v>948</v>
      </c>
      <c r="G3">
        <v>27603</v>
      </c>
      <c r="H3">
        <v>51763</v>
      </c>
      <c r="I3">
        <v>72058</v>
      </c>
      <c r="J3">
        <v>91962</v>
      </c>
      <c r="K3">
        <v>111555</v>
      </c>
      <c r="L3">
        <v>132038</v>
      </c>
      <c r="M3">
        <v>151001</v>
      </c>
      <c r="N3">
        <v>168257</v>
      </c>
      <c r="O3">
        <v>177174</v>
      </c>
      <c r="P3">
        <v>180244</v>
      </c>
      <c r="Q3">
        <v>184241</v>
      </c>
      <c r="R3">
        <v>188608</v>
      </c>
      <c r="S3">
        <v>192123</v>
      </c>
      <c r="T3">
        <v>195992</v>
      </c>
      <c r="U3">
        <v>193306</v>
      </c>
      <c r="V3">
        <v>188093</v>
      </c>
      <c r="W3">
        <v>181799</v>
      </c>
      <c r="X3">
        <v>175129</v>
      </c>
      <c r="Y3">
        <v>168731</v>
      </c>
      <c r="Z3">
        <v>162904</v>
      </c>
      <c r="AA3">
        <v>157097</v>
      </c>
      <c r="AB3">
        <v>150664</v>
      </c>
      <c r="AC3">
        <v>143815</v>
      </c>
      <c r="AD3">
        <v>136391</v>
      </c>
      <c r="AE3">
        <v>129990</v>
      </c>
      <c r="AF3">
        <v>126245</v>
      </c>
      <c r="AG3">
        <v>123553</v>
      </c>
      <c r="AH3">
        <v>121872</v>
      </c>
      <c r="AI3">
        <v>30334</v>
      </c>
    </row>
    <row r="4" spans="1:35" x14ac:dyDescent="0.25">
      <c r="A4" t="s">
        <v>383</v>
      </c>
      <c r="B4" t="s">
        <v>385</v>
      </c>
      <c r="C4" t="s">
        <v>523</v>
      </c>
      <c r="D4">
        <v>0</v>
      </c>
      <c r="E4">
        <v>59</v>
      </c>
      <c r="F4">
        <v>948</v>
      </c>
      <c r="G4">
        <v>27926</v>
      </c>
      <c r="H4">
        <v>55406</v>
      </c>
      <c r="I4">
        <v>80851</v>
      </c>
      <c r="J4">
        <v>107603</v>
      </c>
      <c r="K4">
        <v>134364</v>
      </c>
      <c r="L4">
        <v>160791</v>
      </c>
      <c r="M4">
        <v>187097</v>
      </c>
      <c r="N4">
        <v>209062</v>
      </c>
      <c r="O4">
        <v>221111</v>
      </c>
      <c r="P4">
        <v>226766</v>
      </c>
      <c r="Q4">
        <v>232154</v>
      </c>
      <c r="R4">
        <v>236737</v>
      </c>
      <c r="S4">
        <v>239635</v>
      </c>
      <c r="T4">
        <v>241229</v>
      </c>
      <c r="U4">
        <v>234940</v>
      </c>
      <c r="V4">
        <v>225302</v>
      </c>
      <c r="W4">
        <v>214861</v>
      </c>
      <c r="X4">
        <v>203980</v>
      </c>
      <c r="Y4">
        <v>193523</v>
      </c>
      <c r="Z4">
        <v>184328</v>
      </c>
      <c r="AA4">
        <v>176454</v>
      </c>
      <c r="AB4">
        <v>169047</v>
      </c>
      <c r="AC4">
        <v>162477</v>
      </c>
      <c r="AD4">
        <v>156109</v>
      </c>
      <c r="AE4">
        <v>150991</v>
      </c>
      <c r="AF4">
        <v>148570</v>
      </c>
      <c r="AG4">
        <v>147145</v>
      </c>
      <c r="AH4">
        <v>146829</v>
      </c>
      <c r="AI4">
        <v>35843</v>
      </c>
    </row>
    <row r="5" spans="1:35" x14ac:dyDescent="0.25">
      <c r="A5" t="s">
        <v>383</v>
      </c>
      <c r="B5" t="s">
        <v>415</v>
      </c>
      <c r="C5" t="s">
        <v>524</v>
      </c>
      <c r="D5">
        <v>0</v>
      </c>
      <c r="E5">
        <v>59</v>
      </c>
      <c r="F5">
        <v>948</v>
      </c>
      <c r="G5">
        <v>23259</v>
      </c>
      <c r="H5">
        <v>48843</v>
      </c>
      <c r="I5">
        <v>73858</v>
      </c>
      <c r="J5">
        <v>99981</v>
      </c>
      <c r="K5">
        <v>126062</v>
      </c>
      <c r="L5">
        <v>150586</v>
      </c>
      <c r="M5">
        <v>175214</v>
      </c>
      <c r="N5">
        <v>195498</v>
      </c>
      <c r="O5">
        <v>205792</v>
      </c>
      <c r="P5">
        <v>209799</v>
      </c>
      <c r="Q5">
        <v>213499</v>
      </c>
      <c r="R5">
        <v>216401</v>
      </c>
      <c r="S5">
        <v>217845</v>
      </c>
      <c r="T5">
        <v>218074</v>
      </c>
      <c r="U5">
        <v>210164</v>
      </c>
      <c r="V5">
        <v>198880</v>
      </c>
      <c r="W5">
        <v>186689</v>
      </c>
      <c r="X5">
        <v>174104</v>
      </c>
      <c r="Y5">
        <v>161976</v>
      </c>
      <c r="Z5">
        <v>151429</v>
      </c>
      <c r="AA5">
        <v>142276</v>
      </c>
      <c r="AB5">
        <v>133729</v>
      </c>
      <c r="AC5">
        <v>126268</v>
      </c>
      <c r="AD5">
        <v>118961</v>
      </c>
      <c r="AE5">
        <v>112779</v>
      </c>
      <c r="AF5">
        <v>109503</v>
      </c>
      <c r="AG5">
        <v>107281</v>
      </c>
      <c r="AH5">
        <v>106119</v>
      </c>
      <c r="AI5">
        <v>31989</v>
      </c>
    </row>
    <row r="6" spans="1:35" x14ac:dyDescent="0.25">
      <c r="A6" t="s">
        <v>383</v>
      </c>
      <c r="B6" t="s">
        <v>387</v>
      </c>
      <c r="C6" t="s">
        <v>525</v>
      </c>
      <c r="D6">
        <v>0</v>
      </c>
      <c r="E6">
        <v>59</v>
      </c>
      <c r="F6">
        <v>948</v>
      </c>
      <c r="G6">
        <v>28319</v>
      </c>
      <c r="H6">
        <v>56094</v>
      </c>
      <c r="I6">
        <v>81419</v>
      </c>
      <c r="J6">
        <v>107385</v>
      </c>
      <c r="K6">
        <v>133033</v>
      </c>
      <c r="L6">
        <v>157778</v>
      </c>
      <c r="M6">
        <v>182204</v>
      </c>
      <c r="N6">
        <v>202109</v>
      </c>
      <c r="O6">
        <v>212125</v>
      </c>
      <c r="P6">
        <v>215408</v>
      </c>
      <c r="Q6">
        <v>218359</v>
      </c>
      <c r="R6">
        <v>220522</v>
      </c>
      <c r="S6">
        <v>221150</v>
      </c>
      <c r="T6">
        <v>220541</v>
      </c>
      <c r="U6">
        <v>211957</v>
      </c>
      <c r="V6">
        <v>200200</v>
      </c>
      <c r="W6">
        <v>187761</v>
      </c>
      <c r="X6">
        <v>175069</v>
      </c>
      <c r="Y6">
        <v>162992</v>
      </c>
      <c r="Z6">
        <v>152900</v>
      </c>
      <c r="AA6">
        <v>144381</v>
      </c>
      <c r="AB6">
        <v>136512</v>
      </c>
      <c r="AC6">
        <v>129727</v>
      </c>
      <c r="AD6">
        <v>123036</v>
      </c>
      <c r="AE6">
        <v>117396</v>
      </c>
      <c r="AF6">
        <v>114586</v>
      </c>
      <c r="AG6">
        <v>112773</v>
      </c>
      <c r="AH6">
        <v>112028</v>
      </c>
      <c r="AI6">
        <v>31748</v>
      </c>
    </row>
    <row r="7" spans="1:35" x14ac:dyDescent="0.25">
      <c r="A7" t="s">
        <v>383</v>
      </c>
      <c r="B7" t="s">
        <v>388</v>
      </c>
      <c r="C7" t="s">
        <v>389</v>
      </c>
      <c r="D7">
        <v>0</v>
      </c>
      <c r="E7">
        <v>59</v>
      </c>
      <c r="F7">
        <v>948</v>
      </c>
      <c r="G7">
        <v>23187</v>
      </c>
      <c r="H7">
        <v>49188</v>
      </c>
      <c r="I7">
        <v>74431</v>
      </c>
      <c r="J7">
        <v>100326</v>
      </c>
      <c r="K7">
        <v>125916</v>
      </c>
      <c r="L7">
        <v>150467</v>
      </c>
      <c r="M7">
        <v>175077</v>
      </c>
      <c r="N7">
        <v>195501</v>
      </c>
      <c r="O7">
        <v>206390</v>
      </c>
      <c r="P7">
        <v>211329</v>
      </c>
      <c r="Q7">
        <v>216460</v>
      </c>
      <c r="R7">
        <v>220841</v>
      </c>
      <c r="S7">
        <v>224319</v>
      </c>
      <c r="T7">
        <v>227378</v>
      </c>
      <c r="U7">
        <v>222407</v>
      </c>
      <c r="V7">
        <v>214768</v>
      </c>
      <c r="W7">
        <v>205381</v>
      </c>
      <c r="X7">
        <v>195783</v>
      </c>
      <c r="Y7">
        <v>186002</v>
      </c>
      <c r="Z7">
        <v>177670</v>
      </c>
      <c r="AA7">
        <v>170216</v>
      </c>
      <c r="AB7">
        <v>163316</v>
      </c>
      <c r="AC7">
        <v>157028</v>
      </c>
      <c r="AD7">
        <v>150439</v>
      </c>
      <c r="AE7">
        <v>145477</v>
      </c>
      <c r="AF7">
        <v>142469</v>
      </c>
      <c r="AG7">
        <v>141151</v>
      </c>
      <c r="AH7">
        <v>140120</v>
      </c>
      <c r="AI7">
        <v>30428</v>
      </c>
    </row>
    <row r="8" spans="1:35" x14ac:dyDescent="0.25">
      <c r="A8" t="s">
        <v>383</v>
      </c>
      <c r="B8" t="s">
        <v>390</v>
      </c>
      <c r="C8" t="s">
        <v>391</v>
      </c>
      <c r="D8">
        <v>0</v>
      </c>
      <c r="E8">
        <v>59</v>
      </c>
      <c r="F8">
        <v>948</v>
      </c>
      <c r="G8">
        <v>28287</v>
      </c>
      <c r="H8">
        <v>55990</v>
      </c>
      <c r="I8">
        <v>81199</v>
      </c>
      <c r="J8">
        <v>106998</v>
      </c>
      <c r="K8">
        <v>132441</v>
      </c>
      <c r="L8">
        <v>156928</v>
      </c>
      <c r="M8">
        <v>181070</v>
      </c>
      <c r="N8">
        <v>200645</v>
      </c>
      <c r="O8">
        <v>210319</v>
      </c>
      <c r="P8">
        <v>213714</v>
      </c>
      <c r="Q8">
        <v>216861</v>
      </c>
      <c r="R8">
        <v>219258</v>
      </c>
      <c r="S8">
        <v>220071</v>
      </c>
      <c r="T8">
        <v>219580</v>
      </c>
      <c r="U8">
        <v>211102</v>
      </c>
      <c r="V8">
        <v>199397</v>
      </c>
      <c r="W8">
        <v>187004</v>
      </c>
      <c r="X8">
        <v>174359</v>
      </c>
      <c r="Y8">
        <v>162344</v>
      </c>
      <c r="Z8">
        <v>151887</v>
      </c>
      <c r="AA8">
        <v>142904</v>
      </c>
      <c r="AB8">
        <v>134542</v>
      </c>
      <c r="AC8">
        <v>127237</v>
      </c>
      <c r="AD8">
        <v>120110</v>
      </c>
      <c r="AE8">
        <v>114074</v>
      </c>
      <c r="AF8">
        <v>110931</v>
      </c>
      <c r="AG8">
        <v>108804</v>
      </c>
      <c r="AH8">
        <v>107794</v>
      </c>
      <c r="AI8">
        <v>31804</v>
      </c>
    </row>
    <row r="9" spans="1:35" x14ac:dyDescent="0.25">
      <c r="A9" t="s">
        <v>383</v>
      </c>
      <c r="B9" t="s">
        <v>392</v>
      </c>
      <c r="C9" t="s">
        <v>393</v>
      </c>
      <c r="D9">
        <v>0</v>
      </c>
      <c r="E9">
        <v>59</v>
      </c>
      <c r="F9">
        <v>948</v>
      </c>
      <c r="G9">
        <v>28334</v>
      </c>
      <c r="H9">
        <v>56140</v>
      </c>
      <c r="I9">
        <v>81493</v>
      </c>
      <c r="J9">
        <v>107482</v>
      </c>
      <c r="K9">
        <v>133188</v>
      </c>
      <c r="L9">
        <v>157993</v>
      </c>
      <c r="M9">
        <v>182493</v>
      </c>
      <c r="N9">
        <v>202457</v>
      </c>
      <c r="O9">
        <v>212417</v>
      </c>
      <c r="P9">
        <v>216142</v>
      </c>
      <c r="Q9">
        <v>219648</v>
      </c>
      <c r="R9">
        <v>222368</v>
      </c>
      <c r="S9">
        <v>223511</v>
      </c>
      <c r="T9">
        <v>223297</v>
      </c>
      <c r="U9">
        <v>215089</v>
      </c>
      <c r="V9">
        <v>203694</v>
      </c>
      <c r="W9">
        <v>191578</v>
      </c>
      <c r="X9">
        <v>179200</v>
      </c>
      <c r="Y9">
        <v>167458</v>
      </c>
      <c r="Z9">
        <v>157260</v>
      </c>
      <c r="AA9">
        <v>148508</v>
      </c>
      <c r="AB9">
        <v>140374</v>
      </c>
      <c r="AC9">
        <v>133275</v>
      </c>
      <c r="AD9">
        <v>126370</v>
      </c>
      <c r="AE9">
        <v>120716</v>
      </c>
      <c r="AF9">
        <v>117762</v>
      </c>
      <c r="AG9">
        <v>115760</v>
      </c>
      <c r="AH9">
        <v>114858</v>
      </c>
      <c r="AI9">
        <v>31884</v>
      </c>
    </row>
    <row r="10" spans="1:35" x14ac:dyDescent="0.25">
      <c r="A10" t="s">
        <v>383</v>
      </c>
      <c r="B10" t="s">
        <v>394</v>
      </c>
      <c r="C10" t="s">
        <v>395</v>
      </c>
      <c r="D10">
        <v>0</v>
      </c>
      <c r="E10">
        <v>59</v>
      </c>
      <c r="F10">
        <v>948</v>
      </c>
      <c r="G10">
        <v>28326</v>
      </c>
      <c r="H10">
        <v>56109</v>
      </c>
      <c r="I10">
        <v>81222</v>
      </c>
      <c r="J10">
        <v>106048</v>
      </c>
      <c r="K10">
        <v>129768</v>
      </c>
      <c r="L10">
        <v>152387</v>
      </c>
      <c r="M10">
        <v>174880</v>
      </c>
      <c r="N10">
        <v>193300</v>
      </c>
      <c r="O10">
        <v>202992</v>
      </c>
      <c r="P10">
        <v>207201</v>
      </c>
      <c r="Q10">
        <v>211434</v>
      </c>
      <c r="R10">
        <v>214918</v>
      </c>
      <c r="S10">
        <v>216764</v>
      </c>
      <c r="T10">
        <v>217188</v>
      </c>
      <c r="U10">
        <v>209466</v>
      </c>
      <c r="V10">
        <v>198390</v>
      </c>
      <c r="W10">
        <v>186535</v>
      </c>
      <c r="X10">
        <v>174312</v>
      </c>
      <c r="Y10">
        <v>162655</v>
      </c>
      <c r="Z10">
        <v>152512</v>
      </c>
      <c r="AA10">
        <v>143809</v>
      </c>
      <c r="AB10">
        <v>135697</v>
      </c>
      <c r="AC10">
        <v>128614</v>
      </c>
      <c r="AD10">
        <v>121648</v>
      </c>
      <c r="AE10">
        <v>115718</v>
      </c>
      <c r="AF10">
        <v>112661</v>
      </c>
      <c r="AG10">
        <v>110609</v>
      </c>
      <c r="AH10">
        <v>109674</v>
      </c>
      <c r="AI10">
        <v>31786</v>
      </c>
    </row>
    <row r="11" spans="1:35" x14ac:dyDescent="0.25">
      <c r="A11" t="s">
        <v>383</v>
      </c>
      <c r="B11" t="s">
        <v>396</v>
      </c>
      <c r="C11" t="s">
        <v>397</v>
      </c>
      <c r="D11">
        <v>0</v>
      </c>
      <c r="E11">
        <v>59</v>
      </c>
      <c r="F11">
        <v>948</v>
      </c>
      <c r="G11">
        <v>28314</v>
      </c>
      <c r="H11">
        <v>56088</v>
      </c>
      <c r="I11">
        <v>81407</v>
      </c>
      <c r="J11">
        <v>107345</v>
      </c>
      <c r="K11">
        <v>132973</v>
      </c>
      <c r="L11">
        <v>157694</v>
      </c>
      <c r="M11">
        <v>182107</v>
      </c>
      <c r="N11">
        <v>201992</v>
      </c>
      <c r="O11">
        <v>211988</v>
      </c>
      <c r="P11">
        <v>215740</v>
      </c>
      <c r="Q11">
        <v>219232</v>
      </c>
      <c r="R11">
        <v>221960</v>
      </c>
      <c r="S11">
        <v>223098</v>
      </c>
      <c r="T11">
        <v>222940</v>
      </c>
      <c r="U11">
        <v>214767</v>
      </c>
      <c r="V11">
        <v>203381</v>
      </c>
      <c r="W11">
        <v>191296</v>
      </c>
      <c r="X11">
        <v>178924</v>
      </c>
      <c r="Y11">
        <v>167153</v>
      </c>
      <c r="Z11">
        <v>156934</v>
      </c>
      <c r="AA11">
        <v>148172</v>
      </c>
      <c r="AB11">
        <v>140025</v>
      </c>
      <c r="AC11">
        <v>132921</v>
      </c>
      <c r="AD11">
        <v>125988</v>
      </c>
      <c r="AE11">
        <v>120338</v>
      </c>
      <c r="AF11">
        <v>117362</v>
      </c>
      <c r="AG11">
        <v>115346</v>
      </c>
      <c r="AH11">
        <v>114436</v>
      </c>
      <c r="AI11">
        <v>31797</v>
      </c>
    </row>
    <row r="12" spans="1:35" x14ac:dyDescent="0.25">
      <c r="A12" t="s">
        <v>383</v>
      </c>
      <c r="B12" t="s">
        <v>398</v>
      </c>
      <c r="C12" t="s">
        <v>399</v>
      </c>
      <c r="D12">
        <v>0</v>
      </c>
      <c r="E12">
        <v>59</v>
      </c>
      <c r="F12">
        <v>948</v>
      </c>
      <c r="G12">
        <v>28315</v>
      </c>
      <c r="H12">
        <v>56052</v>
      </c>
      <c r="I12">
        <v>81030</v>
      </c>
      <c r="J12">
        <v>106409</v>
      </c>
      <c r="K12">
        <v>131217</v>
      </c>
      <c r="L12">
        <v>155652</v>
      </c>
      <c r="M12">
        <v>179387</v>
      </c>
      <c r="N12">
        <v>198553</v>
      </c>
      <c r="O12">
        <v>207719</v>
      </c>
      <c r="P12">
        <v>210469</v>
      </c>
      <c r="Q12">
        <v>212854</v>
      </c>
      <c r="R12">
        <v>214583</v>
      </c>
      <c r="S12">
        <v>214503</v>
      </c>
      <c r="T12">
        <v>212987</v>
      </c>
      <c r="U12">
        <v>203737</v>
      </c>
      <c r="V12">
        <v>191729</v>
      </c>
      <c r="W12">
        <v>179689</v>
      </c>
      <c r="X12">
        <v>167699</v>
      </c>
      <c r="Y12">
        <v>156472</v>
      </c>
      <c r="Z12">
        <v>146892</v>
      </c>
      <c r="AA12">
        <v>138685</v>
      </c>
      <c r="AB12">
        <v>130924</v>
      </c>
      <c r="AC12">
        <v>123962</v>
      </c>
      <c r="AD12">
        <v>117517</v>
      </c>
      <c r="AE12">
        <v>111703</v>
      </c>
      <c r="AF12">
        <v>108994</v>
      </c>
      <c r="AG12">
        <v>107022</v>
      </c>
      <c r="AH12">
        <v>106115</v>
      </c>
      <c r="AI12">
        <v>26828</v>
      </c>
    </row>
    <row r="13" spans="1:35" x14ac:dyDescent="0.25">
      <c r="A13" t="s">
        <v>383</v>
      </c>
      <c r="B13" t="s">
        <v>400</v>
      </c>
      <c r="C13" t="s">
        <v>401</v>
      </c>
      <c r="D13">
        <v>0</v>
      </c>
      <c r="E13">
        <v>59</v>
      </c>
      <c r="F13">
        <v>948</v>
      </c>
      <c r="G13">
        <v>28287</v>
      </c>
      <c r="H13">
        <v>56016</v>
      </c>
      <c r="I13">
        <v>81287</v>
      </c>
      <c r="J13">
        <v>107186</v>
      </c>
      <c r="K13">
        <v>132776</v>
      </c>
      <c r="L13">
        <v>157465</v>
      </c>
      <c r="M13">
        <v>181849</v>
      </c>
      <c r="N13">
        <v>201695</v>
      </c>
      <c r="O13">
        <v>211677</v>
      </c>
      <c r="P13">
        <v>215401</v>
      </c>
      <c r="Q13">
        <v>218887</v>
      </c>
      <c r="R13">
        <v>221607</v>
      </c>
      <c r="S13">
        <v>222751</v>
      </c>
      <c r="T13">
        <v>222583</v>
      </c>
      <c r="U13">
        <v>214400</v>
      </c>
      <c r="V13">
        <v>203002</v>
      </c>
      <c r="W13">
        <v>190903</v>
      </c>
      <c r="X13">
        <v>178517</v>
      </c>
      <c r="Y13">
        <v>166754</v>
      </c>
      <c r="Z13">
        <v>156543</v>
      </c>
      <c r="AA13">
        <v>147790</v>
      </c>
      <c r="AB13">
        <v>139661</v>
      </c>
      <c r="AC13">
        <v>132555</v>
      </c>
      <c r="AD13">
        <v>125631</v>
      </c>
      <c r="AE13">
        <v>119968</v>
      </c>
      <c r="AF13">
        <v>117007</v>
      </c>
      <c r="AG13">
        <v>115007</v>
      </c>
      <c r="AH13">
        <v>114103</v>
      </c>
      <c r="AI13">
        <v>31804</v>
      </c>
    </row>
    <row r="14" spans="1:35" x14ac:dyDescent="0.25">
      <c r="A14" t="s">
        <v>383</v>
      </c>
      <c r="B14" t="s">
        <v>402</v>
      </c>
      <c r="C14" t="s">
        <v>526</v>
      </c>
      <c r="D14">
        <v>0</v>
      </c>
      <c r="E14">
        <v>59</v>
      </c>
      <c r="F14">
        <v>948</v>
      </c>
      <c r="G14">
        <v>21020</v>
      </c>
      <c r="H14">
        <v>38505</v>
      </c>
      <c r="I14">
        <v>54322</v>
      </c>
      <c r="J14">
        <v>68741</v>
      </c>
      <c r="K14">
        <v>87620</v>
      </c>
      <c r="L14">
        <v>107287</v>
      </c>
      <c r="M14">
        <v>126915</v>
      </c>
      <c r="N14">
        <v>143040</v>
      </c>
      <c r="O14">
        <v>149967</v>
      </c>
      <c r="P14">
        <v>151029</v>
      </c>
      <c r="Q14">
        <v>152790</v>
      </c>
      <c r="R14">
        <v>154944</v>
      </c>
      <c r="S14">
        <v>155194</v>
      </c>
      <c r="T14">
        <v>154048</v>
      </c>
      <c r="U14">
        <v>146357</v>
      </c>
      <c r="V14">
        <v>136553</v>
      </c>
      <c r="W14">
        <v>127326</v>
      </c>
      <c r="X14">
        <v>117955</v>
      </c>
      <c r="Y14">
        <v>108920</v>
      </c>
      <c r="Z14">
        <v>100768</v>
      </c>
      <c r="AA14">
        <v>93353</v>
      </c>
      <c r="AB14">
        <v>86005</v>
      </c>
      <c r="AC14">
        <v>79928</v>
      </c>
      <c r="AD14">
        <v>73853</v>
      </c>
      <c r="AE14">
        <v>68195</v>
      </c>
      <c r="AF14">
        <v>65747</v>
      </c>
      <c r="AG14">
        <v>63777</v>
      </c>
      <c r="AH14">
        <v>62987</v>
      </c>
      <c r="AI14">
        <v>18666</v>
      </c>
    </row>
    <row r="15" spans="1:35" x14ac:dyDescent="0.25">
      <c r="A15" t="s">
        <v>383</v>
      </c>
      <c r="B15" t="s">
        <v>403</v>
      </c>
      <c r="C15" t="s">
        <v>404</v>
      </c>
      <c r="D15">
        <v>0</v>
      </c>
      <c r="E15">
        <v>59</v>
      </c>
      <c r="F15">
        <v>948</v>
      </c>
      <c r="G15">
        <v>28556</v>
      </c>
      <c r="H15">
        <v>56534</v>
      </c>
      <c r="I15">
        <v>81950</v>
      </c>
      <c r="J15">
        <v>107827</v>
      </c>
      <c r="K15">
        <v>133336</v>
      </c>
      <c r="L15">
        <v>157917</v>
      </c>
      <c r="M15">
        <v>182205</v>
      </c>
      <c r="N15">
        <v>201861</v>
      </c>
      <c r="O15">
        <v>211752</v>
      </c>
      <c r="P15">
        <v>215494</v>
      </c>
      <c r="Q15">
        <v>219022</v>
      </c>
      <c r="R15">
        <v>221807</v>
      </c>
      <c r="S15">
        <v>223002</v>
      </c>
      <c r="T15">
        <v>222892</v>
      </c>
      <c r="U15">
        <v>214740</v>
      </c>
      <c r="V15">
        <v>203368</v>
      </c>
      <c r="W15">
        <v>191277</v>
      </c>
      <c r="X15">
        <v>178910</v>
      </c>
      <c r="Y15">
        <v>167152</v>
      </c>
      <c r="Z15">
        <v>156951</v>
      </c>
      <c r="AA15">
        <v>148213</v>
      </c>
      <c r="AB15">
        <v>140075</v>
      </c>
      <c r="AC15">
        <v>132972</v>
      </c>
      <c r="AD15">
        <v>126051</v>
      </c>
      <c r="AE15">
        <v>120399</v>
      </c>
      <c r="AF15">
        <v>117424</v>
      </c>
      <c r="AG15">
        <v>115411</v>
      </c>
      <c r="AH15">
        <v>114509</v>
      </c>
      <c r="AI15">
        <v>31451</v>
      </c>
    </row>
    <row r="16" spans="1:35" x14ac:dyDescent="0.25">
      <c r="A16" t="s">
        <v>383</v>
      </c>
      <c r="B16" t="s">
        <v>405</v>
      </c>
      <c r="C16" t="s">
        <v>527</v>
      </c>
      <c r="D16">
        <v>0</v>
      </c>
      <c r="E16">
        <v>59</v>
      </c>
      <c r="F16">
        <v>948</v>
      </c>
      <c r="G16">
        <v>28305</v>
      </c>
      <c r="H16">
        <v>55993</v>
      </c>
      <c r="I16">
        <v>81175</v>
      </c>
      <c r="J16">
        <v>106947</v>
      </c>
      <c r="K16">
        <v>132228</v>
      </c>
      <c r="L16">
        <v>156248</v>
      </c>
      <c r="M16">
        <v>179813</v>
      </c>
      <c r="N16">
        <v>198861</v>
      </c>
      <c r="O16">
        <v>208559</v>
      </c>
      <c r="P16">
        <v>212224</v>
      </c>
      <c r="Q16">
        <v>215741</v>
      </c>
      <c r="R16">
        <v>218560</v>
      </c>
      <c r="S16">
        <v>219781</v>
      </c>
      <c r="T16">
        <v>219706</v>
      </c>
      <c r="U16">
        <v>211603</v>
      </c>
      <c r="V16">
        <v>200289</v>
      </c>
      <c r="W16">
        <v>188256</v>
      </c>
      <c r="X16">
        <v>175940</v>
      </c>
      <c r="Y16">
        <v>164238</v>
      </c>
      <c r="Z16">
        <v>154091</v>
      </c>
      <c r="AA16">
        <v>145397</v>
      </c>
      <c r="AB16">
        <v>137293</v>
      </c>
      <c r="AC16">
        <v>130243</v>
      </c>
      <c r="AD16">
        <v>123353</v>
      </c>
      <c r="AE16">
        <v>117515</v>
      </c>
      <c r="AF16">
        <v>114560</v>
      </c>
      <c r="AG16">
        <v>112617</v>
      </c>
      <c r="AH16">
        <v>111764</v>
      </c>
      <c r="AI16">
        <v>31792</v>
      </c>
    </row>
    <row r="17" spans="1:35" x14ac:dyDescent="0.25">
      <c r="A17" t="s">
        <v>383</v>
      </c>
      <c r="B17" t="s">
        <v>469</v>
      </c>
      <c r="C17" t="s">
        <v>470</v>
      </c>
      <c r="D17">
        <v>0</v>
      </c>
      <c r="E17">
        <v>59</v>
      </c>
      <c r="F17">
        <v>948</v>
      </c>
      <c r="G17">
        <v>28319</v>
      </c>
      <c r="H17">
        <v>56094</v>
      </c>
      <c r="I17">
        <v>81419</v>
      </c>
      <c r="J17">
        <v>107385</v>
      </c>
      <c r="K17">
        <v>133033</v>
      </c>
      <c r="L17">
        <v>157778</v>
      </c>
      <c r="M17">
        <v>182204</v>
      </c>
      <c r="N17">
        <v>202109</v>
      </c>
      <c r="O17">
        <v>212125</v>
      </c>
      <c r="P17">
        <v>215861</v>
      </c>
      <c r="Q17">
        <v>219360</v>
      </c>
      <c r="R17">
        <v>222082</v>
      </c>
      <c r="S17">
        <v>223197</v>
      </c>
      <c r="T17">
        <v>223030</v>
      </c>
      <c r="U17">
        <v>214832</v>
      </c>
      <c r="V17">
        <v>203427</v>
      </c>
      <c r="W17">
        <v>191302</v>
      </c>
      <c r="X17">
        <v>178911</v>
      </c>
      <c r="Y17">
        <v>167145</v>
      </c>
      <c r="Z17">
        <v>156934</v>
      </c>
      <c r="AA17">
        <v>148178</v>
      </c>
      <c r="AB17">
        <v>140041</v>
      </c>
      <c r="AC17">
        <v>132934</v>
      </c>
      <c r="AD17">
        <v>125998</v>
      </c>
      <c r="AE17">
        <v>120337</v>
      </c>
      <c r="AF17">
        <v>117360</v>
      </c>
      <c r="AG17">
        <v>115347</v>
      </c>
      <c r="AH17">
        <v>114437</v>
      </c>
      <c r="AI17">
        <v>28355</v>
      </c>
    </row>
    <row r="18" spans="1:35" x14ac:dyDescent="0.25">
      <c r="A18" t="s">
        <v>383</v>
      </c>
      <c r="B18" t="s">
        <v>406</v>
      </c>
      <c r="C18" t="s">
        <v>528</v>
      </c>
      <c r="D18">
        <v>0</v>
      </c>
      <c r="E18">
        <v>59</v>
      </c>
      <c r="F18">
        <v>948</v>
      </c>
      <c r="G18">
        <v>28212</v>
      </c>
      <c r="H18">
        <v>55797</v>
      </c>
      <c r="I18">
        <v>80489</v>
      </c>
      <c r="J18">
        <v>105652</v>
      </c>
      <c r="K18">
        <v>130224</v>
      </c>
      <c r="L18">
        <v>154778</v>
      </c>
      <c r="M18">
        <v>178490</v>
      </c>
      <c r="N18">
        <v>197709</v>
      </c>
      <c r="O18">
        <v>206854</v>
      </c>
      <c r="P18">
        <v>209648</v>
      </c>
      <c r="Q18">
        <v>212127</v>
      </c>
      <c r="R18">
        <v>214354</v>
      </c>
      <c r="S18">
        <v>214955</v>
      </c>
      <c r="T18">
        <v>214457</v>
      </c>
      <c r="U18">
        <v>206444</v>
      </c>
      <c r="V18">
        <v>195388</v>
      </c>
      <c r="W18">
        <v>183988</v>
      </c>
      <c r="X18">
        <v>172705</v>
      </c>
      <c r="Y18">
        <v>162211</v>
      </c>
      <c r="Z18">
        <v>153465</v>
      </c>
      <c r="AA18">
        <v>146393</v>
      </c>
      <c r="AB18">
        <v>140102</v>
      </c>
      <c r="AC18">
        <v>134753</v>
      </c>
      <c r="AD18">
        <v>129514</v>
      </c>
      <c r="AE18">
        <v>125198</v>
      </c>
      <c r="AF18">
        <v>123472</v>
      </c>
      <c r="AG18">
        <v>122506</v>
      </c>
      <c r="AH18">
        <v>122630</v>
      </c>
      <c r="AI18">
        <v>31959</v>
      </c>
    </row>
    <row r="19" spans="1:35" x14ac:dyDescent="0.25">
      <c r="A19" t="s">
        <v>383</v>
      </c>
      <c r="B19" t="s">
        <v>407</v>
      </c>
      <c r="C19" t="s">
        <v>529</v>
      </c>
      <c r="D19">
        <v>0</v>
      </c>
      <c r="E19">
        <v>59</v>
      </c>
      <c r="F19">
        <v>948</v>
      </c>
      <c r="G19">
        <v>27968</v>
      </c>
      <c r="H19">
        <v>55655</v>
      </c>
      <c r="I19">
        <v>81042</v>
      </c>
      <c r="J19">
        <v>107046</v>
      </c>
      <c r="K19">
        <v>132753</v>
      </c>
      <c r="L19">
        <v>157533</v>
      </c>
      <c r="M19">
        <v>181993</v>
      </c>
      <c r="N19">
        <v>201915</v>
      </c>
      <c r="O19">
        <v>211836</v>
      </c>
      <c r="P19">
        <v>215506</v>
      </c>
      <c r="Q19">
        <v>218961</v>
      </c>
      <c r="R19">
        <v>221666</v>
      </c>
      <c r="S19">
        <v>222764</v>
      </c>
      <c r="T19">
        <v>222563</v>
      </c>
      <c r="U19">
        <v>214352</v>
      </c>
      <c r="V19">
        <v>202923</v>
      </c>
      <c r="W19">
        <v>190792</v>
      </c>
      <c r="X19">
        <v>178365</v>
      </c>
      <c r="Y19">
        <v>166579</v>
      </c>
      <c r="Z19">
        <v>156340</v>
      </c>
      <c r="AA19">
        <v>147578</v>
      </c>
      <c r="AB19">
        <v>139413</v>
      </c>
      <c r="AC19">
        <v>132290</v>
      </c>
      <c r="AD19">
        <v>125326</v>
      </c>
      <c r="AE19">
        <v>119427</v>
      </c>
      <c r="AF19">
        <v>116437</v>
      </c>
      <c r="AG19">
        <v>114452</v>
      </c>
      <c r="AH19">
        <v>113563</v>
      </c>
      <c r="AI19">
        <v>32012</v>
      </c>
    </row>
    <row r="20" spans="1:35" x14ac:dyDescent="0.25">
      <c r="A20" t="s">
        <v>383</v>
      </c>
      <c r="B20" t="s">
        <v>409</v>
      </c>
      <c r="C20" t="s">
        <v>410</v>
      </c>
      <c r="D20">
        <v>0</v>
      </c>
      <c r="E20">
        <v>59</v>
      </c>
      <c r="F20">
        <v>948</v>
      </c>
      <c r="G20">
        <v>20710</v>
      </c>
      <c r="H20">
        <v>39672</v>
      </c>
      <c r="I20">
        <v>55809</v>
      </c>
      <c r="J20">
        <v>71605</v>
      </c>
      <c r="K20">
        <v>86474</v>
      </c>
      <c r="L20">
        <v>100093</v>
      </c>
      <c r="M20">
        <v>114127</v>
      </c>
      <c r="N20">
        <v>123092</v>
      </c>
      <c r="O20">
        <v>126962</v>
      </c>
      <c r="P20">
        <v>125402</v>
      </c>
      <c r="Q20">
        <v>124013</v>
      </c>
      <c r="R20">
        <v>122104</v>
      </c>
      <c r="S20">
        <v>119323</v>
      </c>
      <c r="T20">
        <v>115113</v>
      </c>
      <c r="U20">
        <v>102948</v>
      </c>
      <c r="V20">
        <v>87625</v>
      </c>
      <c r="W20">
        <v>71970</v>
      </c>
      <c r="X20">
        <v>55888</v>
      </c>
      <c r="Y20">
        <v>40665</v>
      </c>
      <c r="Z20">
        <v>27198</v>
      </c>
      <c r="AA20">
        <v>14982</v>
      </c>
      <c r="AB20">
        <v>4002</v>
      </c>
      <c r="AC20">
        <v>-5602</v>
      </c>
      <c r="AD20">
        <v>-14072</v>
      </c>
      <c r="AE20">
        <v>-20936</v>
      </c>
      <c r="AF20">
        <v>-24801</v>
      </c>
      <c r="AG20">
        <v>-27222</v>
      </c>
      <c r="AH20">
        <v>-28172</v>
      </c>
      <c r="AI20">
        <v>24355</v>
      </c>
    </row>
    <row r="21" spans="1:35" x14ac:dyDescent="0.25">
      <c r="A21" t="s">
        <v>383</v>
      </c>
      <c r="B21" t="s">
        <v>530</v>
      </c>
      <c r="C21" t="s">
        <v>531</v>
      </c>
      <c r="D21">
        <v>0</v>
      </c>
      <c r="E21">
        <v>59</v>
      </c>
      <c r="F21">
        <v>948</v>
      </c>
      <c r="G21">
        <v>28387</v>
      </c>
      <c r="H21">
        <v>56419</v>
      </c>
      <c r="I21">
        <v>82222</v>
      </c>
      <c r="J21">
        <v>108897</v>
      </c>
      <c r="K21">
        <v>135713</v>
      </c>
      <c r="L21">
        <v>162216</v>
      </c>
      <c r="M21">
        <v>189090</v>
      </c>
      <c r="N21">
        <v>212062</v>
      </c>
      <c r="O21">
        <v>225726</v>
      </c>
      <c r="P21">
        <v>233422</v>
      </c>
      <c r="Q21">
        <v>241031</v>
      </c>
      <c r="R21">
        <v>248028</v>
      </c>
      <c r="S21">
        <v>253874</v>
      </c>
      <c r="T21">
        <v>258732</v>
      </c>
      <c r="U21">
        <v>255743</v>
      </c>
      <c r="V21">
        <v>249462</v>
      </c>
      <c r="W21">
        <v>242101</v>
      </c>
      <c r="X21">
        <v>234161</v>
      </c>
      <c r="Y21">
        <v>226525</v>
      </c>
      <c r="Z21">
        <v>220107</v>
      </c>
      <c r="AA21">
        <v>214980</v>
      </c>
      <c r="AB21">
        <v>210149</v>
      </c>
      <c r="AC21">
        <v>205334</v>
      </c>
      <c r="AD21">
        <v>200246</v>
      </c>
      <c r="AE21">
        <v>196061</v>
      </c>
      <c r="AF21">
        <v>193713</v>
      </c>
      <c r="AG21">
        <v>192100</v>
      </c>
      <c r="AH21">
        <v>191345</v>
      </c>
      <c r="AI21">
        <v>30915</v>
      </c>
    </row>
    <row r="22" spans="1:35" x14ac:dyDescent="0.25">
      <c r="A22" t="s">
        <v>383</v>
      </c>
      <c r="B22" t="s">
        <v>532</v>
      </c>
      <c r="C22" t="s">
        <v>533</v>
      </c>
      <c r="D22">
        <v>0</v>
      </c>
      <c r="E22">
        <v>59</v>
      </c>
      <c r="F22">
        <v>948</v>
      </c>
      <c r="G22">
        <v>28401</v>
      </c>
      <c r="H22">
        <v>56292</v>
      </c>
      <c r="I22">
        <v>81766</v>
      </c>
      <c r="J22">
        <v>107877</v>
      </c>
      <c r="K22">
        <v>133668</v>
      </c>
      <c r="L22">
        <v>158550</v>
      </c>
      <c r="M22">
        <v>183130</v>
      </c>
      <c r="N22">
        <v>203161</v>
      </c>
      <c r="O22">
        <v>213313</v>
      </c>
      <c r="P22">
        <v>217184</v>
      </c>
      <c r="Q22">
        <v>220838</v>
      </c>
      <c r="R22">
        <v>223684</v>
      </c>
      <c r="S22">
        <v>224946</v>
      </c>
      <c r="T22">
        <v>224902</v>
      </c>
      <c r="U22">
        <v>216847</v>
      </c>
      <c r="V22">
        <v>205585</v>
      </c>
      <c r="W22">
        <v>193607</v>
      </c>
      <c r="X22">
        <v>181357</v>
      </c>
      <c r="Y22">
        <v>169728</v>
      </c>
      <c r="Z22">
        <v>159641</v>
      </c>
      <c r="AA22">
        <v>151023</v>
      </c>
      <c r="AB22">
        <v>143016</v>
      </c>
      <c r="AC22">
        <v>136049</v>
      </c>
      <c r="AD22">
        <v>129245</v>
      </c>
      <c r="AE22">
        <v>123710</v>
      </c>
      <c r="AF22">
        <v>120883</v>
      </c>
      <c r="AG22">
        <v>118996</v>
      </c>
      <c r="AH22">
        <v>118229</v>
      </c>
      <c r="AI22">
        <v>32029</v>
      </c>
    </row>
    <row r="23" spans="1:35" x14ac:dyDescent="0.25">
      <c r="A23" t="s">
        <v>383</v>
      </c>
      <c r="B23" t="s">
        <v>412</v>
      </c>
      <c r="C23" t="s">
        <v>534</v>
      </c>
      <c r="D23">
        <v>0</v>
      </c>
      <c r="E23">
        <v>59</v>
      </c>
      <c r="F23">
        <v>948</v>
      </c>
      <c r="G23">
        <v>28343</v>
      </c>
      <c r="H23">
        <v>56151</v>
      </c>
      <c r="I23">
        <v>81526</v>
      </c>
      <c r="J23">
        <v>107538</v>
      </c>
      <c r="K23">
        <v>133242</v>
      </c>
      <c r="L23">
        <v>158021</v>
      </c>
      <c r="M23">
        <v>182490</v>
      </c>
      <c r="N23">
        <v>202432</v>
      </c>
      <c r="O23">
        <v>212489</v>
      </c>
      <c r="P23">
        <v>216275</v>
      </c>
      <c r="Q23">
        <v>219802</v>
      </c>
      <c r="R23">
        <v>222560</v>
      </c>
      <c r="S23">
        <v>223733</v>
      </c>
      <c r="T23">
        <v>223589</v>
      </c>
      <c r="U23">
        <v>215438</v>
      </c>
      <c r="V23">
        <v>204083</v>
      </c>
      <c r="W23">
        <v>191997</v>
      </c>
      <c r="X23">
        <v>179643</v>
      </c>
      <c r="Y23">
        <v>167890</v>
      </c>
      <c r="Z23">
        <v>157709</v>
      </c>
      <c r="AA23">
        <v>148982</v>
      </c>
      <c r="AB23">
        <v>140879</v>
      </c>
      <c r="AC23">
        <v>133807</v>
      </c>
      <c r="AD23">
        <v>126901</v>
      </c>
      <c r="AE23">
        <v>121268</v>
      </c>
      <c r="AF23">
        <v>118317</v>
      </c>
      <c r="AG23">
        <v>116321</v>
      </c>
      <c r="AH23">
        <v>115455</v>
      </c>
      <c r="AI23">
        <v>32096</v>
      </c>
    </row>
    <row r="24" spans="1:35" x14ac:dyDescent="0.25">
      <c r="A24" t="s">
        <v>383</v>
      </c>
      <c r="B24" t="s">
        <v>413</v>
      </c>
      <c r="C24" t="s">
        <v>535</v>
      </c>
      <c r="D24">
        <v>0</v>
      </c>
      <c r="E24">
        <v>59</v>
      </c>
      <c r="F24">
        <v>948</v>
      </c>
      <c r="G24">
        <v>28263</v>
      </c>
      <c r="H24">
        <v>55955</v>
      </c>
      <c r="I24">
        <v>81202</v>
      </c>
      <c r="J24">
        <v>107590</v>
      </c>
      <c r="K24">
        <v>133512</v>
      </c>
      <c r="L24">
        <v>158144</v>
      </c>
      <c r="M24">
        <v>182174</v>
      </c>
      <c r="N24">
        <v>201721</v>
      </c>
      <c r="O24">
        <v>211595</v>
      </c>
      <c r="P24">
        <v>215070</v>
      </c>
      <c r="Q24">
        <v>218701</v>
      </c>
      <c r="R24">
        <v>221643</v>
      </c>
      <c r="S24">
        <v>223014</v>
      </c>
      <c r="T24">
        <v>223152</v>
      </c>
      <c r="U24">
        <v>215275</v>
      </c>
      <c r="V24">
        <v>204246</v>
      </c>
      <c r="W24">
        <v>192528</v>
      </c>
      <c r="X24">
        <v>180538</v>
      </c>
      <c r="Y24">
        <v>169210</v>
      </c>
      <c r="Z24">
        <v>159452</v>
      </c>
      <c r="AA24">
        <v>151170</v>
      </c>
      <c r="AB24">
        <v>143568</v>
      </c>
      <c r="AC24">
        <v>136977</v>
      </c>
      <c r="AD24">
        <v>130512</v>
      </c>
      <c r="AE24">
        <v>125135</v>
      </c>
      <c r="AF24">
        <v>122616</v>
      </c>
      <c r="AG24">
        <v>121108</v>
      </c>
      <c r="AH24">
        <v>120657</v>
      </c>
      <c r="AI24">
        <v>33308</v>
      </c>
    </row>
    <row r="25" spans="1:35" x14ac:dyDescent="0.25">
      <c r="A25" t="s">
        <v>383</v>
      </c>
      <c r="B25" t="s">
        <v>414</v>
      </c>
      <c r="C25" t="s">
        <v>536</v>
      </c>
      <c r="D25">
        <v>0</v>
      </c>
      <c r="E25">
        <v>59</v>
      </c>
      <c r="F25">
        <v>948</v>
      </c>
      <c r="G25">
        <v>28339</v>
      </c>
      <c r="H25">
        <v>56486</v>
      </c>
      <c r="I25">
        <v>82555</v>
      </c>
      <c r="J25">
        <v>109321</v>
      </c>
      <c r="K25">
        <v>135839</v>
      </c>
      <c r="L25">
        <v>161106</v>
      </c>
      <c r="M25">
        <v>186226</v>
      </c>
      <c r="N25">
        <v>206816</v>
      </c>
      <c r="O25">
        <v>217505</v>
      </c>
      <c r="P25">
        <v>221843</v>
      </c>
      <c r="Q25">
        <v>225919</v>
      </c>
      <c r="R25">
        <v>229091</v>
      </c>
      <c r="S25">
        <v>230758</v>
      </c>
      <c r="T25">
        <v>231198</v>
      </c>
      <c r="U25">
        <v>223499</v>
      </c>
      <c r="V25">
        <v>212512</v>
      </c>
      <c r="W25">
        <v>200560</v>
      </c>
      <c r="X25">
        <v>188278</v>
      </c>
      <c r="Y25">
        <v>176570</v>
      </c>
      <c r="Z25">
        <v>166445</v>
      </c>
      <c r="AA25">
        <v>157903</v>
      </c>
      <c r="AB25">
        <v>150053</v>
      </c>
      <c r="AC25">
        <v>143260</v>
      </c>
      <c r="AD25">
        <v>136660</v>
      </c>
      <c r="AE25">
        <v>131218</v>
      </c>
      <c r="AF25">
        <v>128628</v>
      </c>
      <c r="AG25">
        <v>127177</v>
      </c>
      <c r="AH25">
        <v>126795</v>
      </c>
      <c r="AI25">
        <v>32734</v>
      </c>
    </row>
    <row r="26" spans="1:35" x14ac:dyDescent="0.25">
      <c r="A26" t="s">
        <v>383</v>
      </c>
      <c r="B26" t="s">
        <v>416</v>
      </c>
      <c r="C26" t="s">
        <v>417</v>
      </c>
      <c r="D26">
        <v>0</v>
      </c>
      <c r="E26">
        <v>0</v>
      </c>
      <c r="F26">
        <v>0</v>
      </c>
      <c r="G26">
        <v>26401</v>
      </c>
      <c r="H26">
        <v>53084</v>
      </c>
      <c r="I26">
        <v>81081</v>
      </c>
      <c r="J26">
        <v>108578</v>
      </c>
      <c r="K26">
        <v>134538</v>
      </c>
      <c r="L26">
        <v>159017</v>
      </c>
      <c r="M26">
        <v>182212</v>
      </c>
      <c r="N26">
        <v>201210</v>
      </c>
      <c r="O26">
        <v>209848</v>
      </c>
      <c r="P26">
        <v>213116</v>
      </c>
      <c r="Q26">
        <v>216197</v>
      </c>
      <c r="R26">
        <v>217413</v>
      </c>
      <c r="S26">
        <v>215341</v>
      </c>
      <c r="T26">
        <v>211990</v>
      </c>
      <c r="U26">
        <v>203875</v>
      </c>
      <c r="V26">
        <v>194959</v>
      </c>
      <c r="W26">
        <v>186143</v>
      </c>
      <c r="X26">
        <v>177416</v>
      </c>
      <c r="Y26">
        <v>168881</v>
      </c>
      <c r="Z26">
        <v>161165</v>
      </c>
      <c r="AA26">
        <v>155066</v>
      </c>
      <c r="AB26">
        <v>148923</v>
      </c>
      <c r="AC26">
        <v>143519</v>
      </c>
      <c r="AD26">
        <v>138760</v>
      </c>
      <c r="AE26">
        <v>135422</v>
      </c>
      <c r="AF26">
        <v>132576</v>
      </c>
      <c r="AG26">
        <v>130053</v>
      </c>
      <c r="AH26">
        <v>127645</v>
      </c>
      <c r="AI26">
        <v>33215</v>
      </c>
    </row>
    <row r="27" spans="1:35" x14ac:dyDescent="0.25">
      <c r="A27" t="s">
        <v>383</v>
      </c>
      <c r="B27" t="s">
        <v>408</v>
      </c>
      <c r="C27" t="s">
        <v>537</v>
      </c>
      <c r="D27">
        <v>0</v>
      </c>
      <c r="E27">
        <v>59</v>
      </c>
      <c r="F27">
        <v>948</v>
      </c>
      <c r="G27">
        <v>28283</v>
      </c>
      <c r="H27">
        <v>56002</v>
      </c>
      <c r="I27">
        <v>81106</v>
      </c>
      <c r="J27">
        <v>106848</v>
      </c>
      <c r="K27">
        <v>132544</v>
      </c>
      <c r="L27">
        <v>157256</v>
      </c>
      <c r="M27">
        <v>181629</v>
      </c>
      <c r="N27">
        <v>201427</v>
      </c>
      <c r="O27">
        <v>211363</v>
      </c>
      <c r="P27">
        <v>215088</v>
      </c>
      <c r="Q27">
        <v>218573</v>
      </c>
      <c r="R27">
        <v>221231</v>
      </c>
      <c r="S27">
        <v>222897</v>
      </c>
      <c r="T27">
        <v>223470</v>
      </c>
      <c r="U27">
        <v>215829</v>
      </c>
      <c r="V27">
        <v>204780</v>
      </c>
      <c r="W27">
        <v>192839</v>
      </c>
      <c r="X27">
        <v>180450</v>
      </c>
      <c r="Y27">
        <v>168592</v>
      </c>
      <c r="Z27">
        <v>158202</v>
      </c>
      <c r="AA27">
        <v>149264</v>
      </c>
      <c r="AB27">
        <v>140931</v>
      </c>
      <c r="AC27">
        <v>133652</v>
      </c>
      <c r="AD27">
        <v>126547</v>
      </c>
      <c r="AE27">
        <v>120733</v>
      </c>
      <c r="AF27">
        <v>117646</v>
      </c>
      <c r="AG27">
        <v>115544</v>
      </c>
      <c r="AH27">
        <v>114573</v>
      </c>
      <c r="AI27">
        <v>28801</v>
      </c>
    </row>
    <row r="28" spans="1:35" x14ac:dyDescent="0.25">
      <c r="A28" t="s">
        <v>383</v>
      </c>
      <c r="B28" t="s">
        <v>419</v>
      </c>
      <c r="C28" t="s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46-D0C9-48EE-96A4-DAEEEAD53404}">
  <sheetPr>
    <tabColor rgb="FFC00000"/>
  </sheetPr>
  <dimension ref="A1:AH31"/>
  <sheetViews>
    <sheetView workbookViewId="0"/>
  </sheetViews>
  <sheetFormatPr defaultRowHeight="15" x14ac:dyDescent="0.25"/>
  <cols>
    <col min="2" max="2" width="64" customWidth="1"/>
    <col min="3" max="3" width="73" customWidth="1"/>
  </cols>
  <sheetData>
    <row r="1" spans="1:34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376869</v>
      </c>
      <c r="G2">
        <v>693046</v>
      </c>
      <c r="H2" s="6">
        <v>1006240</v>
      </c>
      <c r="I2" s="6">
        <v>1379210</v>
      </c>
      <c r="J2" s="6">
        <v>1687820</v>
      </c>
      <c r="K2" s="6">
        <v>2023900</v>
      </c>
      <c r="L2" s="6">
        <v>2369870</v>
      </c>
      <c r="M2" s="6">
        <v>2733240</v>
      </c>
      <c r="N2" s="6">
        <v>3145290</v>
      </c>
      <c r="O2" s="6">
        <v>3515490</v>
      </c>
      <c r="P2" s="6">
        <v>3919930</v>
      </c>
      <c r="Q2" s="6">
        <v>4337340</v>
      </c>
      <c r="R2" s="6">
        <v>4741360</v>
      </c>
      <c r="S2" s="6">
        <v>4933200</v>
      </c>
      <c r="T2" s="6">
        <v>5120490</v>
      </c>
      <c r="U2" s="6">
        <v>5256290</v>
      </c>
      <c r="V2" s="6">
        <v>5358280</v>
      </c>
      <c r="W2" s="6">
        <v>5437310</v>
      </c>
      <c r="X2" s="6">
        <v>5502850</v>
      </c>
      <c r="Y2" s="6">
        <v>5560200</v>
      </c>
      <c r="Z2" s="6">
        <v>5613920</v>
      </c>
      <c r="AA2" s="6">
        <v>5668730</v>
      </c>
      <c r="AB2" s="6">
        <v>5718890</v>
      </c>
      <c r="AC2" s="6">
        <v>5766210</v>
      </c>
      <c r="AD2" s="6">
        <v>5795510</v>
      </c>
      <c r="AE2" s="6">
        <v>5812450</v>
      </c>
      <c r="AF2" s="6">
        <v>5822450</v>
      </c>
      <c r="AG2" s="6">
        <v>5843800</v>
      </c>
      <c r="AH2" s="6">
        <v>5872060</v>
      </c>
    </row>
    <row r="3" spans="1:34" x14ac:dyDescent="0.25">
      <c r="A3" t="s">
        <v>383</v>
      </c>
      <c r="B3" t="s">
        <v>384</v>
      </c>
      <c r="C3" t="s">
        <v>522</v>
      </c>
      <c r="D3">
        <v>0</v>
      </c>
      <c r="E3">
        <v>0</v>
      </c>
      <c r="F3">
        <v>383426</v>
      </c>
      <c r="G3">
        <v>712782</v>
      </c>
      <c r="H3" s="6">
        <v>1025550</v>
      </c>
      <c r="I3" s="6">
        <v>1376850</v>
      </c>
      <c r="J3" s="6">
        <v>1643030</v>
      </c>
      <c r="K3" s="6">
        <v>1926940</v>
      </c>
      <c r="L3" s="6">
        <v>2211970</v>
      </c>
      <c r="M3" s="6">
        <v>2516600</v>
      </c>
      <c r="N3" s="6">
        <v>2856520</v>
      </c>
      <c r="O3" s="6">
        <v>3155800</v>
      </c>
      <c r="P3" s="6">
        <v>3469470</v>
      </c>
      <c r="Q3" s="6">
        <v>3786120</v>
      </c>
      <c r="R3" s="6">
        <v>4098550</v>
      </c>
      <c r="S3" s="6">
        <v>4212280</v>
      </c>
      <c r="T3" s="6">
        <v>4366770</v>
      </c>
      <c r="U3" s="6">
        <v>4486760</v>
      </c>
      <c r="V3" s="6">
        <v>4581020</v>
      </c>
      <c r="W3" s="6">
        <v>4662320</v>
      </c>
      <c r="X3" s="6">
        <v>4734330</v>
      </c>
      <c r="Y3" s="6">
        <v>4802380</v>
      </c>
      <c r="Z3" s="6">
        <v>4872770</v>
      </c>
      <c r="AA3" s="6">
        <v>4947270</v>
      </c>
      <c r="AB3" s="6">
        <v>5020250</v>
      </c>
      <c r="AC3" s="6">
        <v>5093460</v>
      </c>
      <c r="AD3" s="6">
        <v>5152060</v>
      </c>
      <c r="AE3" s="6">
        <v>5195410</v>
      </c>
      <c r="AF3" s="6">
        <v>5236090</v>
      </c>
      <c r="AG3" s="6">
        <v>5279880</v>
      </c>
      <c r="AH3" s="6">
        <v>5331510</v>
      </c>
    </row>
    <row r="4" spans="1:34" x14ac:dyDescent="0.25">
      <c r="A4" t="s">
        <v>383</v>
      </c>
      <c r="B4" t="s">
        <v>385</v>
      </c>
      <c r="C4" t="s">
        <v>523</v>
      </c>
      <c r="D4">
        <v>0</v>
      </c>
      <c r="E4">
        <v>0</v>
      </c>
      <c r="F4">
        <v>372968</v>
      </c>
      <c r="G4">
        <v>681621</v>
      </c>
      <c r="H4">
        <v>982185</v>
      </c>
      <c r="I4" s="6">
        <v>1343270</v>
      </c>
      <c r="J4" s="6">
        <v>1637660</v>
      </c>
      <c r="K4" s="6">
        <v>1954800</v>
      </c>
      <c r="L4" s="6">
        <v>2276850</v>
      </c>
      <c r="M4" s="6">
        <v>2612930</v>
      </c>
      <c r="N4" s="6">
        <v>2993470</v>
      </c>
      <c r="O4" s="6">
        <v>3330920</v>
      </c>
      <c r="P4" s="6">
        <v>3694910</v>
      </c>
      <c r="Q4" s="6">
        <v>4078670</v>
      </c>
      <c r="R4" s="6">
        <v>4442150</v>
      </c>
      <c r="S4" s="6">
        <v>4596690</v>
      </c>
      <c r="T4" s="6">
        <v>4747400</v>
      </c>
      <c r="U4" s="6">
        <v>4851040</v>
      </c>
      <c r="V4" s="6">
        <v>4925140</v>
      </c>
      <c r="W4" s="6">
        <v>4980490</v>
      </c>
      <c r="X4" s="6">
        <v>5024880</v>
      </c>
      <c r="Y4" s="6">
        <v>5063330</v>
      </c>
      <c r="Z4" s="6">
        <v>5099400</v>
      </c>
      <c r="AA4" s="6">
        <v>5138150</v>
      </c>
      <c r="AB4" s="6">
        <v>5175010</v>
      </c>
      <c r="AC4" s="6">
        <v>5213380</v>
      </c>
      <c r="AD4" s="6">
        <v>5245210</v>
      </c>
      <c r="AE4" s="6">
        <v>5273240</v>
      </c>
      <c r="AF4" s="6">
        <v>5295850</v>
      </c>
      <c r="AG4" s="6">
        <v>5339970</v>
      </c>
      <c r="AH4" s="6">
        <v>5390000</v>
      </c>
    </row>
    <row r="5" spans="1:34" x14ac:dyDescent="0.25">
      <c r="A5" t="s">
        <v>383</v>
      </c>
      <c r="B5" t="s">
        <v>415</v>
      </c>
      <c r="C5" t="s">
        <v>524</v>
      </c>
      <c r="D5">
        <v>0</v>
      </c>
      <c r="E5">
        <v>0</v>
      </c>
      <c r="F5">
        <v>308252</v>
      </c>
      <c r="G5">
        <v>591033</v>
      </c>
      <c r="H5">
        <v>901531</v>
      </c>
      <c r="I5" s="6">
        <v>1276230</v>
      </c>
      <c r="J5" s="6">
        <v>1595200</v>
      </c>
      <c r="K5" s="6">
        <v>1931590</v>
      </c>
      <c r="L5" s="6">
        <v>2281440</v>
      </c>
      <c r="M5" s="6">
        <v>2648800</v>
      </c>
      <c r="N5" s="6">
        <v>3066820</v>
      </c>
      <c r="O5" s="6">
        <v>3436560</v>
      </c>
      <c r="P5" s="6">
        <v>3838260</v>
      </c>
      <c r="Q5" s="6">
        <v>4254620</v>
      </c>
      <c r="R5" s="6">
        <v>4659370</v>
      </c>
      <c r="S5" s="6">
        <v>4849340</v>
      </c>
      <c r="T5" s="6">
        <v>5039000</v>
      </c>
      <c r="U5" s="6">
        <v>5173580</v>
      </c>
      <c r="V5" s="6">
        <v>5271920</v>
      </c>
      <c r="W5" s="6">
        <v>5347670</v>
      </c>
      <c r="X5" s="6">
        <v>5409760</v>
      </c>
      <c r="Y5" s="6">
        <v>5461050</v>
      </c>
      <c r="Z5" s="6">
        <v>5506280</v>
      </c>
      <c r="AA5" s="6">
        <v>5565310</v>
      </c>
      <c r="AB5" s="6">
        <v>5614870</v>
      </c>
      <c r="AC5" s="6">
        <v>5661960</v>
      </c>
      <c r="AD5" s="6">
        <v>5689240</v>
      </c>
      <c r="AE5" s="6">
        <v>5699710</v>
      </c>
      <c r="AF5" s="6">
        <v>5696730</v>
      </c>
      <c r="AG5" s="6">
        <v>5711500</v>
      </c>
      <c r="AH5" s="6">
        <v>5731080</v>
      </c>
    </row>
    <row r="6" spans="1:34" x14ac:dyDescent="0.25">
      <c r="A6" t="s">
        <v>383</v>
      </c>
      <c r="B6" t="s">
        <v>387</v>
      </c>
      <c r="C6" t="s">
        <v>525</v>
      </c>
      <c r="D6">
        <v>0</v>
      </c>
      <c r="E6">
        <v>0</v>
      </c>
      <c r="F6">
        <v>376869</v>
      </c>
      <c r="G6">
        <v>693046</v>
      </c>
      <c r="H6" s="6">
        <v>1006240</v>
      </c>
      <c r="I6" s="6">
        <v>1379620</v>
      </c>
      <c r="J6" s="6">
        <v>1677460</v>
      </c>
      <c r="K6" s="6">
        <v>1999090</v>
      </c>
      <c r="L6" s="6">
        <v>2329610</v>
      </c>
      <c r="M6" s="6">
        <v>2678280</v>
      </c>
      <c r="N6" s="6">
        <v>3076980</v>
      </c>
      <c r="O6" s="6">
        <v>3435370</v>
      </c>
      <c r="P6" s="6">
        <v>3823340</v>
      </c>
      <c r="Q6" s="6">
        <v>4221560</v>
      </c>
      <c r="R6" s="6">
        <v>4605100</v>
      </c>
      <c r="S6" s="6">
        <v>4776450</v>
      </c>
      <c r="T6" s="6">
        <v>4944880</v>
      </c>
      <c r="U6" s="6">
        <v>5073730</v>
      </c>
      <c r="V6" s="6">
        <v>5174250</v>
      </c>
      <c r="W6" s="6">
        <v>5254510</v>
      </c>
      <c r="X6" s="6">
        <v>5323170</v>
      </c>
      <c r="Y6" s="6">
        <v>5384700</v>
      </c>
      <c r="Z6" s="6">
        <v>5443560</v>
      </c>
      <c r="AA6" s="6">
        <v>5505210</v>
      </c>
      <c r="AB6" s="6">
        <v>5562780</v>
      </c>
      <c r="AC6" s="6">
        <v>5617930</v>
      </c>
      <c r="AD6" s="6">
        <v>5656260</v>
      </c>
      <c r="AE6" s="6">
        <v>5682570</v>
      </c>
      <c r="AF6" s="6">
        <v>5701440</v>
      </c>
      <c r="AG6" s="6">
        <v>5730700</v>
      </c>
      <c r="AH6" s="6">
        <v>5765550</v>
      </c>
    </row>
    <row r="7" spans="1:34" x14ac:dyDescent="0.25">
      <c r="A7" t="s">
        <v>383</v>
      </c>
      <c r="B7" t="s">
        <v>388</v>
      </c>
      <c r="C7" t="s">
        <v>389</v>
      </c>
      <c r="D7">
        <v>0</v>
      </c>
      <c r="E7">
        <v>0</v>
      </c>
      <c r="F7">
        <v>235681</v>
      </c>
      <c r="G7">
        <v>488470</v>
      </c>
      <c r="H7">
        <v>777708</v>
      </c>
      <c r="I7" s="6">
        <v>1133100</v>
      </c>
      <c r="J7" s="6">
        <v>1433520</v>
      </c>
      <c r="K7" s="6">
        <v>1777010</v>
      </c>
      <c r="L7" s="6">
        <v>2125930</v>
      </c>
      <c r="M7" s="6">
        <v>2493790</v>
      </c>
      <c r="N7" s="6">
        <v>2894880</v>
      </c>
      <c r="O7" s="6">
        <v>3308720</v>
      </c>
      <c r="P7" s="6">
        <v>3750650</v>
      </c>
      <c r="Q7" s="6">
        <v>4193590</v>
      </c>
      <c r="R7" s="6">
        <v>4655970</v>
      </c>
      <c r="S7" s="6">
        <v>4933660</v>
      </c>
      <c r="T7" s="6">
        <v>5208600</v>
      </c>
      <c r="U7" s="6">
        <v>5408090</v>
      </c>
      <c r="V7" s="6">
        <v>5551730</v>
      </c>
      <c r="W7" s="6">
        <v>5646390</v>
      </c>
      <c r="X7" s="6">
        <v>5716190</v>
      </c>
      <c r="Y7" s="6">
        <v>5769450</v>
      </c>
      <c r="Z7" s="6">
        <v>5819280</v>
      </c>
      <c r="AA7" s="6">
        <v>5874100</v>
      </c>
      <c r="AB7" s="6">
        <v>5931610</v>
      </c>
      <c r="AC7" s="6">
        <v>5992140</v>
      </c>
      <c r="AD7" s="6">
        <v>6039040</v>
      </c>
      <c r="AE7" s="6">
        <v>6069930</v>
      </c>
      <c r="AF7" s="6">
        <v>6091910</v>
      </c>
      <c r="AG7" s="6">
        <v>6115040</v>
      </c>
      <c r="AH7" s="6">
        <v>6141190</v>
      </c>
    </row>
    <row r="8" spans="1:34" x14ac:dyDescent="0.25">
      <c r="A8" t="s">
        <v>383</v>
      </c>
      <c r="B8" t="s">
        <v>390</v>
      </c>
      <c r="C8" t="s">
        <v>391</v>
      </c>
      <c r="D8">
        <v>0</v>
      </c>
      <c r="E8">
        <v>0</v>
      </c>
      <c r="F8">
        <v>376106</v>
      </c>
      <c r="G8">
        <v>690797</v>
      </c>
      <c r="H8" s="6">
        <v>1001810</v>
      </c>
      <c r="I8" s="6">
        <v>1372240</v>
      </c>
      <c r="J8" s="6">
        <v>1677890</v>
      </c>
      <c r="K8" s="6">
        <v>2010670</v>
      </c>
      <c r="L8" s="6">
        <v>2352930</v>
      </c>
      <c r="M8" s="6">
        <v>2712280</v>
      </c>
      <c r="N8" s="6">
        <v>3120090</v>
      </c>
      <c r="O8" s="6">
        <v>3486220</v>
      </c>
      <c r="P8" s="6">
        <v>3886780</v>
      </c>
      <c r="Q8" s="6">
        <v>4300520</v>
      </c>
      <c r="R8" s="6">
        <v>4701140</v>
      </c>
      <c r="S8" s="6">
        <v>4889420</v>
      </c>
      <c r="T8" s="6">
        <v>5073170</v>
      </c>
      <c r="U8" s="6">
        <v>5205570</v>
      </c>
      <c r="V8" s="6">
        <v>5304350</v>
      </c>
      <c r="W8" s="6">
        <v>5380330</v>
      </c>
      <c r="X8" s="6">
        <v>5442920</v>
      </c>
      <c r="Y8" s="6">
        <v>5497380</v>
      </c>
      <c r="Z8" s="6">
        <v>5548410</v>
      </c>
      <c r="AA8" s="6">
        <v>5600680</v>
      </c>
      <c r="AB8" s="6">
        <v>5648490</v>
      </c>
      <c r="AC8" s="6">
        <v>5693510</v>
      </c>
      <c r="AD8" s="6">
        <v>5720610</v>
      </c>
      <c r="AE8" s="6">
        <v>5735490</v>
      </c>
      <c r="AF8" s="6">
        <v>5743590</v>
      </c>
      <c r="AG8" s="6">
        <v>5763160</v>
      </c>
      <c r="AH8" s="6">
        <v>5789720</v>
      </c>
    </row>
    <row r="9" spans="1:34" x14ac:dyDescent="0.25">
      <c r="A9" t="s">
        <v>383</v>
      </c>
      <c r="B9" t="s">
        <v>392</v>
      </c>
      <c r="C9" t="s">
        <v>393</v>
      </c>
      <c r="D9">
        <v>0</v>
      </c>
      <c r="E9">
        <v>0</v>
      </c>
      <c r="F9">
        <v>377034</v>
      </c>
      <c r="G9">
        <v>693643</v>
      </c>
      <c r="H9" s="6">
        <v>1007380</v>
      </c>
      <c r="I9" s="6">
        <v>1380930</v>
      </c>
      <c r="J9" s="6">
        <v>1690140</v>
      </c>
      <c r="K9" s="6">
        <v>2027020</v>
      </c>
      <c r="L9" s="6">
        <v>2374670</v>
      </c>
      <c r="M9" s="6">
        <v>2739660</v>
      </c>
      <c r="N9" s="6">
        <v>3153320</v>
      </c>
      <c r="O9" s="6">
        <v>3522910</v>
      </c>
      <c r="P9" s="6">
        <v>3927160</v>
      </c>
      <c r="Q9" s="6">
        <v>4344810</v>
      </c>
      <c r="R9" s="6">
        <v>4749320</v>
      </c>
      <c r="S9" s="6">
        <v>4941560</v>
      </c>
      <c r="T9" s="6">
        <v>5128210</v>
      </c>
      <c r="U9" s="6">
        <v>5263940</v>
      </c>
      <c r="V9" s="6">
        <v>5366180</v>
      </c>
      <c r="W9" s="6">
        <v>5445600</v>
      </c>
      <c r="X9" s="6">
        <v>5511670</v>
      </c>
      <c r="Y9" s="6">
        <v>5569480</v>
      </c>
      <c r="Z9" s="6">
        <v>5623760</v>
      </c>
      <c r="AA9" s="6">
        <v>5679250</v>
      </c>
      <c r="AB9" s="6">
        <v>5730100</v>
      </c>
      <c r="AC9" s="6">
        <v>5778090</v>
      </c>
      <c r="AD9" s="6">
        <v>5808000</v>
      </c>
      <c r="AE9" s="6">
        <v>5825530</v>
      </c>
      <c r="AF9" s="6">
        <v>5836070</v>
      </c>
      <c r="AG9" s="6">
        <v>5858020</v>
      </c>
      <c r="AH9" s="6">
        <v>5886870</v>
      </c>
    </row>
    <row r="10" spans="1:34" x14ac:dyDescent="0.25">
      <c r="A10" t="s">
        <v>383</v>
      </c>
      <c r="B10" t="s">
        <v>394</v>
      </c>
      <c r="C10" t="s">
        <v>395</v>
      </c>
      <c r="D10">
        <v>0</v>
      </c>
      <c r="E10">
        <v>0</v>
      </c>
      <c r="F10">
        <v>382870</v>
      </c>
      <c r="G10">
        <v>704363</v>
      </c>
      <c r="H10" s="6">
        <v>1019620</v>
      </c>
      <c r="I10" s="6">
        <v>1392240</v>
      </c>
      <c r="J10" s="6">
        <v>1700100</v>
      </c>
      <c r="K10" s="6">
        <v>2035460</v>
      </c>
      <c r="L10" s="6">
        <v>2380090</v>
      </c>
      <c r="M10" s="6">
        <v>2740900</v>
      </c>
      <c r="N10" s="6">
        <v>3145460</v>
      </c>
      <c r="O10" s="6">
        <v>3512310</v>
      </c>
      <c r="P10" s="6">
        <v>3916760</v>
      </c>
      <c r="Q10" s="6">
        <v>4335350</v>
      </c>
      <c r="R10" s="6">
        <v>4740890</v>
      </c>
      <c r="S10" s="6">
        <v>4934130</v>
      </c>
      <c r="T10" s="6">
        <v>5122330</v>
      </c>
      <c r="U10" s="6">
        <v>5258730</v>
      </c>
      <c r="V10" s="6">
        <v>5361140</v>
      </c>
      <c r="W10" s="6">
        <v>5440530</v>
      </c>
      <c r="X10" s="6">
        <v>5506320</v>
      </c>
      <c r="Y10" s="6">
        <v>5563870</v>
      </c>
      <c r="Z10" s="6">
        <v>5617900</v>
      </c>
      <c r="AA10" s="6">
        <v>5672990</v>
      </c>
      <c r="AB10" s="6">
        <v>5723430</v>
      </c>
      <c r="AC10" s="6">
        <v>5770970</v>
      </c>
      <c r="AD10" s="6">
        <v>5800120</v>
      </c>
      <c r="AE10" s="6">
        <v>5816680</v>
      </c>
      <c r="AF10" s="6">
        <v>5826250</v>
      </c>
      <c r="AG10" s="6">
        <v>5847210</v>
      </c>
      <c r="AH10" s="6">
        <v>5875090</v>
      </c>
    </row>
    <row r="11" spans="1:34" x14ac:dyDescent="0.25">
      <c r="A11" t="s">
        <v>383</v>
      </c>
      <c r="B11" t="s">
        <v>396</v>
      </c>
      <c r="C11" t="s">
        <v>397</v>
      </c>
      <c r="D11">
        <v>0</v>
      </c>
      <c r="E11">
        <v>0</v>
      </c>
      <c r="F11">
        <v>376751</v>
      </c>
      <c r="G11">
        <v>692763</v>
      </c>
      <c r="H11" s="6">
        <v>1004520</v>
      </c>
      <c r="I11" s="6">
        <v>1376460</v>
      </c>
      <c r="J11" s="6">
        <v>1684250</v>
      </c>
      <c r="K11" s="6">
        <v>2019690</v>
      </c>
      <c r="L11" s="6">
        <v>2364910</v>
      </c>
      <c r="M11" s="6">
        <v>2728880</v>
      </c>
      <c r="N11" s="6">
        <v>3140870</v>
      </c>
      <c r="O11" s="6">
        <v>3511090</v>
      </c>
      <c r="P11" s="6">
        <v>3915480</v>
      </c>
      <c r="Q11" s="6">
        <v>4332920</v>
      </c>
      <c r="R11" s="6">
        <v>4739230</v>
      </c>
      <c r="S11" s="6">
        <v>4932310</v>
      </c>
      <c r="T11" s="6">
        <v>5120610</v>
      </c>
      <c r="U11" s="6">
        <v>5256690</v>
      </c>
      <c r="V11" s="6">
        <v>5358660</v>
      </c>
      <c r="W11" s="6">
        <v>5437560</v>
      </c>
      <c r="X11" s="6">
        <v>5502960</v>
      </c>
      <c r="Y11" s="6">
        <v>5560120</v>
      </c>
      <c r="Z11" s="6">
        <v>5612900</v>
      </c>
      <c r="AA11" s="6">
        <v>5666480</v>
      </c>
      <c r="AB11" s="6">
        <v>5716030</v>
      </c>
      <c r="AC11" s="6">
        <v>5763270</v>
      </c>
      <c r="AD11" s="6">
        <v>5792740</v>
      </c>
      <c r="AE11" s="6">
        <v>5809890</v>
      </c>
      <c r="AF11" s="6">
        <v>5820090</v>
      </c>
      <c r="AG11" s="6">
        <v>5841540</v>
      </c>
      <c r="AH11" s="6">
        <v>5869840</v>
      </c>
    </row>
    <row r="12" spans="1:34" x14ac:dyDescent="0.25">
      <c r="A12" t="s">
        <v>383</v>
      </c>
      <c r="B12" t="s">
        <v>398</v>
      </c>
      <c r="C12" t="s">
        <v>399</v>
      </c>
      <c r="D12">
        <v>0</v>
      </c>
      <c r="E12">
        <v>0</v>
      </c>
      <c r="F12">
        <v>376828</v>
      </c>
      <c r="G12">
        <v>691820</v>
      </c>
      <c r="H12" s="6">
        <v>1000650</v>
      </c>
      <c r="I12" s="6">
        <v>1366680</v>
      </c>
      <c r="J12" s="6">
        <v>1657670</v>
      </c>
      <c r="K12" s="6">
        <v>1982530</v>
      </c>
      <c r="L12" s="6">
        <v>2312970</v>
      </c>
      <c r="M12" s="6">
        <v>2657910</v>
      </c>
      <c r="N12" s="6">
        <v>3048350</v>
      </c>
      <c r="O12" s="6">
        <v>3389920</v>
      </c>
      <c r="P12" s="6">
        <v>3762770</v>
      </c>
      <c r="Q12" s="6">
        <v>4149500</v>
      </c>
      <c r="R12" s="6">
        <v>4522520</v>
      </c>
      <c r="S12" s="6">
        <v>4690190</v>
      </c>
      <c r="T12" s="6">
        <v>4846520</v>
      </c>
      <c r="U12" s="6">
        <v>4947480</v>
      </c>
      <c r="V12" s="6">
        <v>5014240</v>
      </c>
      <c r="W12" s="6">
        <v>5062460</v>
      </c>
      <c r="X12" s="6">
        <v>5097690</v>
      </c>
      <c r="Y12" s="6">
        <v>5127960</v>
      </c>
      <c r="Z12" s="6">
        <v>5155230</v>
      </c>
      <c r="AA12" s="6">
        <v>5185210</v>
      </c>
      <c r="AB12" s="6">
        <v>5208630</v>
      </c>
      <c r="AC12" s="6">
        <v>5229850</v>
      </c>
      <c r="AD12" s="6">
        <v>5228490</v>
      </c>
      <c r="AE12" s="6">
        <v>5211050</v>
      </c>
      <c r="AF12" s="6">
        <v>5189940</v>
      </c>
      <c r="AG12" s="6">
        <v>5173960</v>
      </c>
      <c r="AH12" s="6">
        <v>5163570</v>
      </c>
    </row>
    <row r="13" spans="1:34" x14ac:dyDescent="0.25">
      <c r="A13" t="s">
        <v>383</v>
      </c>
      <c r="B13" t="s">
        <v>400</v>
      </c>
      <c r="C13" t="s">
        <v>401</v>
      </c>
      <c r="D13">
        <v>0</v>
      </c>
      <c r="E13">
        <v>0</v>
      </c>
      <c r="F13">
        <v>376626</v>
      </c>
      <c r="G13">
        <v>692483</v>
      </c>
      <c r="H13" s="6">
        <v>1005320</v>
      </c>
      <c r="I13" s="6">
        <v>1377980</v>
      </c>
      <c r="J13" s="6">
        <v>1686280</v>
      </c>
      <c r="K13" s="6">
        <v>2022110</v>
      </c>
      <c r="L13" s="6">
        <v>2367850</v>
      </c>
      <c r="M13" s="6">
        <v>2730970</v>
      </c>
      <c r="N13" s="6">
        <v>3142820</v>
      </c>
      <c r="O13" s="6">
        <v>3512950</v>
      </c>
      <c r="P13" s="6">
        <v>3917340</v>
      </c>
      <c r="Q13" s="6">
        <v>4334840</v>
      </c>
      <c r="R13" s="6">
        <v>4738950</v>
      </c>
      <c r="S13" s="6">
        <v>4930870</v>
      </c>
      <c r="T13" s="6">
        <v>5118220</v>
      </c>
      <c r="U13" s="6">
        <v>5253990</v>
      </c>
      <c r="V13" s="6">
        <v>5356020</v>
      </c>
      <c r="W13" s="6">
        <v>5435140</v>
      </c>
      <c r="X13" s="6">
        <v>5500770</v>
      </c>
      <c r="Y13" s="6">
        <v>5558110</v>
      </c>
      <c r="Z13" s="6">
        <v>5611910</v>
      </c>
      <c r="AA13" s="6">
        <v>5666790</v>
      </c>
      <c r="AB13" s="6">
        <v>5717020</v>
      </c>
      <c r="AC13" s="6">
        <v>5764390</v>
      </c>
      <c r="AD13" s="6">
        <v>5793710</v>
      </c>
      <c r="AE13" s="6">
        <v>5810690</v>
      </c>
      <c r="AF13" s="6">
        <v>5820730</v>
      </c>
      <c r="AG13" s="6">
        <v>5842140</v>
      </c>
      <c r="AH13" s="6">
        <v>5870430</v>
      </c>
    </row>
    <row r="14" spans="1:34" x14ac:dyDescent="0.25">
      <c r="A14" t="s">
        <v>383</v>
      </c>
      <c r="B14" t="s">
        <v>402</v>
      </c>
      <c r="C14" t="s">
        <v>526</v>
      </c>
      <c r="D14">
        <v>0</v>
      </c>
      <c r="E14">
        <v>0</v>
      </c>
      <c r="F14">
        <v>287435</v>
      </c>
      <c r="G14">
        <v>483490</v>
      </c>
      <c r="H14">
        <v>679527</v>
      </c>
      <c r="I14">
        <v>918850</v>
      </c>
      <c r="J14" s="6">
        <v>1071080</v>
      </c>
      <c r="K14" s="6">
        <v>1313920</v>
      </c>
      <c r="L14" s="6">
        <v>1570310</v>
      </c>
      <c r="M14" s="6">
        <v>1859810</v>
      </c>
      <c r="N14" s="6">
        <v>2203120</v>
      </c>
      <c r="O14" s="6">
        <v>2495140</v>
      </c>
      <c r="P14" s="6">
        <v>2792930</v>
      </c>
      <c r="Q14" s="6">
        <v>3098970</v>
      </c>
      <c r="R14" s="6">
        <v>3398250</v>
      </c>
      <c r="S14" s="6">
        <v>3521870</v>
      </c>
      <c r="T14" s="6">
        <v>3623270</v>
      </c>
      <c r="U14" s="6">
        <v>3682050</v>
      </c>
      <c r="V14" s="6">
        <v>3726990</v>
      </c>
      <c r="W14" s="6">
        <v>3759460</v>
      </c>
      <c r="X14" s="6">
        <v>3785690</v>
      </c>
      <c r="Y14" s="6">
        <v>3806190</v>
      </c>
      <c r="Z14" s="6">
        <v>3821830</v>
      </c>
      <c r="AA14" s="6">
        <v>3833590</v>
      </c>
      <c r="AB14" s="6">
        <v>3839170</v>
      </c>
      <c r="AC14" s="6">
        <v>3842060</v>
      </c>
      <c r="AD14" s="6">
        <v>3836410</v>
      </c>
      <c r="AE14" s="6">
        <v>3824140</v>
      </c>
      <c r="AF14" s="6">
        <v>3807740</v>
      </c>
      <c r="AG14" s="6">
        <v>3797250</v>
      </c>
      <c r="AH14" s="6">
        <v>3783540</v>
      </c>
    </row>
    <row r="15" spans="1:34" x14ac:dyDescent="0.25">
      <c r="A15" t="s">
        <v>383</v>
      </c>
      <c r="B15" t="s">
        <v>403</v>
      </c>
      <c r="C15" t="s">
        <v>404</v>
      </c>
      <c r="D15">
        <v>0</v>
      </c>
      <c r="E15">
        <v>0</v>
      </c>
      <c r="F15">
        <v>376958</v>
      </c>
      <c r="G15">
        <v>692455</v>
      </c>
      <c r="H15" s="6">
        <v>1004330</v>
      </c>
      <c r="I15" s="6">
        <v>1375330</v>
      </c>
      <c r="J15" s="6">
        <v>1681270</v>
      </c>
      <c r="K15" s="6">
        <v>2014020</v>
      </c>
      <c r="L15" s="6">
        <v>2355610</v>
      </c>
      <c r="M15" s="6">
        <v>2713950</v>
      </c>
      <c r="N15" s="6">
        <v>3115520</v>
      </c>
      <c r="O15" s="6">
        <v>3479330</v>
      </c>
      <c r="P15" s="6">
        <v>3881690</v>
      </c>
      <c r="Q15" s="6">
        <v>4298400</v>
      </c>
      <c r="R15" s="6">
        <v>4701940</v>
      </c>
      <c r="S15" s="6">
        <v>4893150</v>
      </c>
      <c r="T15" s="6">
        <v>5081310</v>
      </c>
      <c r="U15" s="6">
        <v>5218750</v>
      </c>
      <c r="V15" s="6">
        <v>5322310</v>
      </c>
      <c r="W15" s="6">
        <v>5402390</v>
      </c>
      <c r="X15" s="6">
        <v>5468460</v>
      </c>
      <c r="Y15" s="6">
        <v>5525620</v>
      </c>
      <c r="Z15" s="6">
        <v>5578680</v>
      </c>
      <c r="AA15" s="6">
        <v>5632530</v>
      </c>
      <c r="AB15" s="6">
        <v>5681650</v>
      </c>
      <c r="AC15" s="6">
        <v>5727760</v>
      </c>
      <c r="AD15" s="6">
        <v>5756060</v>
      </c>
      <c r="AE15" s="6">
        <v>5772070</v>
      </c>
      <c r="AF15" s="6">
        <v>5781180</v>
      </c>
      <c r="AG15" s="6">
        <v>5801640</v>
      </c>
      <c r="AH15" s="6">
        <v>5828970</v>
      </c>
    </row>
    <row r="16" spans="1:34" x14ac:dyDescent="0.25">
      <c r="A16" t="s">
        <v>383</v>
      </c>
      <c r="B16" t="s">
        <v>405</v>
      </c>
      <c r="C16" t="s">
        <v>527</v>
      </c>
      <c r="D16">
        <v>0</v>
      </c>
      <c r="E16">
        <v>0</v>
      </c>
      <c r="F16">
        <v>376451</v>
      </c>
      <c r="G16">
        <v>691415</v>
      </c>
      <c r="H16" s="6">
        <v>1001800</v>
      </c>
      <c r="I16" s="6">
        <v>1371160</v>
      </c>
      <c r="J16" s="6">
        <v>1675610</v>
      </c>
      <c r="K16" s="6">
        <v>2006780</v>
      </c>
      <c r="L16" s="6">
        <v>2347000</v>
      </c>
      <c r="M16" s="6">
        <v>2703200</v>
      </c>
      <c r="N16" s="6">
        <v>3106930</v>
      </c>
      <c r="O16" s="6">
        <v>3473810</v>
      </c>
      <c r="P16" s="6">
        <v>3877650</v>
      </c>
      <c r="Q16" s="6">
        <v>4295950</v>
      </c>
      <c r="R16" s="6">
        <v>4701820</v>
      </c>
      <c r="S16" s="6">
        <v>4895810</v>
      </c>
      <c r="T16" s="6">
        <v>5085000</v>
      </c>
      <c r="U16" s="6">
        <v>5222450</v>
      </c>
      <c r="V16" s="6">
        <v>5325990</v>
      </c>
      <c r="W16" s="6">
        <v>5406380</v>
      </c>
      <c r="X16" s="6">
        <v>5473140</v>
      </c>
      <c r="Y16" s="6">
        <v>5531550</v>
      </c>
      <c r="Z16" s="6">
        <v>5586370</v>
      </c>
      <c r="AA16" s="6">
        <v>5642180</v>
      </c>
      <c r="AB16" s="6">
        <v>5693340</v>
      </c>
      <c r="AC16" s="6">
        <v>5741590</v>
      </c>
      <c r="AD16" s="6">
        <v>5771890</v>
      </c>
      <c r="AE16" s="6">
        <v>5789690</v>
      </c>
      <c r="AF16" s="6">
        <v>5800240</v>
      </c>
      <c r="AG16" s="6">
        <v>5821790</v>
      </c>
      <c r="AH16" s="6">
        <v>5850090</v>
      </c>
    </row>
    <row r="17" spans="1:34" x14ac:dyDescent="0.25">
      <c r="A17" t="s">
        <v>383</v>
      </c>
      <c r="B17" t="s">
        <v>469</v>
      </c>
      <c r="C17" t="s">
        <v>470</v>
      </c>
      <c r="D17">
        <v>0</v>
      </c>
      <c r="E17">
        <v>0</v>
      </c>
      <c r="F17">
        <v>376869</v>
      </c>
      <c r="G17">
        <v>693046</v>
      </c>
      <c r="H17" s="6">
        <v>1006240</v>
      </c>
      <c r="I17" s="6">
        <v>1379210</v>
      </c>
      <c r="J17" s="6">
        <v>1687820</v>
      </c>
      <c r="K17" s="6">
        <v>2023900</v>
      </c>
      <c r="L17" s="6">
        <v>2369870</v>
      </c>
      <c r="M17" s="6">
        <v>2733240</v>
      </c>
      <c r="N17" s="6">
        <v>3145290</v>
      </c>
      <c r="O17" s="6">
        <v>3515490</v>
      </c>
      <c r="P17" s="6">
        <v>3919930</v>
      </c>
      <c r="Q17" s="6">
        <v>4337340</v>
      </c>
      <c r="R17" s="6">
        <v>4741360</v>
      </c>
      <c r="S17" s="6">
        <v>4933200</v>
      </c>
      <c r="T17" s="6">
        <v>5120490</v>
      </c>
      <c r="U17" s="6">
        <v>5256290</v>
      </c>
      <c r="V17" s="6">
        <v>5358280</v>
      </c>
      <c r="W17" s="6">
        <v>5437310</v>
      </c>
      <c r="X17" s="6">
        <v>5502850</v>
      </c>
      <c r="Y17" s="6">
        <v>5560200</v>
      </c>
      <c r="Z17" s="6">
        <v>5613920</v>
      </c>
      <c r="AA17" s="6">
        <v>5668730</v>
      </c>
      <c r="AB17" s="6">
        <v>5718890</v>
      </c>
      <c r="AC17" s="6">
        <v>5766210</v>
      </c>
      <c r="AD17" s="6">
        <v>5795510</v>
      </c>
      <c r="AE17" s="6">
        <v>5812450</v>
      </c>
      <c r="AF17" s="6">
        <v>5822450</v>
      </c>
      <c r="AG17" s="6">
        <v>5843800</v>
      </c>
      <c r="AH17" s="6">
        <v>5872060</v>
      </c>
    </row>
    <row r="18" spans="1:34" x14ac:dyDescent="0.25">
      <c r="A18" t="s">
        <v>383</v>
      </c>
      <c r="B18" t="s">
        <v>406</v>
      </c>
      <c r="C18" t="s">
        <v>528</v>
      </c>
      <c r="D18">
        <v>0</v>
      </c>
      <c r="E18">
        <v>0</v>
      </c>
      <c r="F18">
        <v>360422</v>
      </c>
      <c r="G18">
        <v>650007</v>
      </c>
      <c r="H18">
        <v>929204</v>
      </c>
      <c r="I18" s="6">
        <v>1265740</v>
      </c>
      <c r="J18" s="6">
        <v>1528790</v>
      </c>
      <c r="K18" s="6">
        <v>1830460</v>
      </c>
      <c r="L18" s="6">
        <v>2139410</v>
      </c>
      <c r="M18" s="6">
        <v>2465110</v>
      </c>
      <c r="N18" s="6">
        <v>2838840</v>
      </c>
      <c r="O18" s="6">
        <v>3176640</v>
      </c>
      <c r="P18" s="6">
        <v>3533690</v>
      </c>
      <c r="Q18" s="6">
        <v>3895250</v>
      </c>
      <c r="R18" s="6">
        <v>4245380</v>
      </c>
      <c r="S18" s="6">
        <v>4393990</v>
      </c>
      <c r="T18" s="6">
        <v>4551610</v>
      </c>
      <c r="U18" s="6">
        <v>4656390</v>
      </c>
      <c r="V18" s="6">
        <v>4725570</v>
      </c>
      <c r="W18" s="6">
        <v>4772370</v>
      </c>
      <c r="X18" s="6">
        <v>4813690</v>
      </c>
      <c r="Y18" s="6">
        <v>4858520</v>
      </c>
      <c r="Z18" s="6">
        <v>4909620</v>
      </c>
      <c r="AA18" s="6">
        <v>4973130</v>
      </c>
      <c r="AB18" s="6">
        <v>5041860</v>
      </c>
      <c r="AC18" s="6">
        <v>5113620</v>
      </c>
      <c r="AD18" s="6">
        <v>5174270</v>
      </c>
      <c r="AE18" s="6">
        <v>5224700</v>
      </c>
      <c r="AF18" s="6">
        <v>5257820</v>
      </c>
      <c r="AG18" s="6">
        <v>5312530</v>
      </c>
      <c r="AH18" s="6">
        <v>5365430</v>
      </c>
    </row>
    <row r="19" spans="1:34" x14ac:dyDescent="0.25">
      <c r="A19" t="s">
        <v>383</v>
      </c>
      <c r="B19" t="s">
        <v>407</v>
      </c>
      <c r="C19" t="s">
        <v>529</v>
      </c>
      <c r="D19">
        <v>0</v>
      </c>
      <c r="E19">
        <v>0</v>
      </c>
      <c r="F19">
        <v>362972</v>
      </c>
      <c r="G19">
        <v>672743</v>
      </c>
      <c r="H19">
        <v>982736</v>
      </c>
      <c r="I19" s="6">
        <v>1353620</v>
      </c>
      <c r="J19" s="6">
        <v>1662190</v>
      </c>
      <c r="K19" s="6">
        <v>1998370</v>
      </c>
      <c r="L19" s="6">
        <v>2343990</v>
      </c>
      <c r="M19" s="6">
        <v>2706530</v>
      </c>
      <c r="N19" s="6">
        <v>3117200</v>
      </c>
      <c r="O19" s="6">
        <v>3484270</v>
      </c>
      <c r="P19" s="6">
        <v>3885650</v>
      </c>
      <c r="Q19" s="6">
        <v>4300240</v>
      </c>
      <c r="R19" s="6">
        <v>4701380</v>
      </c>
      <c r="S19" s="6">
        <v>4890640</v>
      </c>
      <c r="T19" s="6">
        <v>5075170</v>
      </c>
      <c r="U19" s="6">
        <v>5207600</v>
      </c>
      <c r="V19" s="6">
        <v>5306310</v>
      </c>
      <c r="W19" s="6">
        <v>5381950</v>
      </c>
      <c r="X19" s="6">
        <v>5443900</v>
      </c>
      <c r="Y19" s="6">
        <v>5497360</v>
      </c>
      <c r="Z19" s="6">
        <v>5546900</v>
      </c>
      <c r="AA19" s="6">
        <v>5597650</v>
      </c>
      <c r="AB19" s="6">
        <v>5643470</v>
      </c>
      <c r="AC19" s="6">
        <v>5686400</v>
      </c>
      <c r="AD19" s="6">
        <v>5711050</v>
      </c>
      <c r="AE19" s="6">
        <v>5723690</v>
      </c>
      <c r="AF19" s="6">
        <v>5729600</v>
      </c>
      <c r="AG19" s="6">
        <v>5746870</v>
      </c>
      <c r="AH19" s="6">
        <v>5770910</v>
      </c>
    </row>
    <row r="20" spans="1:34" x14ac:dyDescent="0.25">
      <c r="A20" t="s">
        <v>383</v>
      </c>
      <c r="B20" t="s">
        <v>409</v>
      </c>
      <c r="C20" s="3" t="s">
        <v>410</v>
      </c>
      <c r="D20" s="3">
        <v>0</v>
      </c>
      <c r="E20" s="3">
        <v>0</v>
      </c>
      <c r="F20" s="3">
        <v>359690</v>
      </c>
      <c r="G20" s="3">
        <v>652129</v>
      </c>
      <c r="H20" s="3">
        <v>936613</v>
      </c>
      <c r="I20" s="33">
        <v>1259930</v>
      </c>
      <c r="J20" s="33">
        <v>1505540</v>
      </c>
      <c r="K20" s="33">
        <v>1771540</v>
      </c>
      <c r="L20" s="33">
        <v>2042430</v>
      </c>
      <c r="M20" s="33">
        <v>2326150</v>
      </c>
      <c r="N20" s="33">
        <v>2656770</v>
      </c>
      <c r="O20" s="33">
        <v>2945410</v>
      </c>
      <c r="P20" s="33">
        <v>3271900</v>
      </c>
      <c r="Q20" s="33">
        <v>3611420</v>
      </c>
      <c r="R20" s="33">
        <v>3936720</v>
      </c>
      <c r="S20" s="33">
        <v>4057820</v>
      </c>
      <c r="T20" s="33">
        <v>4174070</v>
      </c>
      <c r="U20" s="33">
        <v>4239740</v>
      </c>
      <c r="V20" s="33">
        <v>4271530</v>
      </c>
      <c r="W20" s="33">
        <v>4279450</v>
      </c>
      <c r="X20" s="33">
        <v>4272170</v>
      </c>
      <c r="Y20" s="33">
        <v>4254150</v>
      </c>
      <c r="Z20" s="33">
        <v>4230810</v>
      </c>
      <c r="AA20" s="33">
        <v>4205920</v>
      </c>
      <c r="AB20" s="33">
        <v>4174700</v>
      </c>
      <c r="AC20" s="33">
        <v>4138610</v>
      </c>
      <c r="AD20" s="33">
        <v>4082800</v>
      </c>
      <c r="AE20" s="33">
        <v>4014230</v>
      </c>
      <c r="AF20" s="33">
        <v>3936750</v>
      </c>
      <c r="AG20" s="33">
        <v>3869960</v>
      </c>
      <c r="AH20" s="33">
        <v>3809700</v>
      </c>
    </row>
    <row r="21" spans="1:34" x14ac:dyDescent="0.25">
      <c r="A21" t="s">
        <v>383</v>
      </c>
      <c r="B21" t="s">
        <v>530</v>
      </c>
      <c r="C21" t="s">
        <v>531</v>
      </c>
      <c r="D21">
        <v>0</v>
      </c>
      <c r="E21">
        <v>0</v>
      </c>
      <c r="F21">
        <v>381657</v>
      </c>
      <c r="G21">
        <v>707209</v>
      </c>
      <c r="H21" s="6">
        <v>1032690</v>
      </c>
      <c r="I21" s="6">
        <v>1421070</v>
      </c>
      <c r="J21" s="6">
        <v>1749170</v>
      </c>
      <c r="K21" s="6">
        <v>2108770</v>
      </c>
      <c r="L21" s="6">
        <v>2482240</v>
      </c>
      <c r="M21" s="6">
        <v>2877270</v>
      </c>
      <c r="N21" s="6">
        <v>3324720</v>
      </c>
      <c r="O21" s="6">
        <v>3735360</v>
      </c>
      <c r="P21" s="6">
        <v>4187570</v>
      </c>
      <c r="Q21" s="6">
        <v>4658690</v>
      </c>
      <c r="R21" s="6">
        <v>5123750</v>
      </c>
      <c r="S21" s="6">
        <v>5379610</v>
      </c>
      <c r="T21" s="6">
        <v>5633480</v>
      </c>
      <c r="U21" s="6">
        <v>5844010</v>
      </c>
      <c r="V21" s="6">
        <v>6025790</v>
      </c>
      <c r="W21" s="6">
        <v>6184930</v>
      </c>
      <c r="X21" s="6">
        <v>6336250</v>
      </c>
      <c r="Y21" s="6">
        <v>6488120</v>
      </c>
      <c r="Z21" s="6">
        <v>6638820</v>
      </c>
      <c r="AA21" s="6">
        <v>6791570</v>
      </c>
      <c r="AB21" s="6">
        <v>6943740</v>
      </c>
      <c r="AC21" s="6">
        <v>7096260</v>
      </c>
      <c r="AD21" s="6">
        <v>7231220</v>
      </c>
      <c r="AE21" s="6">
        <v>7354520</v>
      </c>
      <c r="AF21" s="6">
        <v>7466750</v>
      </c>
      <c r="AG21" s="6">
        <v>7588450</v>
      </c>
      <c r="AH21" s="6">
        <v>7722500</v>
      </c>
    </row>
    <row r="22" spans="1:34" x14ac:dyDescent="0.25">
      <c r="A22" t="s">
        <v>383</v>
      </c>
      <c r="B22" t="s">
        <v>532</v>
      </c>
      <c r="C22" t="s">
        <v>533</v>
      </c>
      <c r="D22">
        <v>0</v>
      </c>
      <c r="E22">
        <v>0</v>
      </c>
      <c r="F22">
        <v>377901</v>
      </c>
      <c r="G22">
        <v>695602</v>
      </c>
      <c r="H22" s="6">
        <v>1010490</v>
      </c>
      <c r="I22" s="6">
        <v>1385310</v>
      </c>
      <c r="J22" s="6">
        <v>1695900</v>
      </c>
      <c r="K22" s="6">
        <v>2033990</v>
      </c>
      <c r="L22" s="6">
        <v>2382110</v>
      </c>
      <c r="M22" s="6">
        <v>2747640</v>
      </c>
      <c r="N22" s="6">
        <v>3161920</v>
      </c>
      <c r="O22" s="6">
        <v>3534410</v>
      </c>
      <c r="P22" s="6">
        <v>3941170</v>
      </c>
      <c r="Q22" s="6">
        <v>4360910</v>
      </c>
      <c r="R22" s="6">
        <v>4767390</v>
      </c>
      <c r="S22" s="6">
        <v>4961570</v>
      </c>
      <c r="T22" s="6">
        <v>5150920</v>
      </c>
      <c r="U22" s="6">
        <v>5288910</v>
      </c>
      <c r="V22" s="6">
        <v>5393050</v>
      </c>
      <c r="W22" s="6">
        <v>5474280</v>
      </c>
      <c r="X22" s="6">
        <v>5542010</v>
      </c>
      <c r="Y22" s="6">
        <v>5601520</v>
      </c>
      <c r="Z22" s="6">
        <v>5657430</v>
      </c>
      <c r="AA22" s="6">
        <v>5714500</v>
      </c>
      <c r="AB22" s="6">
        <v>5766950</v>
      </c>
      <c r="AC22" s="6">
        <v>5816580</v>
      </c>
      <c r="AD22" s="6">
        <v>5848230</v>
      </c>
      <c r="AE22" s="6">
        <v>5867450</v>
      </c>
      <c r="AF22" s="6">
        <v>5879740</v>
      </c>
      <c r="AG22" s="6">
        <v>5903390</v>
      </c>
      <c r="AH22" s="6">
        <v>5934000</v>
      </c>
    </row>
    <row r="23" spans="1:34" x14ac:dyDescent="0.25">
      <c r="A23" t="s">
        <v>383</v>
      </c>
      <c r="B23" t="s">
        <v>412</v>
      </c>
      <c r="C23" t="s">
        <v>534</v>
      </c>
      <c r="D23">
        <v>0</v>
      </c>
      <c r="E23">
        <v>0</v>
      </c>
      <c r="F23">
        <v>378391</v>
      </c>
      <c r="G23">
        <v>697056</v>
      </c>
      <c r="H23" s="6">
        <v>1013240</v>
      </c>
      <c r="I23" s="6">
        <v>1389810</v>
      </c>
      <c r="J23" s="6">
        <v>1702320</v>
      </c>
      <c r="K23" s="6">
        <v>2042160</v>
      </c>
      <c r="L23" s="6">
        <v>2392010</v>
      </c>
      <c r="M23" s="6">
        <v>2759280</v>
      </c>
      <c r="N23" s="6">
        <v>3175440</v>
      </c>
      <c r="O23" s="6">
        <v>3549710</v>
      </c>
      <c r="P23" s="6">
        <v>3958320</v>
      </c>
      <c r="Q23" s="6">
        <v>4379850</v>
      </c>
      <c r="R23" s="6">
        <v>4788090</v>
      </c>
      <c r="S23" s="6">
        <v>4983890</v>
      </c>
      <c r="T23" s="6">
        <v>5174990</v>
      </c>
      <c r="U23" s="6">
        <v>5314450</v>
      </c>
      <c r="V23" s="6">
        <v>5420040</v>
      </c>
      <c r="W23" s="6">
        <v>5502680</v>
      </c>
      <c r="X23" s="6">
        <v>5571700</v>
      </c>
      <c r="Y23" s="6">
        <v>5632300</v>
      </c>
      <c r="Z23" s="6">
        <v>5689500</v>
      </c>
      <c r="AA23" s="6">
        <v>5748060</v>
      </c>
      <c r="AB23" s="6">
        <v>5801980</v>
      </c>
      <c r="AC23" s="6">
        <v>5852960</v>
      </c>
      <c r="AD23" s="6">
        <v>5885800</v>
      </c>
      <c r="AE23" s="6">
        <v>5906050</v>
      </c>
      <c r="AF23" s="6">
        <v>5919310</v>
      </c>
      <c r="AG23" s="6">
        <v>5944010</v>
      </c>
      <c r="AH23" s="6">
        <v>5975870</v>
      </c>
    </row>
    <row r="24" spans="1:34" x14ac:dyDescent="0.25">
      <c r="A24" t="s">
        <v>383</v>
      </c>
      <c r="B24" t="s">
        <v>413</v>
      </c>
      <c r="C24" t="s">
        <v>535</v>
      </c>
      <c r="D24">
        <v>0</v>
      </c>
      <c r="E24">
        <v>0</v>
      </c>
      <c r="F24">
        <v>376204</v>
      </c>
      <c r="G24">
        <v>691388</v>
      </c>
      <c r="H24" s="6">
        <v>1003550</v>
      </c>
      <c r="I24" s="6">
        <v>1375490</v>
      </c>
      <c r="J24" s="6">
        <v>1691400</v>
      </c>
      <c r="K24" s="6">
        <v>2029700</v>
      </c>
      <c r="L24" s="6">
        <v>2371070</v>
      </c>
      <c r="M24" s="6">
        <v>2724680</v>
      </c>
      <c r="N24" s="6">
        <v>3122330</v>
      </c>
      <c r="O24" s="6">
        <v>3478650</v>
      </c>
      <c r="P24" s="6">
        <v>3869190</v>
      </c>
      <c r="Q24" s="6">
        <v>4274880</v>
      </c>
      <c r="R24" s="6">
        <v>4670880</v>
      </c>
      <c r="S24" s="6">
        <v>4859490</v>
      </c>
      <c r="T24" s="6">
        <v>5059000</v>
      </c>
      <c r="U24" s="6">
        <v>5211230</v>
      </c>
      <c r="V24" s="6">
        <v>5330810</v>
      </c>
      <c r="W24" s="6">
        <v>5428170</v>
      </c>
      <c r="X24" s="6">
        <v>5512070</v>
      </c>
      <c r="Y24" s="6">
        <v>5587110</v>
      </c>
      <c r="Z24" s="6">
        <v>5657860</v>
      </c>
      <c r="AA24" s="6">
        <v>5728660</v>
      </c>
      <c r="AB24" s="6">
        <v>5793930</v>
      </c>
      <c r="AC24" s="6">
        <v>5855300</v>
      </c>
      <c r="AD24" s="6">
        <v>5896550</v>
      </c>
      <c r="AE24" s="6">
        <v>5923370</v>
      </c>
      <c r="AF24" s="6">
        <v>5941390</v>
      </c>
      <c r="AG24" s="6">
        <v>5969750</v>
      </c>
      <c r="AH24" s="6">
        <v>6004700</v>
      </c>
    </row>
    <row r="25" spans="1:34" x14ac:dyDescent="0.25">
      <c r="A25" t="s">
        <v>383</v>
      </c>
      <c r="B25" t="s">
        <v>414</v>
      </c>
      <c r="C25" t="s">
        <v>536</v>
      </c>
      <c r="D25">
        <v>0</v>
      </c>
      <c r="E25">
        <v>0</v>
      </c>
      <c r="F25">
        <v>375162</v>
      </c>
      <c r="G25">
        <v>693739</v>
      </c>
      <c r="H25" s="6">
        <v>1013220</v>
      </c>
      <c r="I25" s="6">
        <v>1395330</v>
      </c>
      <c r="J25" s="6">
        <v>1715850</v>
      </c>
      <c r="K25" s="6">
        <v>2060420</v>
      </c>
      <c r="L25" s="6">
        <v>2415740</v>
      </c>
      <c r="M25" s="6">
        <v>2788670</v>
      </c>
      <c r="N25" s="6">
        <v>3212390</v>
      </c>
      <c r="O25" s="6">
        <v>3593960</v>
      </c>
      <c r="P25" s="6">
        <v>4014950</v>
      </c>
      <c r="Q25" s="6">
        <v>4448050</v>
      </c>
      <c r="R25" s="6">
        <v>4868180</v>
      </c>
      <c r="S25" s="6">
        <v>5073740</v>
      </c>
      <c r="T25" s="6">
        <v>5276620</v>
      </c>
      <c r="U25" s="6">
        <v>5429290</v>
      </c>
      <c r="V25" s="6">
        <v>5546730</v>
      </c>
      <c r="W25" s="6">
        <v>5641240</v>
      </c>
      <c r="X25" s="6">
        <v>5722300</v>
      </c>
      <c r="Y25" s="6">
        <v>5795660</v>
      </c>
      <c r="Z25" s="6">
        <v>5866330</v>
      </c>
      <c r="AA25" s="6">
        <v>5939390</v>
      </c>
      <c r="AB25" s="6">
        <v>6009120</v>
      </c>
      <c r="AC25" s="6">
        <v>6076900</v>
      </c>
      <c r="AD25" s="6">
        <v>6126330</v>
      </c>
      <c r="AE25" s="6">
        <v>6160180</v>
      </c>
      <c r="AF25" s="6">
        <v>6184590</v>
      </c>
      <c r="AG25" s="6">
        <v>6220720</v>
      </c>
      <c r="AH25" s="6">
        <v>6266400</v>
      </c>
    </row>
    <row r="26" spans="1:34" x14ac:dyDescent="0.25">
      <c r="A26" t="s">
        <v>383</v>
      </c>
      <c r="B26" t="s">
        <v>416</v>
      </c>
      <c r="C26" t="s">
        <v>417</v>
      </c>
      <c r="D26">
        <v>0</v>
      </c>
      <c r="E26">
        <v>0</v>
      </c>
      <c r="F26">
        <v>369355</v>
      </c>
      <c r="G26">
        <v>624822</v>
      </c>
      <c r="H26">
        <v>917418</v>
      </c>
      <c r="I26" s="6">
        <v>1275390</v>
      </c>
      <c r="J26" s="6">
        <v>1620260</v>
      </c>
      <c r="K26" s="6">
        <v>1946610</v>
      </c>
      <c r="L26" s="6">
        <v>2267400</v>
      </c>
      <c r="M26" s="6">
        <v>2596890</v>
      </c>
      <c r="N26" s="6">
        <v>2989050</v>
      </c>
      <c r="O26" s="6">
        <v>3332780</v>
      </c>
      <c r="P26" s="6">
        <v>3676960</v>
      </c>
      <c r="Q26" s="6">
        <v>4043310</v>
      </c>
      <c r="R26" s="6">
        <v>4408420</v>
      </c>
      <c r="S26" s="6">
        <v>4643630</v>
      </c>
      <c r="T26" s="6">
        <v>4852610</v>
      </c>
      <c r="U26" s="6">
        <v>5041640</v>
      </c>
      <c r="V26" s="6">
        <v>5204240</v>
      </c>
      <c r="W26" s="6">
        <v>5348460</v>
      </c>
      <c r="X26" s="6">
        <v>5473980</v>
      </c>
      <c r="Y26" s="6">
        <v>5582060</v>
      </c>
      <c r="Z26" s="6">
        <v>5678800</v>
      </c>
      <c r="AA26" s="6">
        <v>5770420</v>
      </c>
      <c r="AB26" s="6">
        <v>5853050</v>
      </c>
      <c r="AC26" s="6">
        <v>5926730</v>
      </c>
      <c r="AD26" s="6">
        <v>5979140</v>
      </c>
      <c r="AE26" s="6">
        <v>6014980</v>
      </c>
      <c r="AF26" s="6">
        <v>6043820</v>
      </c>
      <c r="AG26" s="6">
        <v>6075280</v>
      </c>
      <c r="AH26" s="6">
        <v>6118050</v>
      </c>
    </row>
    <row r="27" spans="1:34" x14ac:dyDescent="0.25">
      <c r="A27" t="s">
        <v>383</v>
      </c>
      <c r="B27" t="s">
        <v>408</v>
      </c>
      <c r="C27" t="s">
        <v>537</v>
      </c>
      <c r="D27">
        <v>0</v>
      </c>
      <c r="E27">
        <v>0</v>
      </c>
      <c r="F27">
        <v>344759</v>
      </c>
      <c r="G27">
        <v>711386</v>
      </c>
      <c r="H27" s="6">
        <v>1082310</v>
      </c>
      <c r="I27" s="6">
        <v>1454170</v>
      </c>
      <c r="J27" s="6">
        <v>1677120</v>
      </c>
      <c r="K27" s="6">
        <v>2011630</v>
      </c>
      <c r="L27" s="6">
        <v>2364800</v>
      </c>
      <c r="M27" s="6">
        <v>2754540</v>
      </c>
      <c r="N27" s="6">
        <v>3232470</v>
      </c>
      <c r="O27" s="6">
        <v>3599180</v>
      </c>
      <c r="P27" s="6">
        <v>3948220</v>
      </c>
      <c r="Q27" s="6">
        <v>4298580</v>
      </c>
      <c r="R27" s="6">
        <v>4631460</v>
      </c>
      <c r="S27" s="6">
        <v>4935500</v>
      </c>
      <c r="T27" s="6">
        <v>5157790</v>
      </c>
      <c r="U27" s="6">
        <v>5289650</v>
      </c>
      <c r="V27" s="6">
        <v>5390790</v>
      </c>
      <c r="W27" s="6">
        <v>5472780</v>
      </c>
      <c r="X27" s="6">
        <v>5538140</v>
      </c>
      <c r="Y27" s="6">
        <v>5595120</v>
      </c>
      <c r="Z27" s="6">
        <v>5648210</v>
      </c>
      <c r="AA27" s="6">
        <v>5682750</v>
      </c>
      <c r="AB27" s="6">
        <v>5698640</v>
      </c>
      <c r="AC27" s="6">
        <v>5770270</v>
      </c>
      <c r="AD27" s="6">
        <v>5802140</v>
      </c>
      <c r="AE27" s="6">
        <v>5813960</v>
      </c>
      <c r="AF27" s="6">
        <v>5817940</v>
      </c>
      <c r="AG27" s="6">
        <v>5850200</v>
      </c>
      <c r="AH27" s="6">
        <v>5880610</v>
      </c>
    </row>
    <row r="28" spans="1:34" x14ac:dyDescent="0.25">
      <c r="A28" t="s">
        <v>383</v>
      </c>
      <c r="B28" t="s">
        <v>419</v>
      </c>
      <c r="C28" t="s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1" spans="1:34" x14ac:dyDescent="0.25">
      <c r="D31">
        <f>D20-D2</f>
        <v>0</v>
      </c>
      <c r="E31">
        <f t="shared" ref="E31:K31" si="0">E20-E2</f>
        <v>0</v>
      </c>
      <c r="F31">
        <f t="shared" si="0"/>
        <v>-17179</v>
      </c>
      <c r="G31">
        <f t="shared" si="0"/>
        <v>-40917</v>
      </c>
      <c r="H31">
        <f t="shared" si="0"/>
        <v>-69627</v>
      </c>
      <c r="I31">
        <f t="shared" si="0"/>
        <v>-119280</v>
      </c>
      <c r="J31">
        <f t="shared" si="0"/>
        <v>-182280</v>
      </c>
      <c r="K31">
        <f t="shared" si="0"/>
        <v>-252360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81-BD01-4467-BB2A-631D904D7594}">
  <sheetPr>
    <tabColor rgb="FFFFC000"/>
  </sheetPr>
  <dimension ref="A1:C357"/>
  <sheetViews>
    <sheetView topLeftCell="A333" workbookViewId="0">
      <selection activeCell="E5" sqref="E5"/>
    </sheetView>
  </sheetViews>
  <sheetFormatPr defaultRowHeight="15" x14ac:dyDescent="0.25"/>
  <cols>
    <col min="1" max="1" width="89.42578125" customWidth="1"/>
    <col min="2" max="2" width="50.42578125" customWidth="1"/>
    <col min="3" max="3" width="4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21</v>
      </c>
      <c r="B2" t="s">
        <v>187</v>
      </c>
      <c r="C2" t="s">
        <v>177</v>
      </c>
    </row>
    <row r="3" spans="1:3" x14ac:dyDescent="0.25">
      <c r="A3" t="s">
        <v>58</v>
      </c>
      <c r="B3" t="s">
        <v>178</v>
      </c>
      <c r="C3" t="s">
        <v>177</v>
      </c>
    </row>
    <row r="4" spans="1:3" x14ac:dyDescent="0.25">
      <c r="A4" t="s">
        <v>133</v>
      </c>
      <c r="B4" t="s">
        <v>163</v>
      </c>
      <c r="C4" t="s">
        <v>160</v>
      </c>
    </row>
    <row r="5" spans="1:3" x14ac:dyDescent="0.25">
      <c r="A5" t="s">
        <v>134</v>
      </c>
      <c r="B5" t="s">
        <v>163</v>
      </c>
      <c r="C5" t="s">
        <v>160</v>
      </c>
    </row>
    <row r="6" spans="1:3" x14ac:dyDescent="0.25">
      <c r="A6" t="s">
        <v>135</v>
      </c>
      <c r="B6" t="s">
        <v>163</v>
      </c>
      <c r="C6" t="s">
        <v>160</v>
      </c>
    </row>
    <row r="7" spans="1:3" x14ac:dyDescent="0.25">
      <c r="A7" t="s">
        <v>136</v>
      </c>
      <c r="B7" t="s">
        <v>163</v>
      </c>
      <c r="C7" t="s">
        <v>160</v>
      </c>
    </row>
    <row r="8" spans="1:3" x14ac:dyDescent="0.25">
      <c r="A8" t="s">
        <v>137</v>
      </c>
      <c r="B8" t="s">
        <v>163</v>
      </c>
      <c r="C8" t="s">
        <v>160</v>
      </c>
    </row>
    <row r="9" spans="1:3" x14ac:dyDescent="0.25">
      <c r="A9" t="s">
        <v>138</v>
      </c>
      <c r="B9" t="s">
        <v>163</v>
      </c>
      <c r="C9" t="s">
        <v>160</v>
      </c>
    </row>
    <row r="10" spans="1:3" x14ac:dyDescent="0.25">
      <c r="A10" t="s">
        <v>139</v>
      </c>
      <c r="B10" t="s">
        <v>163</v>
      </c>
      <c r="C10" t="s">
        <v>160</v>
      </c>
    </row>
    <row r="11" spans="1:3" x14ac:dyDescent="0.25">
      <c r="A11" t="s">
        <v>140</v>
      </c>
      <c r="B11" t="s">
        <v>163</v>
      </c>
      <c r="C11" t="s">
        <v>160</v>
      </c>
    </row>
    <row r="12" spans="1:3" x14ac:dyDescent="0.25">
      <c r="A12" t="s">
        <v>141</v>
      </c>
      <c r="B12" t="s">
        <v>163</v>
      </c>
      <c r="C12" t="s">
        <v>160</v>
      </c>
    </row>
    <row r="13" spans="1:3" x14ac:dyDescent="0.25">
      <c r="A13" t="s">
        <v>142</v>
      </c>
      <c r="B13" t="s">
        <v>163</v>
      </c>
      <c r="C13" t="s">
        <v>160</v>
      </c>
    </row>
    <row r="14" spans="1:3" x14ac:dyDescent="0.25">
      <c r="A14" t="s">
        <v>143</v>
      </c>
      <c r="B14" t="s">
        <v>163</v>
      </c>
      <c r="C14" t="s">
        <v>160</v>
      </c>
    </row>
    <row r="15" spans="1:3" x14ac:dyDescent="0.25">
      <c r="A15" t="s">
        <v>144</v>
      </c>
      <c r="B15" t="s">
        <v>163</v>
      </c>
      <c r="C15" t="s">
        <v>160</v>
      </c>
    </row>
    <row r="16" spans="1:3" x14ac:dyDescent="0.25">
      <c r="A16" t="s">
        <v>145</v>
      </c>
      <c r="B16" t="s">
        <v>163</v>
      </c>
      <c r="C16" t="s">
        <v>160</v>
      </c>
    </row>
    <row r="17" spans="1:3" x14ac:dyDescent="0.25">
      <c r="A17" t="s">
        <v>146</v>
      </c>
      <c r="B17" t="s">
        <v>163</v>
      </c>
      <c r="C17" t="s">
        <v>160</v>
      </c>
    </row>
    <row r="18" spans="1:3" x14ac:dyDescent="0.25">
      <c r="A18" t="s">
        <v>147</v>
      </c>
      <c r="B18" t="s">
        <v>163</v>
      </c>
      <c r="C18" t="s">
        <v>160</v>
      </c>
    </row>
    <row r="19" spans="1:3" x14ac:dyDescent="0.25">
      <c r="A19" t="s">
        <v>148</v>
      </c>
      <c r="B19" t="s">
        <v>163</v>
      </c>
      <c r="C19" t="s">
        <v>160</v>
      </c>
    </row>
    <row r="20" spans="1:3" x14ac:dyDescent="0.25">
      <c r="A20" t="s">
        <v>149</v>
      </c>
      <c r="B20" t="s">
        <v>163</v>
      </c>
      <c r="C20" t="s">
        <v>160</v>
      </c>
    </row>
    <row r="21" spans="1:3" x14ac:dyDescent="0.25">
      <c r="A21" t="s">
        <v>150</v>
      </c>
      <c r="B21" t="s">
        <v>163</v>
      </c>
      <c r="C21" t="s">
        <v>160</v>
      </c>
    </row>
    <row r="22" spans="1:3" x14ac:dyDescent="0.25">
      <c r="A22" s="21" t="s">
        <v>461</v>
      </c>
      <c r="B22" t="s">
        <v>163</v>
      </c>
      <c r="C22" t="s">
        <v>160</v>
      </c>
    </row>
    <row r="23" spans="1:3" x14ac:dyDescent="0.25">
      <c r="A23" s="21" t="s">
        <v>462</v>
      </c>
      <c r="B23" t="s">
        <v>163</v>
      </c>
      <c r="C23" t="s">
        <v>160</v>
      </c>
    </row>
    <row r="24" spans="1:3" x14ac:dyDescent="0.25">
      <c r="A24" s="21" t="s">
        <v>463</v>
      </c>
      <c r="B24" t="s">
        <v>163</v>
      </c>
      <c r="C24" t="s">
        <v>160</v>
      </c>
    </row>
    <row r="25" spans="1:3" x14ac:dyDescent="0.25">
      <c r="A25" t="s">
        <v>65</v>
      </c>
      <c r="B25" t="s">
        <v>175</v>
      </c>
      <c r="C25" t="s">
        <v>160</v>
      </c>
    </row>
    <row r="26" spans="1:3" x14ac:dyDescent="0.25">
      <c r="A26" t="s">
        <v>66</v>
      </c>
      <c r="B26" t="s">
        <v>175</v>
      </c>
      <c r="C26" t="s">
        <v>160</v>
      </c>
    </row>
    <row r="27" spans="1:3" x14ac:dyDescent="0.25">
      <c r="A27" t="s">
        <v>67</v>
      </c>
      <c r="B27" t="s">
        <v>175</v>
      </c>
      <c r="C27" t="s">
        <v>160</v>
      </c>
    </row>
    <row r="28" spans="1:3" x14ac:dyDescent="0.25">
      <c r="A28" t="s">
        <v>68</v>
      </c>
      <c r="B28" t="s">
        <v>175</v>
      </c>
      <c r="C28" t="s">
        <v>160</v>
      </c>
    </row>
    <row r="29" spans="1:3" x14ac:dyDescent="0.25">
      <c r="A29" t="s">
        <v>69</v>
      </c>
      <c r="B29" t="s">
        <v>175</v>
      </c>
      <c r="C29" t="s">
        <v>160</v>
      </c>
    </row>
    <row r="30" spans="1:3" x14ac:dyDescent="0.25">
      <c r="A30" t="s">
        <v>70</v>
      </c>
      <c r="B30" t="s">
        <v>175</v>
      </c>
      <c r="C30" t="s">
        <v>160</v>
      </c>
    </row>
    <row r="31" spans="1:3" x14ac:dyDescent="0.25">
      <c r="A31" t="s">
        <v>71</v>
      </c>
      <c r="B31" t="s">
        <v>175</v>
      </c>
      <c r="C31" t="s">
        <v>160</v>
      </c>
    </row>
    <row r="32" spans="1:3" x14ac:dyDescent="0.25">
      <c r="A32" t="s">
        <v>72</v>
      </c>
      <c r="B32" t="s">
        <v>175</v>
      </c>
      <c r="C32" t="s">
        <v>160</v>
      </c>
    </row>
    <row r="33" spans="1:3" x14ac:dyDescent="0.25">
      <c r="A33" t="s">
        <v>73</v>
      </c>
      <c r="B33" t="s">
        <v>175</v>
      </c>
      <c r="C33" t="s">
        <v>160</v>
      </c>
    </row>
    <row r="34" spans="1:3" x14ac:dyDescent="0.25">
      <c r="A34" t="s">
        <v>152</v>
      </c>
      <c r="B34" t="s">
        <v>161</v>
      </c>
      <c r="C34" t="s">
        <v>160</v>
      </c>
    </row>
    <row r="35" spans="1:3" x14ac:dyDescent="0.25">
      <c r="A35" t="s">
        <v>153</v>
      </c>
      <c r="B35" t="s">
        <v>161</v>
      </c>
      <c r="C35" t="s">
        <v>160</v>
      </c>
    </row>
    <row r="36" spans="1:3" x14ac:dyDescent="0.25">
      <c r="A36" t="s">
        <v>154</v>
      </c>
      <c r="B36" t="s">
        <v>161</v>
      </c>
      <c r="C36" t="s">
        <v>160</v>
      </c>
    </row>
    <row r="37" spans="1:3" x14ac:dyDescent="0.25">
      <c r="A37" t="s">
        <v>151</v>
      </c>
      <c r="B37" t="s">
        <v>162</v>
      </c>
      <c r="C37" t="s">
        <v>156</v>
      </c>
    </row>
    <row r="38" spans="1:3" x14ac:dyDescent="0.25">
      <c r="A38" t="s">
        <v>79</v>
      </c>
      <c r="B38" t="s">
        <v>159</v>
      </c>
      <c r="C38" t="s">
        <v>156</v>
      </c>
    </row>
    <row r="39" spans="1:3" x14ac:dyDescent="0.25">
      <c r="A39" t="s">
        <v>80</v>
      </c>
      <c r="B39" t="s">
        <v>159</v>
      </c>
      <c r="C39" t="s">
        <v>156</v>
      </c>
    </row>
    <row r="40" spans="1:3" x14ac:dyDescent="0.25">
      <c r="A40" t="s">
        <v>155</v>
      </c>
      <c r="B40" t="s">
        <v>159</v>
      </c>
      <c r="C40" t="s">
        <v>156</v>
      </c>
    </row>
    <row r="41" spans="1:3" x14ac:dyDescent="0.25">
      <c r="A41" s="21" t="s">
        <v>465</v>
      </c>
      <c r="B41" t="s">
        <v>159</v>
      </c>
      <c r="C41" t="s">
        <v>156</v>
      </c>
    </row>
    <row r="42" spans="1:3" x14ac:dyDescent="0.25">
      <c r="A42" s="21" t="s">
        <v>466</v>
      </c>
      <c r="B42" t="s">
        <v>159</v>
      </c>
      <c r="C42" t="s">
        <v>156</v>
      </c>
    </row>
    <row r="43" spans="1:3" x14ac:dyDescent="0.25">
      <c r="A43" s="21" t="s">
        <v>467</v>
      </c>
      <c r="B43" t="s">
        <v>159</v>
      </c>
      <c r="C43" t="s">
        <v>156</v>
      </c>
    </row>
    <row r="44" spans="1:3" x14ac:dyDescent="0.25">
      <c r="A44" t="s">
        <v>466</v>
      </c>
      <c r="B44" t="s">
        <v>159</v>
      </c>
      <c r="C44" t="s">
        <v>156</v>
      </c>
    </row>
    <row r="45" spans="1:3" x14ac:dyDescent="0.25">
      <c r="A45" t="s">
        <v>17</v>
      </c>
      <c r="B45" t="s">
        <v>164</v>
      </c>
      <c r="C45" t="s">
        <v>156</v>
      </c>
    </row>
    <row r="46" spans="1:3" x14ac:dyDescent="0.25">
      <c r="A46" t="s">
        <v>18</v>
      </c>
      <c r="B46" t="s">
        <v>164</v>
      </c>
      <c r="C46" t="s">
        <v>156</v>
      </c>
    </row>
    <row r="47" spans="1:3" x14ac:dyDescent="0.25">
      <c r="A47" t="s">
        <v>132</v>
      </c>
      <c r="B47" t="s">
        <v>164</v>
      </c>
      <c r="C47" t="s">
        <v>156</v>
      </c>
    </row>
    <row r="48" spans="1:3" x14ac:dyDescent="0.25">
      <c r="A48" t="s">
        <v>9</v>
      </c>
      <c r="B48" t="s">
        <v>157</v>
      </c>
      <c r="C48" t="s">
        <v>156</v>
      </c>
    </row>
    <row r="49" spans="1:3" x14ac:dyDescent="0.25">
      <c r="A49" t="s">
        <v>10</v>
      </c>
      <c r="B49" t="s">
        <v>157</v>
      </c>
      <c r="C49" t="s">
        <v>156</v>
      </c>
    </row>
    <row r="50" spans="1:3" x14ac:dyDescent="0.25">
      <c r="A50" t="s">
        <v>11</v>
      </c>
      <c r="B50" t="s">
        <v>157</v>
      </c>
      <c r="C50" t="s">
        <v>156</v>
      </c>
    </row>
    <row r="51" spans="1:3" x14ac:dyDescent="0.25">
      <c r="A51" t="s">
        <v>13</v>
      </c>
      <c r="B51" t="s">
        <v>157</v>
      </c>
      <c r="C51" t="s">
        <v>156</v>
      </c>
    </row>
    <row r="52" spans="1:3" x14ac:dyDescent="0.25">
      <c r="A52" t="s">
        <v>16</v>
      </c>
      <c r="B52" t="s">
        <v>158</v>
      </c>
      <c r="C52" t="s">
        <v>156</v>
      </c>
    </row>
    <row r="53" spans="1:3" x14ac:dyDescent="0.25">
      <c r="A53" s="1" t="s">
        <v>14</v>
      </c>
      <c r="B53" t="s">
        <v>158</v>
      </c>
      <c r="C53" t="s">
        <v>156</v>
      </c>
    </row>
    <row r="54" spans="1:3" x14ac:dyDescent="0.25">
      <c r="A54" s="1" t="s">
        <v>15</v>
      </c>
      <c r="B54" t="s">
        <v>158</v>
      </c>
      <c r="C54" t="s">
        <v>156</v>
      </c>
    </row>
    <row r="55" spans="1:3" x14ac:dyDescent="0.25">
      <c r="A55" t="s">
        <v>12</v>
      </c>
      <c r="B55" t="s">
        <v>158</v>
      </c>
      <c r="C55" t="s">
        <v>156</v>
      </c>
    </row>
    <row r="56" spans="1:3" x14ac:dyDescent="0.25">
      <c r="A56" t="s">
        <v>374</v>
      </c>
      <c r="B56" t="s">
        <v>379</v>
      </c>
      <c r="C56" t="s">
        <v>156</v>
      </c>
    </row>
    <row r="57" spans="1:3" x14ac:dyDescent="0.25">
      <c r="A57" t="s">
        <v>24</v>
      </c>
      <c r="B57" t="s">
        <v>183</v>
      </c>
      <c r="C57" t="s">
        <v>182</v>
      </c>
    </row>
    <row r="58" spans="1:3" x14ac:dyDescent="0.25">
      <c r="A58" t="s">
        <v>246</v>
      </c>
      <c r="B58" t="s">
        <v>174</v>
      </c>
      <c r="C58" t="s">
        <v>377</v>
      </c>
    </row>
    <row r="59" spans="1:3" x14ac:dyDescent="0.25">
      <c r="A59" t="s">
        <v>247</v>
      </c>
      <c r="B59" t="s">
        <v>174</v>
      </c>
      <c r="C59" t="s">
        <v>377</v>
      </c>
    </row>
    <row r="60" spans="1:3" x14ac:dyDescent="0.25">
      <c r="A60" t="s">
        <v>248</v>
      </c>
      <c r="B60" t="s">
        <v>174</v>
      </c>
      <c r="C60" t="s">
        <v>377</v>
      </c>
    </row>
    <row r="61" spans="1:3" x14ac:dyDescent="0.25">
      <c r="A61" t="s">
        <v>251</v>
      </c>
      <c r="B61" t="s">
        <v>166</v>
      </c>
      <c r="C61" t="s">
        <v>377</v>
      </c>
    </row>
    <row r="62" spans="1:3" x14ac:dyDescent="0.25">
      <c r="A62" t="s">
        <v>252</v>
      </c>
      <c r="B62" t="s">
        <v>166</v>
      </c>
      <c r="C62" t="s">
        <v>377</v>
      </c>
    </row>
    <row r="63" spans="1:3" x14ac:dyDescent="0.25">
      <c r="A63" t="s">
        <v>253</v>
      </c>
      <c r="B63" t="s">
        <v>166</v>
      </c>
      <c r="C63" t="s">
        <v>377</v>
      </c>
    </row>
    <row r="64" spans="1:3" x14ac:dyDescent="0.25">
      <c r="A64" t="s">
        <v>254</v>
      </c>
      <c r="B64" t="s">
        <v>166</v>
      </c>
      <c r="C64" t="s">
        <v>377</v>
      </c>
    </row>
    <row r="65" spans="1:3" x14ac:dyDescent="0.25">
      <c r="A65" t="s">
        <v>255</v>
      </c>
      <c r="B65" t="s">
        <v>166</v>
      </c>
      <c r="C65" t="s">
        <v>377</v>
      </c>
    </row>
    <row r="66" spans="1:3" x14ac:dyDescent="0.25">
      <c r="A66" t="s">
        <v>256</v>
      </c>
      <c r="B66" t="s">
        <v>166</v>
      </c>
      <c r="C66" t="s">
        <v>377</v>
      </c>
    </row>
    <row r="67" spans="1:3" x14ac:dyDescent="0.25">
      <c r="A67" t="s">
        <v>257</v>
      </c>
      <c r="B67" t="s">
        <v>166</v>
      </c>
      <c r="C67" t="s">
        <v>377</v>
      </c>
    </row>
    <row r="68" spans="1:3" x14ac:dyDescent="0.25">
      <c r="A68" t="s">
        <v>258</v>
      </c>
      <c r="B68" t="s">
        <v>166</v>
      </c>
      <c r="C68" t="s">
        <v>377</v>
      </c>
    </row>
    <row r="69" spans="1:3" x14ac:dyDescent="0.25">
      <c r="A69" t="s">
        <v>259</v>
      </c>
      <c r="B69" t="s">
        <v>166</v>
      </c>
      <c r="C69" t="s">
        <v>377</v>
      </c>
    </row>
    <row r="70" spans="1:3" x14ac:dyDescent="0.25">
      <c r="A70" t="s">
        <v>260</v>
      </c>
      <c r="B70" t="s">
        <v>166</v>
      </c>
      <c r="C70" t="s">
        <v>377</v>
      </c>
    </row>
    <row r="71" spans="1:3" x14ac:dyDescent="0.25">
      <c r="A71" t="s">
        <v>261</v>
      </c>
      <c r="B71" t="s">
        <v>166</v>
      </c>
      <c r="C71" t="s">
        <v>377</v>
      </c>
    </row>
    <row r="72" spans="1:3" x14ac:dyDescent="0.25">
      <c r="A72" t="s">
        <v>262</v>
      </c>
      <c r="B72" t="s">
        <v>166</v>
      </c>
      <c r="C72" t="s">
        <v>377</v>
      </c>
    </row>
    <row r="73" spans="1:3" x14ac:dyDescent="0.25">
      <c r="A73" t="s">
        <v>263</v>
      </c>
      <c r="B73" t="s">
        <v>166</v>
      </c>
      <c r="C73" t="s">
        <v>377</v>
      </c>
    </row>
    <row r="74" spans="1:3" x14ac:dyDescent="0.25">
      <c r="A74" t="s">
        <v>264</v>
      </c>
      <c r="B74" t="s">
        <v>166</v>
      </c>
      <c r="C74" t="s">
        <v>377</v>
      </c>
    </row>
    <row r="75" spans="1:3" x14ac:dyDescent="0.25">
      <c r="A75" t="s">
        <v>265</v>
      </c>
      <c r="B75" t="s">
        <v>166</v>
      </c>
      <c r="C75" t="s">
        <v>377</v>
      </c>
    </row>
    <row r="76" spans="1:3" x14ac:dyDescent="0.25">
      <c r="A76" t="s">
        <v>266</v>
      </c>
      <c r="B76" t="s">
        <v>166</v>
      </c>
      <c r="C76" t="s">
        <v>377</v>
      </c>
    </row>
    <row r="77" spans="1:3" x14ac:dyDescent="0.25">
      <c r="A77" t="s">
        <v>267</v>
      </c>
      <c r="B77" t="s">
        <v>166</v>
      </c>
      <c r="C77" t="s">
        <v>377</v>
      </c>
    </row>
    <row r="78" spans="1:3" x14ac:dyDescent="0.25">
      <c r="A78" t="s">
        <v>268</v>
      </c>
      <c r="B78" t="s">
        <v>166</v>
      </c>
      <c r="C78" t="s">
        <v>377</v>
      </c>
    </row>
    <row r="79" spans="1:3" x14ac:dyDescent="0.25">
      <c r="A79" t="s">
        <v>269</v>
      </c>
      <c r="B79" t="s">
        <v>166</v>
      </c>
      <c r="C79" t="s">
        <v>377</v>
      </c>
    </row>
    <row r="80" spans="1:3" x14ac:dyDescent="0.25">
      <c r="A80" t="s">
        <v>270</v>
      </c>
      <c r="B80" t="s">
        <v>166</v>
      </c>
      <c r="C80" t="s">
        <v>377</v>
      </c>
    </row>
    <row r="81" spans="1:3" x14ac:dyDescent="0.25">
      <c r="A81" t="s">
        <v>271</v>
      </c>
      <c r="B81" t="s">
        <v>166</v>
      </c>
      <c r="C81" t="s">
        <v>377</v>
      </c>
    </row>
    <row r="82" spans="1:3" x14ac:dyDescent="0.25">
      <c r="A82" t="s">
        <v>272</v>
      </c>
      <c r="B82" t="s">
        <v>166</v>
      </c>
      <c r="C82" t="s">
        <v>377</v>
      </c>
    </row>
    <row r="83" spans="1:3" x14ac:dyDescent="0.25">
      <c r="A83" t="s">
        <v>273</v>
      </c>
      <c r="B83" t="s">
        <v>166</v>
      </c>
      <c r="C83" t="s">
        <v>377</v>
      </c>
    </row>
    <row r="84" spans="1:3" x14ac:dyDescent="0.25">
      <c r="A84" t="s">
        <v>274</v>
      </c>
      <c r="B84" t="s">
        <v>166</v>
      </c>
      <c r="C84" t="s">
        <v>377</v>
      </c>
    </row>
    <row r="85" spans="1:3" x14ac:dyDescent="0.25">
      <c r="A85" t="s">
        <v>275</v>
      </c>
      <c r="B85" t="s">
        <v>166</v>
      </c>
      <c r="C85" t="s">
        <v>377</v>
      </c>
    </row>
    <row r="86" spans="1:3" x14ac:dyDescent="0.25">
      <c r="A86" t="s">
        <v>276</v>
      </c>
      <c r="B86" t="s">
        <v>166</v>
      </c>
      <c r="C86" t="s">
        <v>377</v>
      </c>
    </row>
    <row r="87" spans="1:3" x14ac:dyDescent="0.25">
      <c r="A87" t="s">
        <v>277</v>
      </c>
      <c r="B87" t="s">
        <v>166</v>
      </c>
      <c r="C87" t="s">
        <v>377</v>
      </c>
    </row>
    <row r="88" spans="1:3" x14ac:dyDescent="0.25">
      <c r="A88" t="s">
        <v>278</v>
      </c>
      <c r="B88" t="s">
        <v>166</v>
      </c>
      <c r="C88" t="s">
        <v>377</v>
      </c>
    </row>
    <row r="89" spans="1:3" x14ac:dyDescent="0.25">
      <c r="A89" t="s">
        <v>279</v>
      </c>
      <c r="B89" t="s">
        <v>166</v>
      </c>
      <c r="C89" t="s">
        <v>377</v>
      </c>
    </row>
    <row r="90" spans="1:3" x14ac:dyDescent="0.25">
      <c r="A90" t="s">
        <v>280</v>
      </c>
      <c r="B90" t="s">
        <v>166</v>
      </c>
      <c r="C90" t="s">
        <v>377</v>
      </c>
    </row>
    <row r="91" spans="1:3" x14ac:dyDescent="0.25">
      <c r="A91" t="s">
        <v>281</v>
      </c>
      <c r="B91" t="s">
        <v>166</v>
      </c>
      <c r="C91" t="s">
        <v>377</v>
      </c>
    </row>
    <row r="92" spans="1:3" x14ac:dyDescent="0.25">
      <c r="A92" t="s">
        <v>282</v>
      </c>
      <c r="B92" t="s">
        <v>166</v>
      </c>
      <c r="C92" t="s">
        <v>377</v>
      </c>
    </row>
    <row r="93" spans="1:3" x14ac:dyDescent="0.25">
      <c r="A93" t="s">
        <v>283</v>
      </c>
      <c r="B93" t="s">
        <v>166</v>
      </c>
      <c r="C93" t="s">
        <v>377</v>
      </c>
    </row>
    <row r="94" spans="1:3" x14ac:dyDescent="0.25">
      <c r="A94" t="s">
        <v>284</v>
      </c>
      <c r="B94" t="s">
        <v>166</v>
      </c>
      <c r="C94" t="s">
        <v>377</v>
      </c>
    </row>
    <row r="95" spans="1:3" x14ac:dyDescent="0.25">
      <c r="A95" t="s">
        <v>285</v>
      </c>
      <c r="B95" t="s">
        <v>166</v>
      </c>
      <c r="C95" t="s">
        <v>377</v>
      </c>
    </row>
    <row r="96" spans="1:3" x14ac:dyDescent="0.25">
      <c r="A96" t="s">
        <v>286</v>
      </c>
      <c r="B96" t="s">
        <v>166</v>
      </c>
      <c r="C96" t="s">
        <v>377</v>
      </c>
    </row>
    <row r="97" spans="1:3" x14ac:dyDescent="0.25">
      <c r="A97" t="s">
        <v>287</v>
      </c>
      <c r="B97" t="s">
        <v>166</v>
      </c>
      <c r="C97" t="s">
        <v>377</v>
      </c>
    </row>
    <row r="98" spans="1:3" x14ac:dyDescent="0.25">
      <c r="A98" t="s">
        <v>288</v>
      </c>
      <c r="B98" t="s">
        <v>166</v>
      </c>
      <c r="C98" t="s">
        <v>377</v>
      </c>
    </row>
    <row r="99" spans="1:3" x14ac:dyDescent="0.25">
      <c r="A99" t="s">
        <v>289</v>
      </c>
      <c r="B99" t="s">
        <v>166</v>
      </c>
      <c r="C99" t="s">
        <v>377</v>
      </c>
    </row>
    <row r="100" spans="1:3" x14ac:dyDescent="0.25">
      <c r="A100" t="s">
        <v>290</v>
      </c>
      <c r="B100" t="s">
        <v>166</v>
      </c>
      <c r="C100" t="s">
        <v>377</v>
      </c>
    </row>
    <row r="101" spans="1:3" x14ac:dyDescent="0.25">
      <c r="A101" t="s">
        <v>291</v>
      </c>
      <c r="B101" t="s">
        <v>166</v>
      </c>
      <c r="C101" t="s">
        <v>377</v>
      </c>
    </row>
    <row r="102" spans="1:3" x14ac:dyDescent="0.25">
      <c r="A102" t="s">
        <v>292</v>
      </c>
      <c r="B102" t="s">
        <v>166</v>
      </c>
      <c r="C102" t="s">
        <v>377</v>
      </c>
    </row>
    <row r="103" spans="1:3" x14ac:dyDescent="0.25">
      <c r="A103" t="s">
        <v>293</v>
      </c>
      <c r="B103" t="s">
        <v>166</v>
      </c>
      <c r="C103" t="s">
        <v>377</v>
      </c>
    </row>
    <row r="104" spans="1:3" x14ac:dyDescent="0.25">
      <c r="A104" t="s">
        <v>294</v>
      </c>
      <c r="B104" t="s">
        <v>166</v>
      </c>
      <c r="C104" t="s">
        <v>377</v>
      </c>
    </row>
    <row r="105" spans="1:3" x14ac:dyDescent="0.25">
      <c r="A105" t="s">
        <v>295</v>
      </c>
      <c r="B105" t="s">
        <v>166</v>
      </c>
      <c r="C105" t="s">
        <v>377</v>
      </c>
    </row>
    <row r="106" spans="1:3" x14ac:dyDescent="0.25">
      <c r="A106" t="s">
        <v>296</v>
      </c>
      <c r="B106" t="s">
        <v>166</v>
      </c>
      <c r="C106" t="s">
        <v>377</v>
      </c>
    </row>
    <row r="107" spans="1:3" x14ac:dyDescent="0.25">
      <c r="A107" t="s">
        <v>297</v>
      </c>
      <c r="B107" t="s">
        <v>166</v>
      </c>
      <c r="C107" t="s">
        <v>377</v>
      </c>
    </row>
    <row r="108" spans="1:3" x14ac:dyDescent="0.25">
      <c r="A108" t="s">
        <v>298</v>
      </c>
      <c r="B108" t="s">
        <v>166</v>
      </c>
      <c r="C108" t="s">
        <v>377</v>
      </c>
    </row>
    <row r="109" spans="1:3" x14ac:dyDescent="0.25">
      <c r="A109" t="s">
        <v>299</v>
      </c>
      <c r="B109" t="s">
        <v>166</v>
      </c>
      <c r="C109" t="s">
        <v>377</v>
      </c>
    </row>
    <row r="110" spans="1:3" x14ac:dyDescent="0.25">
      <c r="A110" t="s">
        <v>300</v>
      </c>
      <c r="B110" t="s">
        <v>166</v>
      </c>
      <c r="C110" t="s">
        <v>377</v>
      </c>
    </row>
    <row r="111" spans="1:3" x14ac:dyDescent="0.25">
      <c r="A111" t="s">
        <v>301</v>
      </c>
      <c r="B111" t="s">
        <v>166</v>
      </c>
      <c r="C111" t="s">
        <v>377</v>
      </c>
    </row>
    <row r="112" spans="1:3" x14ac:dyDescent="0.25">
      <c r="A112" t="s">
        <v>302</v>
      </c>
      <c r="B112" t="s">
        <v>166</v>
      </c>
      <c r="C112" t="s">
        <v>377</v>
      </c>
    </row>
    <row r="113" spans="1:3" x14ac:dyDescent="0.25">
      <c r="A113" t="s">
        <v>303</v>
      </c>
      <c r="B113" t="s">
        <v>166</v>
      </c>
      <c r="C113" t="s">
        <v>377</v>
      </c>
    </row>
    <row r="114" spans="1:3" x14ac:dyDescent="0.25">
      <c r="A114" t="s">
        <v>304</v>
      </c>
      <c r="B114" t="s">
        <v>166</v>
      </c>
      <c r="C114" t="s">
        <v>377</v>
      </c>
    </row>
    <row r="115" spans="1:3" x14ac:dyDescent="0.25">
      <c r="A115" t="s">
        <v>305</v>
      </c>
      <c r="B115" t="s">
        <v>166</v>
      </c>
      <c r="C115" t="s">
        <v>377</v>
      </c>
    </row>
    <row r="116" spans="1:3" x14ac:dyDescent="0.25">
      <c r="A116" t="s">
        <v>306</v>
      </c>
      <c r="B116" t="s">
        <v>166</v>
      </c>
      <c r="C116" t="s">
        <v>377</v>
      </c>
    </row>
    <row r="117" spans="1:3" x14ac:dyDescent="0.25">
      <c r="A117" t="s">
        <v>307</v>
      </c>
      <c r="B117" t="s">
        <v>166</v>
      </c>
      <c r="C117" t="s">
        <v>377</v>
      </c>
    </row>
    <row r="118" spans="1:3" x14ac:dyDescent="0.25">
      <c r="A118" t="s">
        <v>308</v>
      </c>
      <c r="B118" t="s">
        <v>166</v>
      </c>
      <c r="C118" t="s">
        <v>377</v>
      </c>
    </row>
    <row r="119" spans="1:3" x14ac:dyDescent="0.25">
      <c r="A119" t="s">
        <v>309</v>
      </c>
      <c r="B119" t="s">
        <v>166</v>
      </c>
      <c r="C119" t="s">
        <v>377</v>
      </c>
    </row>
    <row r="120" spans="1:3" x14ac:dyDescent="0.25">
      <c r="A120" t="s">
        <v>310</v>
      </c>
      <c r="B120" t="s">
        <v>166</v>
      </c>
      <c r="C120" t="s">
        <v>377</v>
      </c>
    </row>
    <row r="121" spans="1:3" x14ac:dyDescent="0.25">
      <c r="A121" t="s">
        <v>311</v>
      </c>
      <c r="B121" t="s">
        <v>166</v>
      </c>
      <c r="C121" t="s">
        <v>377</v>
      </c>
    </row>
    <row r="122" spans="1:3" x14ac:dyDescent="0.25">
      <c r="A122" t="s">
        <v>312</v>
      </c>
      <c r="B122" t="s">
        <v>166</v>
      </c>
      <c r="C122" t="s">
        <v>377</v>
      </c>
    </row>
    <row r="123" spans="1:3" x14ac:dyDescent="0.25">
      <c r="A123" t="s">
        <v>313</v>
      </c>
      <c r="B123" t="s">
        <v>166</v>
      </c>
      <c r="C123" t="s">
        <v>377</v>
      </c>
    </row>
    <row r="124" spans="1:3" x14ac:dyDescent="0.25">
      <c r="A124" t="s">
        <v>314</v>
      </c>
      <c r="B124" t="s">
        <v>166</v>
      </c>
      <c r="C124" t="s">
        <v>377</v>
      </c>
    </row>
    <row r="125" spans="1:3" x14ac:dyDescent="0.25">
      <c r="A125" t="s">
        <v>315</v>
      </c>
      <c r="B125" t="s">
        <v>166</v>
      </c>
      <c r="C125" t="s">
        <v>377</v>
      </c>
    </row>
    <row r="126" spans="1:3" x14ac:dyDescent="0.25">
      <c r="A126" t="s">
        <v>316</v>
      </c>
      <c r="B126" t="s">
        <v>166</v>
      </c>
      <c r="C126" t="s">
        <v>377</v>
      </c>
    </row>
    <row r="127" spans="1:3" x14ac:dyDescent="0.25">
      <c r="A127" t="s">
        <v>317</v>
      </c>
      <c r="B127" t="s">
        <v>166</v>
      </c>
      <c r="C127" t="s">
        <v>377</v>
      </c>
    </row>
    <row r="128" spans="1:3" x14ac:dyDescent="0.25">
      <c r="A128" t="s">
        <v>318</v>
      </c>
      <c r="B128" t="s">
        <v>166</v>
      </c>
      <c r="C128" t="s">
        <v>377</v>
      </c>
    </row>
    <row r="129" spans="1:3" x14ac:dyDescent="0.25">
      <c r="A129" t="s">
        <v>319</v>
      </c>
      <c r="B129" t="s">
        <v>166</v>
      </c>
      <c r="C129" t="s">
        <v>377</v>
      </c>
    </row>
    <row r="130" spans="1:3" x14ac:dyDescent="0.25">
      <c r="A130" t="s">
        <v>320</v>
      </c>
      <c r="B130" t="s">
        <v>166</v>
      </c>
      <c r="C130" t="s">
        <v>377</v>
      </c>
    </row>
    <row r="131" spans="1:3" x14ac:dyDescent="0.25">
      <c r="A131" t="s">
        <v>321</v>
      </c>
      <c r="B131" t="s">
        <v>166</v>
      </c>
      <c r="C131" t="s">
        <v>377</v>
      </c>
    </row>
    <row r="132" spans="1:3" x14ac:dyDescent="0.25">
      <c r="A132" t="s">
        <v>322</v>
      </c>
      <c r="B132" t="s">
        <v>166</v>
      </c>
      <c r="C132" t="s">
        <v>377</v>
      </c>
    </row>
    <row r="133" spans="1:3" x14ac:dyDescent="0.25">
      <c r="A133" t="s">
        <v>323</v>
      </c>
      <c r="B133" t="s">
        <v>166</v>
      </c>
      <c r="C133" t="s">
        <v>377</v>
      </c>
    </row>
    <row r="134" spans="1:3" x14ac:dyDescent="0.25">
      <c r="A134" t="s">
        <v>324</v>
      </c>
      <c r="B134" t="s">
        <v>166</v>
      </c>
      <c r="C134" t="s">
        <v>377</v>
      </c>
    </row>
    <row r="135" spans="1:3" x14ac:dyDescent="0.25">
      <c r="A135" t="s">
        <v>325</v>
      </c>
      <c r="B135" t="s">
        <v>166</v>
      </c>
      <c r="C135" t="s">
        <v>377</v>
      </c>
    </row>
    <row r="136" spans="1:3" x14ac:dyDescent="0.25">
      <c r="A136" t="s">
        <v>326</v>
      </c>
      <c r="B136" t="s">
        <v>166</v>
      </c>
      <c r="C136" t="s">
        <v>377</v>
      </c>
    </row>
    <row r="137" spans="1:3" x14ac:dyDescent="0.25">
      <c r="A137" t="s">
        <v>327</v>
      </c>
      <c r="B137" t="s">
        <v>166</v>
      </c>
      <c r="C137" t="s">
        <v>377</v>
      </c>
    </row>
    <row r="138" spans="1:3" x14ac:dyDescent="0.25">
      <c r="A138" t="s">
        <v>328</v>
      </c>
      <c r="B138" t="s">
        <v>166</v>
      </c>
      <c r="C138" t="s">
        <v>377</v>
      </c>
    </row>
    <row r="139" spans="1:3" x14ac:dyDescent="0.25">
      <c r="A139" t="s">
        <v>329</v>
      </c>
      <c r="B139" t="s">
        <v>166</v>
      </c>
      <c r="C139" t="s">
        <v>377</v>
      </c>
    </row>
    <row r="140" spans="1:3" x14ac:dyDescent="0.25">
      <c r="A140" t="s">
        <v>330</v>
      </c>
      <c r="B140" t="s">
        <v>166</v>
      </c>
      <c r="C140" t="s">
        <v>377</v>
      </c>
    </row>
    <row r="141" spans="1:3" x14ac:dyDescent="0.25">
      <c r="A141" t="s">
        <v>331</v>
      </c>
      <c r="B141" t="s">
        <v>166</v>
      </c>
      <c r="C141" t="s">
        <v>377</v>
      </c>
    </row>
    <row r="142" spans="1:3" x14ac:dyDescent="0.25">
      <c r="A142" t="s">
        <v>332</v>
      </c>
      <c r="B142" t="s">
        <v>166</v>
      </c>
      <c r="C142" t="s">
        <v>377</v>
      </c>
    </row>
    <row r="143" spans="1:3" x14ac:dyDescent="0.25">
      <c r="A143" t="s">
        <v>333</v>
      </c>
      <c r="B143" t="s">
        <v>166</v>
      </c>
      <c r="C143" t="s">
        <v>377</v>
      </c>
    </row>
    <row r="144" spans="1:3" x14ac:dyDescent="0.25">
      <c r="A144" t="s">
        <v>334</v>
      </c>
      <c r="B144" t="s">
        <v>166</v>
      </c>
      <c r="C144" t="s">
        <v>377</v>
      </c>
    </row>
    <row r="145" spans="1:3" x14ac:dyDescent="0.25">
      <c r="A145" t="s">
        <v>335</v>
      </c>
      <c r="B145" t="s">
        <v>166</v>
      </c>
      <c r="C145" t="s">
        <v>377</v>
      </c>
    </row>
    <row r="146" spans="1:3" x14ac:dyDescent="0.25">
      <c r="A146" t="s">
        <v>336</v>
      </c>
      <c r="B146" t="s">
        <v>166</v>
      </c>
      <c r="C146" t="s">
        <v>377</v>
      </c>
    </row>
    <row r="147" spans="1:3" x14ac:dyDescent="0.25">
      <c r="A147" t="s">
        <v>337</v>
      </c>
      <c r="B147" t="s">
        <v>166</v>
      </c>
      <c r="C147" t="s">
        <v>377</v>
      </c>
    </row>
    <row r="148" spans="1:3" x14ac:dyDescent="0.25">
      <c r="A148" t="s">
        <v>338</v>
      </c>
      <c r="B148" t="s">
        <v>166</v>
      </c>
      <c r="C148" t="s">
        <v>377</v>
      </c>
    </row>
    <row r="149" spans="1:3" x14ac:dyDescent="0.25">
      <c r="A149" t="s">
        <v>339</v>
      </c>
      <c r="B149" t="s">
        <v>166</v>
      </c>
      <c r="C149" t="s">
        <v>377</v>
      </c>
    </row>
    <row r="150" spans="1:3" x14ac:dyDescent="0.25">
      <c r="A150" t="s">
        <v>340</v>
      </c>
      <c r="B150" t="s">
        <v>166</v>
      </c>
      <c r="C150" t="s">
        <v>377</v>
      </c>
    </row>
    <row r="151" spans="1:3" x14ac:dyDescent="0.25">
      <c r="A151" t="s">
        <v>341</v>
      </c>
      <c r="B151" t="s">
        <v>166</v>
      </c>
      <c r="C151" t="s">
        <v>377</v>
      </c>
    </row>
    <row r="152" spans="1:3" x14ac:dyDescent="0.25">
      <c r="A152" t="s">
        <v>342</v>
      </c>
      <c r="B152" t="s">
        <v>166</v>
      </c>
      <c r="C152" t="s">
        <v>377</v>
      </c>
    </row>
    <row r="153" spans="1:3" x14ac:dyDescent="0.25">
      <c r="A153" t="s">
        <v>343</v>
      </c>
      <c r="B153" t="s">
        <v>166</v>
      </c>
      <c r="C153" t="s">
        <v>377</v>
      </c>
    </row>
    <row r="154" spans="1:3" x14ac:dyDescent="0.25">
      <c r="A154" t="s">
        <v>344</v>
      </c>
      <c r="B154" t="s">
        <v>166</v>
      </c>
      <c r="C154" t="s">
        <v>377</v>
      </c>
    </row>
    <row r="155" spans="1:3" x14ac:dyDescent="0.25">
      <c r="A155" t="s">
        <v>345</v>
      </c>
      <c r="B155" t="s">
        <v>166</v>
      </c>
      <c r="C155" t="s">
        <v>377</v>
      </c>
    </row>
    <row r="156" spans="1:3" x14ac:dyDescent="0.25">
      <c r="A156" t="s">
        <v>346</v>
      </c>
      <c r="B156" t="s">
        <v>166</v>
      </c>
      <c r="C156" t="s">
        <v>377</v>
      </c>
    </row>
    <row r="157" spans="1:3" x14ac:dyDescent="0.25">
      <c r="A157" t="s">
        <v>347</v>
      </c>
      <c r="B157" t="s">
        <v>166</v>
      </c>
      <c r="C157" t="s">
        <v>377</v>
      </c>
    </row>
    <row r="158" spans="1:3" x14ac:dyDescent="0.25">
      <c r="A158" t="s">
        <v>348</v>
      </c>
      <c r="B158" t="s">
        <v>166</v>
      </c>
      <c r="C158" t="s">
        <v>377</v>
      </c>
    </row>
    <row r="159" spans="1:3" x14ac:dyDescent="0.25">
      <c r="A159" t="s">
        <v>349</v>
      </c>
      <c r="B159" t="s">
        <v>166</v>
      </c>
      <c r="C159" t="s">
        <v>377</v>
      </c>
    </row>
    <row r="160" spans="1:3" x14ac:dyDescent="0.25">
      <c r="A160" t="s">
        <v>350</v>
      </c>
      <c r="B160" t="s">
        <v>166</v>
      </c>
      <c r="C160" t="s">
        <v>377</v>
      </c>
    </row>
    <row r="161" spans="1:3" x14ac:dyDescent="0.25">
      <c r="A161" t="s">
        <v>351</v>
      </c>
      <c r="B161" t="s">
        <v>166</v>
      </c>
      <c r="C161" t="s">
        <v>377</v>
      </c>
    </row>
    <row r="162" spans="1:3" x14ac:dyDescent="0.25">
      <c r="A162" t="s">
        <v>352</v>
      </c>
      <c r="B162" t="s">
        <v>166</v>
      </c>
      <c r="C162" t="s">
        <v>377</v>
      </c>
    </row>
    <row r="163" spans="1:3" x14ac:dyDescent="0.25">
      <c r="A163" t="s">
        <v>353</v>
      </c>
      <c r="B163" t="s">
        <v>166</v>
      </c>
      <c r="C163" t="s">
        <v>377</v>
      </c>
    </row>
    <row r="164" spans="1:3" x14ac:dyDescent="0.25">
      <c r="A164" t="s">
        <v>354</v>
      </c>
      <c r="B164" t="s">
        <v>166</v>
      </c>
      <c r="C164" t="s">
        <v>377</v>
      </c>
    </row>
    <row r="165" spans="1:3" x14ac:dyDescent="0.25">
      <c r="A165" t="s">
        <v>355</v>
      </c>
      <c r="B165" t="s">
        <v>166</v>
      </c>
      <c r="C165" t="s">
        <v>377</v>
      </c>
    </row>
    <row r="166" spans="1:3" x14ac:dyDescent="0.25">
      <c r="A166" t="s">
        <v>356</v>
      </c>
      <c r="B166" t="s">
        <v>166</v>
      </c>
      <c r="C166" t="s">
        <v>377</v>
      </c>
    </row>
    <row r="167" spans="1:3" x14ac:dyDescent="0.25">
      <c r="A167" t="s">
        <v>357</v>
      </c>
      <c r="B167" t="s">
        <v>166</v>
      </c>
      <c r="C167" t="s">
        <v>377</v>
      </c>
    </row>
    <row r="168" spans="1:3" x14ac:dyDescent="0.25">
      <c r="A168" t="s">
        <v>358</v>
      </c>
      <c r="B168" t="s">
        <v>166</v>
      </c>
      <c r="C168" t="s">
        <v>377</v>
      </c>
    </row>
    <row r="169" spans="1:3" x14ac:dyDescent="0.25">
      <c r="A169" t="s">
        <v>359</v>
      </c>
      <c r="B169" t="s">
        <v>166</v>
      </c>
      <c r="C169" t="s">
        <v>377</v>
      </c>
    </row>
    <row r="170" spans="1:3" x14ac:dyDescent="0.25">
      <c r="A170" t="s">
        <v>360</v>
      </c>
      <c r="B170" t="s">
        <v>166</v>
      </c>
      <c r="C170" t="s">
        <v>377</v>
      </c>
    </row>
    <row r="171" spans="1:3" x14ac:dyDescent="0.25">
      <c r="A171" t="s">
        <v>361</v>
      </c>
      <c r="B171" t="s">
        <v>166</v>
      </c>
      <c r="C171" t="s">
        <v>377</v>
      </c>
    </row>
    <row r="172" spans="1:3" x14ac:dyDescent="0.25">
      <c r="A172" t="s">
        <v>362</v>
      </c>
      <c r="B172" t="s">
        <v>166</v>
      </c>
      <c r="C172" t="s">
        <v>377</v>
      </c>
    </row>
    <row r="173" spans="1:3" x14ac:dyDescent="0.25">
      <c r="A173" t="s">
        <v>363</v>
      </c>
      <c r="B173" t="s">
        <v>166</v>
      </c>
      <c r="C173" t="s">
        <v>377</v>
      </c>
    </row>
    <row r="174" spans="1:3" x14ac:dyDescent="0.25">
      <c r="A174" t="s">
        <v>364</v>
      </c>
      <c r="B174" t="s">
        <v>166</v>
      </c>
      <c r="C174" t="s">
        <v>377</v>
      </c>
    </row>
    <row r="175" spans="1:3" x14ac:dyDescent="0.25">
      <c r="A175" t="s">
        <v>365</v>
      </c>
      <c r="B175" t="s">
        <v>166</v>
      </c>
      <c r="C175" t="s">
        <v>377</v>
      </c>
    </row>
    <row r="176" spans="1:3" x14ac:dyDescent="0.25">
      <c r="A176" t="s">
        <v>366</v>
      </c>
      <c r="B176" t="s">
        <v>166</v>
      </c>
      <c r="C176" t="s">
        <v>377</v>
      </c>
    </row>
    <row r="177" spans="1:3" x14ac:dyDescent="0.25">
      <c r="A177" t="s">
        <v>367</v>
      </c>
      <c r="B177" t="s">
        <v>166</v>
      </c>
      <c r="C177" t="s">
        <v>377</v>
      </c>
    </row>
    <row r="178" spans="1:3" x14ac:dyDescent="0.25">
      <c r="A178" t="s">
        <v>368</v>
      </c>
      <c r="B178" t="s">
        <v>166</v>
      </c>
      <c r="C178" t="s">
        <v>377</v>
      </c>
    </row>
    <row r="179" spans="1:3" x14ac:dyDescent="0.25">
      <c r="A179" t="s">
        <v>369</v>
      </c>
      <c r="B179" t="s">
        <v>166</v>
      </c>
      <c r="C179" t="s">
        <v>377</v>
      </c>
    </row>
    <row r="180" spans="1:3" x14ac:dyDescent="0.25">
      <c r="A180" t="s">
        <v>370</v>
      </c>
      <c r="B180" t="s">
        <v>166</v>
      </c>
      <c r="C180" t="s">
        <v>377</v>
      </c>
    </row>
    <row r="181" spans="1:3" x14ac:dyDescent="0.25">
      <c r="A181" t="s">
        <v>371</v>
      </c>
      <c r="B181" t="s">
        <v>166</v>
      </c>
      <c r="C181" t="s">
        <v>377</v>
      </c>
    </row>
    <row r="182" spans="1:3" x14ac:dyDescent="0.25">
      <c r="A182" t="s">
        <v>372</v>
      </c>
      <c r="B182" t="s">
        <v>166</v>
      </c>
      <c r="C182" t="s">
        <v>377</v>
      </c>
    </row>
    <row r="183" spans="1:3" x14ac:dyDescent="0.25">
      <c r="A183" t="s">
        <v>285</v>
      </c>
      <c r="B183" t="s">
        <v>166</v>
      </c>
      <c r="C183" t="s">
        <v>377</v>
      </c>
    </row>
    <row r="184" spans="1:3" x14ac:dyDescent="0.25">
      <c r="A184" t="s">
        <v>193</v>
      </c>
      <c r="B184" t="s">
        <v>376</v>
      </c>
      <c r="C184" t="s">
        <v>377</v>
      </c>
    </row>
    <row r="185" spans="1:3" x14ac:dyDescent="0.25">
      <c r="A185" t="s">
        <v>194</v>
      </c>
      <c r="B185" t="s">
        <v>376</v>
      </c>
      <c r="C185" t="s">
        <v>377</v>
      </c>
    </row>
    <row r="186" spans="1:3" x14ac:dyDescent="0.25">
      <c r="A186" t="s">
        <v>195</v>
      </c>
      <c r="B186" t="s">
        <v>376</v>
      </c>
      <c r="C186" t="s">
        <v>377</v>
      </c>
    </row>
    <row r="187" spans="1:3" x14ac:dyDescent="0.25">
      <c r="A187" t="s">
        <v>196</v>
      </c>
      <c r="B187" t="s">
        <v>376</v>
      </c>
      <c r="C187" t="s">
        <v>377</v>
      </c>
    </row>
    <row r="188" spans="1:3" x14ac:dyDescent="0.25">
      <c r="A188" t="s">
        <v>197</v>
      </c>
      <c r="B188" t="s">
        <v>376</v>
      </c>
      <c r="C188" t="s">
        <v>377</v>
      </c>
    </row>
    <row r="189" spans="1:3" x14ac:dyDescent="0.25">
      <c r="A189" t="s">
        <v>198</v>
      </c>
      <c r="B189" t="s">
        <v>376</v>
      </c>
      <c r="C189" t="s">
        <v>377</v>
      </c>
    </row>
    <row r="190" spans="1:3" x14ac:dyDescent="0.25">
      <c r="A190" t="s">
        <v>199</v>
      </c>
      <c r="B190" t="s">
        <v>376</v>
      </c>
      <c r="C190" t="s">
        <v>377</v>
      </c>
    </row>
    <row r="191" spans="1:3" x14ac:dyDescent="0.25">
      <c r="A191" t="s">
        <v>200</v>
      </c>
      <c r="B191" t="s">
        <v>376</v>
      </c>
      <c r="C191" t="s">
        <v>377</v>
      </c>
    </row>
    <row r="192" spans="1:3" x14ac:dyDescent="0.25">
      <c r="A192" t="s">
        <v>201</v>
      </c>
      <c r="B192" t="s">
        <v>376</v>
      </c>
      <c r="C192" t="s">
        <v>377</v>
      </c>
    </row>
    <row r="193" spans="1:3" x14ac:dyDescent="0.25">
      <c r="A193" t="s">
        <v>202</v>
      </c>
      <c r="B193" t="s">
        <v>376</v>
      </c>
      <c r="C193" t="s">
        <v>377</v>
      </c>
    </row>
    <row r="194" spans="1:3" x14ac:dyDescent="0.25">
      <c r="A194" t="s">
        <v>203</v>
      </c>
      <c r="B194" t="s">
        <v>376</v>
      </c>
      <c r="C194" t="s">
        <v>377</v>
      </c>
    </row>
    <row r="195" spans="1:3" x14ac:dyDescent="0.25">
      <c r="A195" t="s">
        <v>204</v>
      </c>
      <c r="B195" t="s">
        <v>376</v>
      </c>
      <c r="C195" t="s">
        <v>377</v>
      </c>
    </row>
    <row r="196" spans="1:3" x14ac:dyDescent="0.25">
      <c r="A196" t="s">
        <v>205</v>
      </c>
      <c r="B196" t="s">
        <v>376</v>
      </c>
      <c r="C196" t="s">
        <v>377</v>
      </c>
    </row>
    <row r="197" spans="1:3" x14ac:dyDescent="0.25">
      <c r="A197" t="s">
        <v>206</v>
      </c>
      <c r="B197" t="s">
        <v>376</v>
      </c>
      <c r="C197" t="s">
        <v>377</v>
      </c>
    </row>
    <row r="198" spans="1:3" x14ac:dyDescent="0.25">
      <c r="A198" t="s">
        <v>207</v>
      </c>
      <c r="B198" t="s">
        <v>376</v>
      </c>
      <c r="C198" t="s">
        <v>377</v>
      </c>
    </row>
    <row r="199" spans="1:3" x14ac:dyDescent="0.25">
      <c r="A199" t="s">
        <v>208</v>
      </c>
      <c r="B199" t="s">
        <v>376</v>
      </c>
      <c r="C199" t="s">
        <v>377</v>
      </c>
    </row>
    <row r="200" spans="1:3" x14ac:dyDescent="0.25">
      <c r="A200" t="s">
        <v>209</v>
      </c>
      <c r="B200" t="s">
        <v>376</v>
      </c>
      <c r="C200" t="s">
        <v>377</v>
      </c>
    </row>
    <row r="201" spans="1:3" x14ac:dyDescent="0.25">
      <c r="A201" t="s">
        <v>210</v>
      </c>
      <c r="B201" t="s">
        <v>376</v>
      </c>
      <c r="C201" t="s">
        <v>377</v>
      </c>
    </row>
    <row r="202" spans="1:3" x14ac:dyDescent="0.25">
      <c r="A202" t="s">
        <v>211</v>
      </c>
      <c r="B202" t="s">
        <v>376</v>
      </c>
      <c r="C202" t="s">
        <v>377</v>
      </c>
    </row>
    <row r="203" spans="1:3" x14ac:dyDescent="0.25">
      <c r="A203" t="s">
        <v>212</v>
      </c>
      <c r="B203" t="s">
        <v>376</v>
      </c>
      <c r="C203" t="s">
        <v>377</v>
      </c>
    </row>
    <row r="204" spans="1:3" x14ac:dyDescent="0.25">
      <c r="A204" t="s">
        <v>213</v>
      </c>
      <c r="B204" t="s">
        <v>376</v>
      </c>
      <c r="C204" t="s">
        <v>377</v>
      </c>
    </row>
    <row r="205" spans="1:3" x14ac:dyDescent="0.25">
      <c r="A205" t="s">
        <v>214</v>
      </c>
      <c r="B205" t="s">
        <v>376</v>
      </c>
      <c r="C205" t="s">
        <v>377</v>
      </c>
    </row>
    <row r="206" spans="1:3" x14ac:dyDescent="0.25">
      <c r="A206" t="s">
        <v>215</v>
      </c>
      <c r="B206" t="s">
        <v>376</v>
      </c>
      <c r="C206" t="s">
        <v>377</v>
      </c>
    </row>
    <row r="207" spans="1:3" x14ac:dyDescent="0.25">
      <c r="A207" t="s">
        <v>216</v>
      </c>
      <c r="B207" t="s">
        <v>376</v>
      </c>
      <c r="C207" t="s">
        <v>377</v>
      </c>
    </row>
    <row r="208" spans="1:3" x14ac:dyDescent="0.25">
      <c r="A208" t="s">
        <v>217</v>
      </c>
      <c r="B208" t="s">
        <v>376</v>
      </c>
      <c r="C208" t="s">
        <v>377</v>
      </c>
    </row>
    <row r="209" spans="1:3" x14ac:dyDescent="0.25">
      <c r="A209" t="s">
        <v>218</v>
      </c>
      <c r="B209" t="s">
        <v>376</v>
      </c>
      <c r="C209" t="s">
        <v>377</v>
      </c>
    </row>
    <row r="210" spans="1:3" x14ac:dyDescent="0.25">
      <c r="A210" t="s">
        <v>219</v>
      </c>
      <c r="B210" t="s">
        <v>376</v>
      </c>
      <c r="C210" t="s">
        <v>377</v>
      </c>
    </row>
    <row r="211" spans="1:3" x14ac:dyDescent="0.25">
      <c r="A211" t="s">
        <v>220</v>
      </c>
      <c r="B211" t="s">
        <v>376</v>
      </c>
      <c r="C211" t="s">
        <v>377</v>
      </c>
    </row>
    <row r="212" spans="1:3" x14ac:dyDescent="0.25">
      <c r="A212" t="s">
        <v>221</v>
      </c>
      <c r="B212" t="s">
        <v>376</v>
      </c>
      <c r="C212" t="s">
        <v>377</v>
      </c>
    </row>
    <row r="213" spans="1:3" x14ac:dyDescent="0.25">
      <c r="A213" t="s">
        <v>222</v>
      </c>
      <c r="B213" t="s">
        <v>376</v>
      </c>
      <c r="C213" t="s">
        <v>377</v>
      </c>
    </row>
    <row r="214" spans="1:3" x14ac:dyDescent="0.25">
      <c r="A214" t="s">
        <v>223</v>
      </c>
      <c r="B214" t="s">
        <v>376</v>
      </c>
      <c r="C214" t="s">
        <v>377</v>
      </c>
    </row>
    <row r="215" spans="1:3" x14ac:dyDescent="0.25">
      <c r="A215" t="s">
        <v>224</v>
      </c>
      <c r="B215" t="s">
        <v>376</v>
      </c>
      <c r="C215" t="s">
        <v>377</v>
      </c>
    </row>
    <row r="216" spans="1:3" x14ac:dyDescent="0.25">
      <c r="A216" t="s">
        <v>225</v>
      </c>
      <c r="B216" t="s">
        <v>376</v>
      </c>
      <c r="C216" t="s">
        <v>377</v>
      </c>
    </row>
    <row r="217" spans="1:3" x14ac:dyDescent="0.25">
      <c r="A217" t="s">
        <v>226</v>
      </c>
      <c r="B217" t="s">
        <v>376</v>
      </c>
      <c r="C217" t="s">
        <v>377</v>
      </c>
    </row>
    <row r="218" spans="1:3" x14ac:dyDescent="0.25">
      <c r="A218" t="s">
        <v>227</v>
      </c>
      <c r="B218" t="s">
        <v>376</v>
      </c>
      <c r="C218" t="s">
        <v>377</v>
      </c>
    </row>
    <row r="219" spans="1:3" x14ac:dyDescent="0.25">
      <c r="A219" t="s">
        <v>228</v>
      </c>
      <c r="B219" t="s">
        <v>376</v>
      </c>
      <c r="C219" t="s">
        <v>377</v>
      </c>
    </row>
    <row r="220" spans="1:3" x14ac:dyDescent="0.25">
      <c r="A220" t="s">
        <v>229</v>
      </c>
      <c r="B220" t="s">
        <v>376</v>
      </c>
      <c r="C220" t="s">
        <v>377</v>
      </c>
    </row>
    <row r="221" spans="1:3" x14ac:dyDescent="0.25">
      <c r="A221" t="s">
        <v>230</v>
      </c>
      <c r="B221" t="s">
        <v>376</v>
      </c>
      <c r="C221" t="s">
        <v>377</v>
      </c>
    </row>
    <row r="222" spans="1:3" x14ac:dyDescent="0.25">
      <c r="A222" t="s">
        <v>231</v>
      </c>
      <c r="B222" t="s">
        <v>376</v>
      </c>
      <c r="C222" t="s">
        <v>377</v>
      </c>
    </row>
    <row r="223" spans="1:3" x14ac:dyDescent="0.25">
      <c r="A223" t="s">
        <v>232</v>
      </c>
      <c r="B223" t="s">
        <v>376</v>
      </c>
      <c r="C223" t="s">
        <v>377</v>
      </c>
    </row>
    <row r="224" spans="1:3" x14ac:dyDescent="0.25">
      <c r="A224" t="s">
        <v>233</v>
      </c>
      <c r="B224" t="s">
        <v>376</v>
      </c>
      <c r="C224" t="s">
        <v>377</v>
      </c>
    </row>
    <row r="225" spans="1:3" x14ac:dyDescent="0.25">
      <c r="A225" t="s">
        <v>234</v>
      </c>
      <c r="B225" t="s">
        <v>376</v>
      </c>
      <c r="C225" t="s">
        <v>377</v>
      </c>
    </row>
    <row r="226" spans="1:3" x14ac:dyDescent="0.25">
      <c r="A226" t="s">
        <v>235</v>
      </c>
      <c r="B226" t="s">
        <v>376</v>
      </c>
      <c r="C226" t="s">
        <v>377</v>
      </c>
    </row>
    <row r="227" spans="1:3" x14ac:dyDescent="0.25">
      <c r="A227" t="s">
        <v>236</v>
      </c>
      <c r="B227" t="s">
        <v>376</v>
      </c>
      <c r="C227" t="s">
        <v>377</v>
      </c>
    </row>
    <row r="228" spans="1:3" x14ac:dyDescent="0.25">
      <c r="A228" t="s">
        <v>237</v>
      </c>
      <c r="B228" t="s">
        <v>376</v>
      </c>
      <c r="C228" t="s">
        <v>377</v>
      </c>
    </row>
    <row r="229" spans="1:3" x14ac:dyDescent="0.25">
      <c r="A229" t="s">
        <v>249</v>
      </c>
      <c r="B229" t="s">
        <v>170</v>
      </c>
      <c r="C229" t="s">
        <v>377</v>
      </c>
    </row>
    <row r="230" spans="1:3" x14ac:dyDescent="0.25">
      <c r="A230" t="s">
        <v>238</v>
      </c>
      <c r="B230" t="s">
        <v>176</v>
      </c>
      <c r="C230" t="s">
        <v>377</v>
      </c>
    </row>
    <row r="231" spans="1:3" x14ac:dyDescent="0.25">
      <c r="A231" t="s">
        <v>239</v>
      </c>
      <c r="B231" t="s">
        <v>176</v>
      </c>
      <c r="C231" t="s">
        <v>377</v>
      </c>
    </row>
    <row r="232" spans="1:3" x14ac:dyDescent="0.25">
      <c r="A232" t="s">
        <v>240</v>
      </c>
      <c r="B232" t="s">
        <v>176</v>
      </c>
      <c r="C232" t="s">
        <v>377</v>
      </c>
    </row>
    <row r="233" spans="1:3" x14ac:dyDescent="0.25">
      <c r="A233" t="s">
        <v>241</v>
      </c>
      <c r="B233" t="s">
        <v>176</v>
      </c>
      <c r="C233" t="s">
        <v>377</v>
      </c>
    </row>
    <row r="234" spans="1:3" x14ac:dyDescent="0.25">
      <c r="A234" t="s">
        <v>242</v>
      </c>
      <c r="B234" t="s">
        <v>176</v>
      </c>
      <c r="C234" t="s">
        <v>377</v>
      </c>
    </row>
    <row r="235" spans="1:3" x14ac:dyDescent="0.25">
      <c r="A235" t="s">
        <v>243</v>
      </c>
      <c r="B235" t="s">
        <v>176</v>
      </c>
      <c r="C235" t="s">
        <v>377</v>
      </c>
    </row>
    <row r="236" spans="1:3" x14ac:dyDescent="0.25">
      <c r="A236" t="s">
        <v>244</v>
      </c>
      <c r="B236" t="s">
        <v>176</v>
      </c>
      <c r="C236" t="s">
        <v>377</v>
      </c>
    </row>
    <row r="237" spans="1:3" x14ac:dyDescent="0.25">
      <c r="A237" t="s">
        <v>245</v>
      </c>
      <c r="B237" t="s">
        <v>176</v>
      </c>
      <c r="C237" t="s">
        <v>377</v>
      </c>
    </row>
    <row r="238" spans="1:3" x14ac:dyDescent="0.25">
      <c r="A238" s="21" t="s">
        <v>464</v>
      </c>
      <c r="B238" t="s">
        <v>468</v>
      </c>
      <c r="C238" t="s">
        <v>377</v>
      </c>
    </row>
    <row r="239" spans="1:3" x14ac:dyDescent="0.25">
      <c r="A239" t="s">
        <v>518</v>
      </c>
      <c r="B239" t="s">
        <v>521</v>
      </c>
      <c r="C239" t="s">
        <v>377</v>
      </c>
    </row>
    <row r="240" spans="1:3" x14ac:dyDescent="0.25">
      <c r="A240" t="s">
        <v>517</v>
      </c>
      <c r="B240" t="s">
        <v>521</v>
      </c>
      <c r="C240" t="s">
        <v>377</v>
      </c>
    </row>
    <row r="241" spans="1:3" x14ac:dyDescent="0.25">
      <c r="A241" t="s">
        <v>519</v>
      </c>
      <c r="B241" t="s">
        <v>521</v>
      </c>
      <c r="C241" t="s">
        <v>377</v>
      </c>
    </row>
    <row r="242" spans="1:3" x14ac:dyDescent="0.25">
      <c r="A242" t="s">
        <v>249</v>
      </c>
      <c r="B242" t="s">
        <v>378</v>
      </c>
      <c r="C242" t="s">
        <v>377</v>
      </c>
    </row>
    <row r="243" spans="1:3" x14ac:dyDescent="0.25">
      <c r="A243" t="s">
        <v>250</v>
      </c>
      <c r="B243" t="s">
        <v>378</v>
      </c>
      <c r="C243" t="s">
        <v>377</v>
      </c>
    </row>
    <row r="244" spans="1:3" x14ac:dyDescent="0.25">
      <c r="A244" t="s">
        <v>20</v>
      </c>
      <c r="B244" t="s">
        <v>188</v>
      </c>
      <c r="C244" t="s">
        <v>165</v>
      </c>
    </row>
    <row r="245" spans="1:3" x14ac:dyDescent="0.25">
      <c r="A245" t="s">
        <v>26</v>
      </c>
      <c r="B245" t="s">
        <v>179</v>
      </c>
      <c r="C245" t="s">
        <v>165</v>
      </c>
    </row>
    <row r="246" spans="1:3" x14ac:dyDescent="0.25">
      <c r="A246" t="s">
        <v>27</v>
      </c>
      <c r="B246" t="s">
        <v>179</v>
      </c>
      <c r="C246" t="s">
        <v>165</v>
      </c>
    </row>
    <row r="247" spans="1:3" x14ac:dyDescent="0.25">
      <c r="A247" t="s">
        <v>28</v>
      </c>
      <c r="B247" t="s">
        <v>179</v>
      </c>
      <c r="C247" t="s">
        <v>165</v>
      </c>
    </row>
    <row r="248" spans="1:3" x14ac:dyDescent="0.25">
      <c r="A248" t="s">
        <v>29</v>
      </c>
      <c r="B248" t="s">
        <v>179</v>
      </c>
      <c r="C248" t="s">
        <v>165</v>
      </c>
    </row>
    <row r="249" spans="1:3" x14ac:dyDescent="0.25">
      <c r="A249" t="s">
        <v>30</v>
      </c>
      <c r="B249" t="s">
        <v>179</v>
      </c>
      <c r="C249" t="s">
        <v>165</v>
      </c>
    </row>
    <row r="250" spans="1:3" x14ac:dyDescent="0.25">
      <c r="A250" t="s">
        <v>31</v>
      </c>
      <c r="B250" t="s">
        <v>179</v>
      </c>
      <c r="C250" t="s">
        <v>165</v>
      </c>
    </row>
    <row r="251" spans="1:3" x14ac:dyDescent="0.25">
      <c r="A251" t="s">
        <v>32</v>
      </c>
      <c r="B251" t="s">
        <v>179</v>
      </c>
      <c r="C251" t="s">
        <v>165</v>
      </c>
    </row>
    <row r="252" spans="1:3" x14ac:dyDescent="0.25">
      <c r="A252" t="s">
        <v>33</v>
      </c>
      <c r="B252" t="s">
        <v>179</v>
      </c>
      <c r="C252" t="s">
        <v>165</v>
      </c>
    </row>
    <row r="253" spans="1:3" x14ac:dyDescent="0.25">
      <c r="A253" t="s">
        <v>34</v>
      </c>
      <c r="B253" t="s">
        <v>179</v>
      </c>
      <c r="C253" t="s">
        <v>165</v>
      </c>
    </row>
    <row r="254" spans="1:3" x14ac:dyDescent="0.25">
      <c r="A254" t="s">
        <v>35</v>
      </c>
      <c r="B254" t="s">
        <v>179</v>
      </c>
      <c r="C254" t="s">
        <v>165</v>
      </c>
    </row>
    <row r="255" spans="1:3" x14ac:dyDescent="0.25">
      <c r="A255" t="s">
        <v>36</v>
      </c>
      <c r="B255" t="s">
        <v>179</v>
      </c>
      <c r="C255" t="s">
        <v>165</v>
      </c>
    </row>
    <row r="256" spans="1:3" x14ac:dyDescent="0.25">
      <c r="A256" t="s">
        <v>37</v>
      </c>
      <c r="B256" t="s">
        <v>179</v>
      </c>
      <c r="C256" t="s">
        <v>165</v>
      </c>
    </row>
    <row r="257" spans="1:3" x14ac:dyDescent="0.25">
      <c r="A257" t="s">
        <v>38</v>
      </c>
      <c r="B257" t="s">
        <v>179</v>
      </c>
      <c r="C257" t="s">
        <v>165</v>
      </c>
    </row>
    <row r="258" spans="1:3" x14ac:dyDescent="0.25">
      <c r="A258" t="s">
        <v>39</v>
      </c>
      <c r="B258" t="s">
        <v>179</v>
      </c>
      <c r="C258" t="s">
        <v>165</v>
      </c>
    </row>
    <row r="259" spans="1:3" x14ac:dyDescent="0.25">
      <c r="A259" t="s">
        <v>40</v>
      </c>
      <c r="B259" t="s">
        <v>179</v>
      </c>
      <c r="C259" t="s">
        <v>165</v>
      </c>
    </row>
    <row r="260" spans="1:3" x14ac:dyDescent="0.25">
      <c r="A260" t="s">
        <v>41</v>
      </c>
      <c r="B260" t="s">
        <v>179</v>
      </c>
      <c r="C260" t="s">
        <v>165</v>
      </c>
    </row>
    <row r="261" spans="1:3" x14ac:dyDescent="0.25">
      <c r="A261" t="s">
        <v>42</v>
      </c>
      <c r="B261" t="s">
        <v>179</v>
      </c>
      <c r="C261" t="s">
        <v>165</v>
      </c>
    </row>
    <row r="262" spans="1:3" x14ac:dyDescent="0.25">
      <c r="A262" t="s">
        <v>43</v>
      </c>
      <c r="B262" t="s">
        <v>179</v>
      </c>
      <c r="C262" t="s">
        <v>165</v>
      </c>
    </row>
    <row r="263" spans="1:3" x14ac:dyDescent="0.25">
      <c r="A263" t="s">
        <v>44</v>
      </c>
      <c r="B263" t="s">
        <v>179</v>
      </c>
      <c r="C263" t="s">
        <v>165</v>
      </c>
    </row>
    <row r="264" spans="1:3" x14ac:dyDescent="0.25">
      <c r="A264" t="s">
        <v>45</v>
      </c>
      <c r="B264" t="s">
        <v>179</v>
      </c>
      <c r="C264" t="s">
        <v>165</v>
      </c>
    </row>
    <row r="265" spans="1:3" x14ac:dyDescent="0.25">
      <c r="A265" t="s">
        <v>46</v>
      </c>
      <c r="B265" t="s">
        <v>179</v>
      </c>
      <c r="C265" t="s">
        <v>165</v>
      </c>
    </row>
    <row r="266" spans="1:3" x14ac:dyDescent="0.25">
      <c r="A266" t="s">
        <v>47</v>
      </c>
      <c r="B266" t="s">
        <v>179</v>
      </c>
      <c r="C266" t="s">
        <v>165</v>
      </c>
    </row>
    <row r="267" spans="1:3" x14ac:dyDescent="0.25">
      <c r="A267" t="s">
        <v>48</v>
      </c>
      <c r="B267" t="s">
        <v>179</v>
      </c>
      <c r="C267" t="s">
        <v>165</v>
      </c>
    </row>
    <row r="268" spans="1:3" x14ac:dyDescent="0.25">
      <c r="A268" t="s">
        <v>49</v>
      </c>
      <c r="B268" t="s">
        <v>179</v>
      </c>
      <c r="C268" t="s">
        <v>165</v>
      </c>
    </row>
    <row r="269" spans="1:3" x14ac:dyDescent="0.25">
      <c r="A269" t="s">
        <v>50</v>
      </c>
      <c r="B269" t="s">
        <v>179</v>
      </c>
      <c r="C269" t="s">
        <v>165</v>
      </c>
    </row>
    <row r="270" spans="1:3" x14ac:dyDescent="0.25">
      <c r="A270" t="s">
        <v>51</v>
      </c>
      <c r="B270" t="s">
        <v>179</v>
      </c>
      <c r="C270" t="s">
        <v>165</v>
      </c>
    </row>
    <row r="271" spans="1:3" x14ac:dyDescent="0.25">
      <c r="A271" t="s">
        <v>52</v>
      </c>
      <c r="B271" t="s">
        <v>179</v>
      </c>
      <c r="C271" t="s">
        <v>165</v>
      </c>
    </row>
    <row r="272" spans="1:3" x14ac:dyDescent="0.25">
      <c r="A272" t="s">
        <v>53</v>
      </c>
      <c r="B272" t="s">
        <v>179</v>
      </c>
      <c r="C272" t="s">
        <v>165</v>
      </c>
    </row>
    <row r="273" spans="1:3" x14ac:dyDescent="0.25">
      <c r="A273" t="s">
        <v>54</v>
      </c>
      <c r="B273" t="s">
        <v>179</v>
      </c>
      <c r="C273" t="s">
        <v>165</v>
      </c>
    </row>
    <row r="274" spans="1:3" x14ac:dyDescent="0.25">
      <c r="A274" t="s">
        <v>55</v>
      </c>
      <c r="B274" t="s">
        <v>179</v>
      </c>
      <c r="C274" t="s">
        <v>165</v>
      </c>
    </row>
    <row r="275" spans="1:3" x14ac:dyDescent="0.25">
      <c r="A275" t="s">
        <v>56</v>
      </c>
      <c r="B275" t="s">
        <v>179</v>
      </c>
      <c r="C275" t="s">
        <v>165</v>
      </c>
    </row>
    <row r="276" spans="1:3" x14ac:dyDescent="0.25">
      <c r="A276" t="s">
        <v>57</v>
      </c>
      <c r="B276" t="s">
        <v>179</v>
      </c>
      <c r="C276" t="s">
        <v>165</v>
      </c>
    </row>
    <row r="277" spans="1:3" x14ac:dyDescent="0.25">
      <c r="A277" t="s">
        <v>94</v>
      </c>
      <c r="B277" t="s">
        <v>166</v>
      </c>
      <c r="C277" t="s">
        <v>165</v>
      </c>
    </row>
    <row r="278" spans="1:3" x14ac:dyDescent="0.25">
      <c r="A278" t="s">
        <v>95</v>
      </c>
      <c r="B278" t="s">
        <v>166</v>
      </c>
      <c r="C278" t="s">
        <v>165</v>
      </c>
    </row>
    <row r="279" spans="1:3" x14ac:dyDescent="0.25">
      <c r="A279" t="s">
        <v>96</v>
      </c>
      <c r="B279" t="s">
        <v>166</v>
      </c>
      <c r="C279" t="s">
        <v>165</v>
      </c>
    </row>
    <row r="280" spans="1:3" x14ac:dyDescent="0.25">
      <c r="A280" t="s">
        <v>97</v>
      </c>
      <c r="B280" t="s">
        <v>166</v>
      </c>
      <c r="C280" t="s">
        <v>165</v>
      </c>
    </row>
    <row r="281" spans="1:3" x14ac:dyDescent="0.25">
      <c r="A281" t="s">
        <v>98</v>
      </c>
      <c r="B281" t="s">
        <v>166</v>
      </c>
      <c r="C281" t="s">
        <v>165</v>
      </c>
    </row>
    <row r="282" spans="1:3" x14ac:dyDescent="0.25">
      <c r="A282" t="s">
        <v>99</v>
      </c>
      <c r="B282" t="s">
        <v>166</v>
      </c>
      <c r="C282" t="s">
        <v>165</v>
      </c>
    </row>
    <row r="283" spans="1:3" x14ac:dyDescent="0.25">
      <c r="A283" t="s">
        <v>100</v>
      </c>
      <c r="B283" t="s">
        <v>166</v>
      </c>
      <c r="C283" t="s">
        <v>165</v>
      </c>
    </row>
    <row r="284" spans="1:3" x14ac:dyDescent="0.25">
      <c r="A284" t="s">
        <v>101</v>
      </c>
      <c r="B284" t="s">
        <v>166</v>
      </c>
      <c r="C284" t="s">
        <v>165</v>
      </c>
    </row>
    <row r="285" spans="1:3" x14ac:dyDescent="0.25">
      <c r="A285" t="s">
        <v>102</v>
      </c>
      <c r="B285" t="s">
        <v>166</v>
      </c>
      <c r="C285" t="s">
        <v>165</v>
      </c>
    </row>
    <row r="286" spans="1:3" x14ac:dyDescent="0.25">
      <c r="A286" t="s">
        <v>103</v>
      </c>
      <c r="B286" t="s">
        <v>166</v>
      </c>
      <c r="C286" t="s">
        <v>165</v>
      </c>
    </row>
    <row r="287" spans="1:3" x14ac:dyDescent="0.25">
      <c r="A287" t="s">
        <v>104</v>
      </c>
      <c r="B287" t="s">
        <v>166</v>
      </c>
      <c r="C287" t="s">
        <v>165</v>
      </c>
    </row>
    <row r="288" spans="1:3" x14ac:dyDescent="0.25">
      <c r="A288" t="s">
        <v>105</v>
      </c>
      <c r="B288" t="s">
        <v>166</v>
      </c>
      <c r="C288" t="s">
        <v>165</v>
      </c>
    </row>
    <row r="289" spans="1:3" x14ac:dyDescent="0.25">
      <c r="A289" t="s">
        <v>106</v>
      </c>
      <c r="B289" t="s">
        <v>166</v>
      </c>
      <c r="C289" t="s">
        <v>165</v>
      </c>
    </row>
    <row r="290" spans="1:3" x14ac:dyDescent="0.25">
      <c r="A290" t="s">
        <v>107</v>
      </c>
      <c r="B290" t="s">
        <v>166</v>
      </c>
      <c r="C290" t="s">
        <v>165</v>
      </c>
    </row>
    <row r="291" spans="1:3" x14ac:dyDescent="0.25">
      <c r="A291" t="s">
        <v>108</v>
      </c>
      <c r="B291" t="s">
        <v>166</v>
      </c>
      <c r="C291" t="s">
        <v>165</v>
      </c>
    </row>
    <row r="292" spans="1:3" x14ac:dyDescent="0.25">
      <c r="A292" t="s">
        <v>109</v>
      </c>
      <c r="B292" t="s">
        <v>166</v>
      </c>
      <c r="C292" t="s">
        <v>165</v>
      </c>
    </row>
    <row r="293" spans="1:3" x14ac:dyDescent="0.25">
      <c r="A293" t="s">
        <v>110</v>
      </c>
      <c r="B293" t="s">
        <v>166</v>
      </c>
      <c r="C293" t="s">
        <v>165</v>
      </c>
    </row>
    <row r="294" spans="1:3" x14ac:dyDescent="0.25">
      <c r="A294" t="s">
        <v>111</v>
      </c>
      <c r="B294" t="s">
        <v>166</v>
      </c>
      <c r="C294" t="s">
        <v>165</v>
      </c>
    </row>
    <row r="295" spans="1:3" x14ac:dyDescent="0.25">
      <c r="A295" t="s">
        <v>112</v>
      </c>
      <c r="B295" t="s">
        <v>166</v>
      </c>
      <c r="C295" t="s">
        <v>165</v>
      </c>
    </row>
    <row r="296" spans="1:3" x14ac:dyDescent="0.25">
      <c r="A296" t="s">
        <v>113</v>
      </c>
      <c r="B296" t="s">
        <v>166</v>
      </c>
      <c r="C296" t="s">
        <v>165</v>
      </c>
    </row>
    <row r="297" spans="1:3" x14ac:dyDescent="0.25">
      <c r="A297" t="s">
        <v>114</v>
      </c>
      <c r="B297" t="s">
        <v>166</v>
      </c>
      <c r="C297" t="s">
        <v>165</v>
      </c>
    </row>
    <row r="298" spans="1:3" x14ac:dyDescent="0.25">
      <c r="A298" t="s">
        <v>115</v>
      </c>
      <c r="B298" t="s">
        <v>166</v>
      </c>
      <c r="C298" t="s">
        <v>165</v>
      </c>
    </row>
    <row r="299" spans="1:3" x14ac:dyDescent="0.25">
      <c r="A299" t="s">
        <v>116</v>
      </c>
      <c r="B299" t="s">
        <v>166</v>
      </c>
      <c r="C299" t="s">
        <v>165</v>
      </c>
    </row>
    <row r="300" spans="1:3" x14ac:dyDescent="0.25">
      <c r="A300" t="s">
        <v>117</v>
      </c>
      <c r="B300" t="s">
        <v>166</v>
      </c>
      <c r="C300" t="s">
        <v>165</v>
      </c>
    </row>
    <row r="301" spans="1:3" x14ac:dyDescent="0.25">
      <c r="A301" t="s">
        <v>118</v>
      </c>
      <c r="B301" t="s">
        <v>166</v>
      </c>
      <c r="C301" t="s">
        <v>165</v>
      </c>
    </row>
    <row r="302" spans="1:3" x14ac:dyDescent="0.25">
      <c r="A302" t="s">
        <v>119</v>
      </c>
      <c r="B302" t="s">
        <v>166</v>
      </c>
      <c r="C302" t="s">
        <v>165</v>
      </c>
    </row>
    <row r="303" spans="1:3" x14ac:dyDescent="0.25">
      <c r="A303" t="s">
        <v>120</v>
      </c>
      <c r="B303" t="s">
        <v>166</v>
      </c>
      <c r="C303" t="s">
        <v>165</v>
      </c>
    </row>
    <row r="304" spans="1:3" x14ac:dyDescent="0.25">
      <c r="A304" t="s">
        <v>121</v>
      </c>
      <c r="B304" t="s">
        <v>166</v>
      </c>
      <c r="C304" t="s">
        <v>165</v>
      </c>
    </row>
    <row r="305" spans="1:3" x14ac:dyDescent="0.25">
      <c r="A305" t="s">
        <v>122</v>
      </c>
      <c r="B305" t="s">
        <v>166</v>
      </c>
      <c r="C305" t="s">
        <v>165</v>
      </c>
    </row>
    <row r="306" spans="1:3" x14ac:dyDescent="0.25">
      <c r="A306" t="s">
        <v>123</v>
      </c>
      <c r="B306" t="s">
        <v>166</v>
      </c>
      <c r="C306" t="s">
        <v>165</v>
      </c>
    </row>
    <row r="307" spans="1:3" x14ac:dyDescent="0.25">
      <c r="A307" t="s">
        <v>124</v>
      </c>
      <c r="B307" t="s">
        <v>166</v>
      </c>
      <c r="C307" t="s">
        <v>165</v>
      </c>
    </row>
    <row r="308" spans="1:3" x14ac:dyDescent="0.25">
      <c r="A308" t="s">
        <v>125</v>
      </c>
      <c r="B308" t="s">
        <v>166</v>
      </c>
      <c r="C308" t="s">
        <v>165</v>
      </c>
    </row>
    <row r="309" spans="1:3" x14ac:dyDescent="0.25">
      <c r="A309" t="s">
        <v>126</v>
      </c>
      <c r="B309" t="s">
        <v>166</v>
      </c>
      <c r="C309" t="s">
        <v>165</v>
      </c>
    </row>
    <row r="310" spans="1:3" x14ac:dyDescent="0.25">
      <c r="A310" t="s">
        <v>127</v>
      </c>
      <c r="B310" t="s">
        <v>166</v>
      </c>
      <c r="C310" t="s">
        <v>165</v>
      </c>
    </row>
    <row r="311" spans="1:3" x14ac:dyDescent="0.25">
      <c r="A311" t="s">
        <v>128</v>
      </c>
      <c r="B311" t="s">
        <v>166</v>
      </c>
      <c r="C311" t="s">
        <v>165</v>
      </c>
    </row>
    <row r="312" spans="1:3" x14ac:dyDescent="0.25">
      <c r="A312" t="s">
        <v>129</v>
      </c>
      <c r="B312" t="s">
        <v>166</v>
      </c>
      <c r="C312" t="s">
        <v>165</v>
      </c>
    </row>
    <row r="313" spans="1:3" x14ac:dyDescent="0.25">
      <c r="A313" t="s">
        <v>130</v>
      </c>
      <c r="B313" t="s">
        <v>166</v>
      </c>
      <c r="C313" t="s">
        <v>165</v>
      </c>
    </row>
    <row r="314" spans="1:3" x14ac:dyDescent="0.25">
      <c r="A314" t="s">
        <v>131</v>
      </c>
      <c r="B314" t="s">
        <v>166</v>
      </c>
      <c r="C314" t="s">
        <v>165</v>
      </c>
    </row>
    <row r="315" spans="1:3" x14ac:dyDescent="0.25">
      <c r="A315" t="s">
        <v>83</v>
      </c>
      <c r="B315" t="s">
        <v>170</v>
      </c>
      <c r="C315" t="s">
        <v>165</v>
      </c>
    </row>
    <row r="316" spans="1:3" x14ac:dyDescent="0.25">
      <c r="A316" t="s">
        <v>84</v>
      </c>
      <c r="B316" t="s">
        <v>170</v>
      </c>
      <c r="C316" t="s">
        <v>165</v>
      </c>
    </row>
    <row r="317" spans="1:3" x14ac:dyDescent="0.25">
      <c r="A317" t="s">
        <v>22</v>
      </c>
      <c r="B317" t="s">
        <v>184</v>
      </c>
      <c r="C317" t="s">
        <v>173</v>
      </c>
    </row>
    <row r="318" spans="1:3" x14ac:dyDescent="0.25">
      <c r="A318" t="s">
        <v>186</v>
      </c>
      <c r="B318" t="s">
        <v>184</v>
      </c>
      <c r="C318" t="s">
        <v>173</v>
      </c>
    </row>
    <row r="319" spans="1:3" x14ac:dyDescent="0.25">
      <c r="A319" t="s">
        <v>185</v>
      </c>
      <c r="B319" t="s">
        <v>184</v>
      </c>
      <c r="C319" t="s">
        <v>173</v>
      </c>
    </row>
    <row r="320" spans="1:3" x14ac:dyDescent="0.25">
      <c r="A320" t="s">
        <v>23</v>
      </c>
      <c r="B320" t="s">
        <v>184</v>
      </c>
      <c r="C320" t="s">
        <v>173</v>
      </c>
    </row>
    <row r="321" spans="1:3" x14ac:dyDescent="0.25">
      <c r="A321" t="s">
        <v>74</v>
      </c>
      <c r="B321" t="s">
        <v>174</v>
      </c>
      <c r="C321" t="s">
        <v>173</v>
      </c>
    </row>
    <row r="322" spans="1:3" x14ac:dyDescent="0.25">
      <c r="A322" t="s">
        <v>75</v>
      </c>
      <c r="B322" t="s">
        <v>174</v>
      </c>
      <c r="C322" t="s">
        <v>173</v>
      </c>
    </row>
    <row r="323" spans="1:3" x14ac:dyDescent="0.25">
      <c r="A323" t="s">
        <v>76</v>
      </c>
      <c r="B323" t="s">
        <v>174</v>
      </c>
      <c r="C323" t="s">
        <v>173</v>
      </c>
    </row>
    <row r="324" spans="1:3" x14ac:dyDescent="0.25">
      <c r="A324" t="s">
        <v>77</v>
      </c>
      <c r="B324" t="s">
        <v>174</v>
      </c>
      <c r="C324" t="s">
        <v>173</v>
      </c>
    </row>
    <row r="325" spans="1:3" x14ac:dyDescent="0.25">
      <c r="A325" t="s">
        <v>78</v>
      </c>
      <c r="B325" t="s">
        <v>174</v>
      </c>
      <c r="C325" t="s">
        <v>173</v>
      </c>
    </row>
    <row r="326" spans="1:3" x14ac:dyDescent="0.25">
      <c r="A326" t="s">
        <v>59</v>
      </c>
      <c r="B326" t="s">
        <v>176</v>
      </c>
      <c r="C326" t="s">
        <v>173</v>
      </c>
    </row>
    <row r="327" spans="1:3" x14ac:dyDescent="0.25">
      <c r="A327" t="s">
        <v>60</v>
      </c>
      <c r="B327" t="s">
        <v>176</v>
      </c>
      <c r="C327" t="s">
        <v>173</v>
      </c>
    </row>
    <row r="328" spans="1:3" x14ac:dyDescent="0.25">
      <c r="A328" t="s">
        <v>61</v>
      </c>
      <c r="B328" t="s">
        <v>176</v>
      </c>
      <c r="C328" t="s">
        <v>173</v>
      </c>
    </row>
    <row r="329" spans="1:3" x14ac:dyDescent="0.25">
      <c r="A329" t="s">
        <v>62</v>
      </c>
      <c r="B329" t="s">
        <v>176</v>
      </c>
      <c r="C329" t="s">
        <v>173</v>
      </c>
    </row>
    <row r="330" spans="1:3" x14ac:dyDescent="0.25">
      <c r="A330" t="s">
        <v>63</v>
      </c>
      <c r="B330" t="s">
        <v>176</v>
      </c>
      <c r="C330" t="s">
        <v>173</v>
      </c>
    </row>
    <row r="331" spans="1:3" x14ac:dyDescent="0.25">
      <c r="A331" t="s">
        <v>64</v>
      </c>
      <c r="B331" t="s">
        <v>176</v>
      </c>
      <c r="C331" t="s">
        <v>173</v>
      </c>
    </row>
    <row r="332" spans="1:3" x14ac:dyDescent="0.25">
      <c r="A332" t="s">
        <v>19</v>
      </c>
      <c r="B332" t="s">
        <v>189</v>
      </c>
      <c r="C332" t="s">
        <v>180</v>
      </c>
    </row>
    <row r="333" spans="1:3" x14ac:dyDescent="0.25">
      <c r="A333" t="s">
        <v>25</v>
      </c>
      <c r="B333" t="s">
        <v>181</v>
      </c>
      <c r="C333" t="s">
        <v>180</v>
      </c>
    </row>
    <row r="334" spans="1:3" x14ac:dyDescent="0.25">
      <c r="A334" t="s">
        <v>5</v>
      </c>
      <c r="B334" t="s">
        <v>190</v>
      </c>
      <c r="C334" t="s">
        <v>167</v>
      </c>
    </row>
    <row r="335" spans="1:3" x14ac:dyDescent="0.25">
      <c r="A335" t="s">
        <v>7</v>
      </c>
      <c r="B335" t="s">
        <v>190</v>
      </c>
      <c r="C335" t="s">
        <v>167</v>
      </c>
    </row>
    <row r="336" spans="1:3" x14ac:dyDescent="0.25">
      <c r="A336" t="s">
        <v>8</v>
      </c>
      <c r="B336" t="s">
        <v>190</v>
      </c>
      <c r="C336" t="s">
        <v>167</v>
      </c>
    </row>
    <row r="337" spans="1:3" x14ac:dyDescent="0.25">
      <c r="A337" s="1" t="s">
        <v>6</v>
      </c>
      <c r="B337" t="s">
        <v>190</v>
      </c>
      <c r="C337" t="s">
        <v>167</v>
      </c>
    </row>
    <row r="338" spans="1:3" x14ac:dyDescent="0.25">
      <c r="A338" t="s">
        <v>516</v>
      </c>
      <c r="B338" t="s">
        <v>190</v>
      </c>
      <c r="C338" t="s">
        <v>167</v>
      </c>
    </row>
    <row r="339" spans="1:3" x14ac:dyDescent="0.25">
      <c r="A339" t="s">
        <v>192</v>
      </c>
      <c r="B339" t="s">
        <v>192</v>
      </c>
      <c r="C339" t="s">
        <v>167</v>
      </c>
    </row>
    <row r="340" spans="1:3" x14ac:dyDescent="0.25">
      <c r="A340" t="s">
        <v>82</v>
      </c>
      <c r="B340" t="s">
        <v>171</v>
      </c>
      <c r="C340" t="s">
        <v>167</v>
      </c>
    </row>
    <row r="341" spans="1:3" x14ac:dyDescent="0.25">
      <c r="A341" t="s">
        <v>85</v>
      </c>
      <c r="B341" t="s">
        <v>168</v>
      </c>
      <c r="C341" t="s">
        <v>167</v>
      </c>
    </row>
    <row r="342" spans="1:3" x14ac:dyDescent="0.25">
      <c r="A342" t="s">
        <v>86</v>
      </c>
      <c r="B342" t="s">
        <v>168</v>
      </c>
      <c r="C342" t="s">
        <v>167</v>
      </c>
    </row>
    <row r="343" spans="1:3" x14ac:dyDescent="0.25">
      <c r="A343" t="s">
        <v>87</v>
      </c>
      <c r="B343" t="s">
        <v>168</v>
      </c>
      <c r="C343" t="s">
        <v>167</v>
      </c>
    </row>
    <row r="344" spans="1:3" x14ac:dyDescent="0.25">
      <c r="A344" t="s">
        <v>88</v>
      </c>
      <c r="B344" t="s">
        <v>168</v>
      </c>
      <c r="C344" t="s">
        <v>167</v>
      </c>
    </row>
    <row r="345" spans="1:3" x14ac:dyDescent="0.25">
      <c r="A345" t="s">
        <v>169</v>
      </c>
      <c r="B345" t="s">
        <v>168</v>
      </c>
      <c r="C345" t="s">
        <v>167</v>
      </c>
    </row>
    <row r="346" spans="1:3" x14ac:dyDescent="0.25">
      <c r="A346" t="s">
        <v>89</v>
      </c>
      <c r="B346" t="s">
        <v>168</v>
      </c>
      <c r="C346" t="s">
        <v>167</v>
      </c>
    </row>
    <row r="347" spans="1:3" x14ac:dyDescent="0.25">
      <c r="A347" t="s">
        <v>90</v>
      </c>
      <c r="B347" t="s">
        <v>168</v>
      </c>
      <c r="C347" t="s">
        <v>167</v>
      </c>
    </row>
    <row r="348" spans="1:3" x14ac:dyDescent="0.25">
      <c r="A348" t="s">
        <v>91</v>
      </c>
      <c r="B348" t="s">
        <v>168</v>
      </c>
      <c r="C348" t="s">
        <v>167</v>
      </c>
    </row>
    <row r="349" spans="1:3" x14ac:dyDescent="0.25">
      <c r="A349" t="s">
        <v>92</v>
      </c>
      <c r="B349" t="s">
        <v>168</v>
      </c>
      <c r="C349" t="s">
        <v>167</v>
      </c>
    </row>
    <row r="350" spans="1:3" x14ac:dyDescent="0.25">
      <c r="A350" t="s">
        <v>93</v>
      </c>
      <c r="B350" t="s">
        <v>168</v>
      </c>
      <c r="C350" t="s">
        <v>167</v>
      </c>
    </row>
    <row r="351" spans="1:3" x14ac:dyDescent="0.25">
      <c r="A351" t="s">
        <v>88</v>
      </c>
      <c r="B351" t="s">
        <v>168</v>
      </c>
      <c r="C351" t="s">
        <v>167</v>
      </c>
    </row>
    <row r="352" spans="1:3" x14ac:dyDescent="0.25">
      <c r="A352" t="s">
        <v>520</v>
      </c>
      <c r="B352" t="s">
        <v>168</v>
      </c>
      <c r="C352" t="s">
        <v>167</v>
      </c>
    </row>
    <row r="353" spans="1:3" x14ac:dyDescent="0.25">
      <c r="A353" t="s">
        <v>4</v>
      </c>
      <c r="B353" t="s">
        <v>191</v>
      </c>
      <c r="C353" t="s">
        <v>167</v>
      </c>
    </row>
    <row r="354" spans="1:3" x14ac:dyDescent="0.25">
      <c r="A354" s="21" t="s">
        <v>460</v>
      </c>
      <c r="B354" t="s">
        <v>191</v>
      </c>
      <c r="C354" t="s">
        <v>167</v>
      </c>
    </row>
    <row r="355" spans="1:3" x14ac:dyDescent="0.25">
      <c r="A355" t="s">
        <v>5</v>
      </c>
      <c r="B355" t="s">
        <v>191</v>
      </c>
      <c r="C355" t="s">
        <v>167</v>
      </c>
    </row>
    <row r="356" spans="1:3" x14ac:dyDescent="0.25">
      <c r="A356" t="s">
        <v>81</v>
      </c>
      <c r="B356" t="s">
        <v>172</v>
      </c>
      <c r="C356" t="s">
        <v>167</v>
      </c>
    </row>
    <row r="357" spans="1:3" x14ac:dyDescent="0.25">
      <c r="A357" t="s">
        <v>81</v>
      </c>
      <c r="B357" t="s">
        <v>172</v>
      </c>
      <c r="C357" t="s">
        <v>167</v>
      </c>
    </row>
  </sheetData>
  <autoFilter ref="A1:C1" xr:uid="{61FC2F81-BD01-4467-BB2A-631D904D7594}">
    <sortState xmlns:xlrd2="http://schemas.microsoft.com/office/spreadsheetml/2017/richdata2" ref="A2:C357">
      <sortCondition ref="C1"/>
    </sortState>
  </autoFilter>
  <sortState xmlns:xlrd2="http://schemas.microsoft.com/office/spreadsheetml/2017/richdata2" ref="A2:C357">
    <sortCondition ref="C1:C35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7E7-6F8C-43D8-8AC7-26031F8B165B}">
  <sheetPr>
    <tabColor rgb="FFFFC000"/>
  </sheetPr>
  <dimension ref="A1:F255"/>
  <sheetViews>
    <sheetView topLeftCell="A215" zoomScale="70" zoomScaleNormal="70" workbookViewId="0">
      <selection activeCell="E2" sqref="E2:E251"/>
    </sheetView>
  </sheetViews>
  <sheetFormatPr defaultColWidth="9.140625" defaultRowHeight="15" x14ac:dyDescent="0.25"/>
  <cols>
    <col min="1" max="1" width="58.85546875" customWidth="1"/>
    <col min="3" max="4" width="27.5703125" customWidth="1"/>
    <col min="5" max="5" width="162" customWidth="1"/>
    <col min="6" max="6" width="163.28515625" hidden="1" customWidth="1"/>
  </cols>
  <sheetData>
    <row r="1" spans="1:6" ht="21" x14ac:dyDescent="0.35">
      <c r="A1" s="5" t="s">
        <v>0</v>
      </c>
      <c r="B1" s="5" t="s">
        <v>375</v>
      </c>
      <c r="C1" s="5" t="s">
        <v>1</v>
      </c>
      <c r="D1" s="5" t="s">
        <v>2</v>
      </c>
      <c r="E1" s="5" t="s">
        <v>0</v>
      </c>
      <c r="F1" s="5" t="s">
        <v>3</v>
      </c>
    </row>
    <row r="2" spans="1:6" x14ac:dyDescent="0.25">
      <c r="A2" t="s">
        <v>4</v>
      </c>
      <c r="B2">
        <v>1</v>
      </c>
      <c r="C2" s="2" t="str">
        <f>INDEX('Policy groups'!$B:$B,MATCH('Script Setup'!$A2,'Policy groups'!$A:$A,0))</f>
        <v>Passenger Car ZEV Sales Standard</v>
      </c>
      <c r="D2" s="2" t="str">
        <f>INDEX('Policy groups'!$B:$B,MATCH('Script Setup'!$A2,'Policy groups'!$A:$A,0))</f>
        <v>Passenger Car ZEV Sales Standard</v>
      </c>
      <c r="E2" s="3" t="str">
        <f t="shared" ref="E2" si="0">CONCATENATE("(True, ""","",TRIM(A2),"",""",","""",TRIM(A2),"""","",",[0,",B2,"],","""",C2,"""","),")</f>
        <v>(True, "Additional Minimum Required EV Sales Percentage[passenger,LDVs]","Additional Minimum Required EV Sales Percentage[passenger,LDVs]",[0,1],"Passenger Car ZEV Sales Standard"),</v>
      </c>
      <c r="F2" s="3" t="str">
        <f t="shared" ref="F2:F33" si="1">CONCATENATE("(True, ""","",TRIM(A2),"",""",","""",TRIM(A2),"""","",",[0,",B2,"],","""",D2,"""","),")</f>
        <v>(True, "Additional Minimum Required EV Sales Percentage[passenger,LDVs]","Additional Minimum Required EV Sales Percentage[passenger,LDVs]",[0,1],"Passenger Car ZEV Sales Standard"),</v>
      </c>
    </row>
    <row r="3" spans="1:6" x14ac:dyDescent="0.25">
      <c r="A3" t="s">
        <v>5</v>
      </c>
      <c r="B3">
        <v>1</v>
      </c>
      <c r="C3" s="2" t="str">
        <f>INDEX('Policy groups'!$B:$B,MATCH('Script Setup'!$A3,'Policy groups'!$A:$A,0))</f>
        <v>California HDV Rules</v>
      </c>
      <c r="D3" s="2" t="str">
        <f>INDEX('Policy groups'!$B:$B,MATCH('Script Setup'!$A3,'Policy groups'!$A:$A,0))</f>
        <v>California HDV Rules</v>
      </c>
      <c r="E3" s="3" t="str">
        <f t="shared" ref="E3:E66" si="2">CONCATENATE("(True, ""","",TRIM(A3),"",""",","""",TRIM(A3),"""","",",[0,",B3,"],","""",C3,"""","),")</f>
        <v>(True, "Additional Minimum Required EV Sales Percentage[passenger,HDVs]","Additional Minimum Required EV Sales Percentage[passenger,HDVs]",[0,1],"California HDV Rules"),</v>
      </c>
      <c r="F3" s="3" t="str">
        <f t="shared" si="1"/>
        <v>(True, "Additional Minimum Required EV Sales Percentage[passenger,HDVs]","Additional Minimum Required EV Sales Percentage[passenger,HDVs]",[0,1],"California HDV Rules"),</v>
      </c>
    </row>
    <row r="4" spans="1:6" x14ac:dyDescent="0.25">
      <c r="A4" t="s">
        <v>6</v>
      </c>
      <c r="B4">
        <v>1</v>
      </c>
      <c r="C4" s="2" t="str">
        <f>INDEX('Policy groups'!$B:$B,MATCH('Script Setup'!$A4,'Policy groups'!$A:$A,0))</f>
        <v>California HDV Rules</v>
      </c>
      <c r="D4" s="2" t="str">
        <f>INDEX('Policy groups'!$B:$B,MATCH('Script Setup'!$A4,'Policy groups'!$A:$A,0))</f>
        <v>California HDV Rules</v>
      </c>
      <c r="E4" s="3" t="str">
        <f t="shared" si="2"/>
        <v>(True, "Additional Minimum Required EV Sales Percentage[passenger,motorbikes]","Additional Minimum Required EV Sales Percentage[passenger,motorbikes]",[0,1],"California HDV Rules"),</v>
      </c>
      <c r="F4" s="3" t="str">
        <f t="shared" si="1"/>
        <v>(True, "Additional Minimum Required EV Sales Percentage[passenger,motorbikes]","Additional Minimum Required EV Sales Percentage[passenger,motorbikes]",[0,1],"California HDV Rules"),</v>
      </c>
    </row>
    <row r="5" spans="1:6" x14ac:dyDescent="0.25">
      <c r="A5" t="s">
        <v>7</v>
      </c>
      <c r="B5">
        <v>1</v>
      </c>
      <c r="C5" s="2" t="str">
        <f>INDEX('Policy groups'!$B:$B,MATCH('Script Setup'!$A5,'Policy groups'!$A:$A,0))</f>
        <v>California HDV Rules</v>
      </c>
      <c r="D5" s="2" t="str">
        <f>INDEX('Policy groups'!$B:$B,MATCH('Script Setup'!$A5,'Policy groups'!$A:$A,0))</f>
        <v>California HDV Rules</v>
      </c>
      <c r="E5" s="3" t="str">
        <f t="shared" si="2"/>
        <v>(True, "Additional Minimum Required EV Sales Percentage[freight,LDVs]","Additional Minimum Required EV Sales Percentage[freight,LDVs]",[0,1],"California HDV Rules"),</v>
      </c>
      <c r="F5" s="3" t="str">
        <f t="shared" si="1"/>
        <v>(True, "Additional Minimum Required EV Sales Percentage[freight,LDVs]","Additional Minimum Required EV Sales Percentage[freight,LDVs]",[0,1],"California HDV Rules"),</v>
      </c>
    </row>
    <row r="6" spans="1:6" x14ac:dyDescent="0.25">
      <c r="A6" t="s">
        <v>8</v>
      </c>
      <c r="B6">
        <v>1</v>
      </c>
      <c r="C6" s="2" t="str">
        <f>INDEX('Policy groups'!$B:$B,MATCH('Script Setup'!$A6,'Policy groups'!$A:$A,0))</f>
        <v>California HDV Rules</v>
      </c>
      <c r="D6" s="2" t="str">
        <f>INDEX('Policy groups'!$B:$B,MATCH('Script Setup'!$A6,'Policy groups'!$A:$A,0))</f>
        <v>California HDV Rules</v>
      </c>
      <c r="E6" s="3" t="str">
        <f t="shared" si="2"/>
        <v>(True, "Additional Minimum Required EV Sales Percentage[freight,HDVs]","Additional Minimum Required EV Sales Percentage[freight,HDVs]",[0,1],"California HDV Rules"),</v>
      </c>
      <c r="F6" s="3" t="str">
        <f t="shared" si="1"/>
        <v>(True, "Additional Minimum Required EV Sales Percentage[freight,HDVs]","Additional Minimum Required EV Sales Percentage[freight,HDVs]",[0,1],"California HDV Rules"),</v>
      </c>
    </row>
    <row r="7" spans="1:6" x14ac:dyDescent="0.25">
      <c r="A7" t="s">
        <v>516</v>
      </c>
      <c r="B7">
        <v>1</v>
      </c>
      <c r="C7" s="2" t="str">
        <f>INDEX('Policy groups'!$B:$B,MATCH('Script Setup'!$A7,'Policy groups'!$A:$A,0))</f>
        <v>California HDV Rules</v>
      </c>
      <c r="D7" s="2" t="str">
        <f>INDEX('Policy groups'!$B:$B,MATCH('Script Setup'!$A7,'Policy groups'!$A:$A,0))</f>
        <v>California HDV Rules</v>
      </c>
      <c r="E7" s="3" t="str">
        <f t="shared" si="2"/>
        <v>(True, "Additional Minimum Required EV Sales Percentage[freight,motorbikes]","Additional Minimum Required EV Sales Percentage[freight,motorbikes]",[0,1],"California HDV Rules"),</v>
      </c>
      <c r="F7" s="3" t="str">
        <f t="shared" si="1"/>
        <v>(True, "Additional Minimum Required EV Sales Percentage[freight,motorbikes]","Additional Minimum Required EV Sales Percentage[freight,motorbikes]",[0,1],"California HDV Rules"),</v>
      </c>
    </row>
    <row r="8" spans="1:6" s="22" customFormat="1" x14ac:dyDescent="0.25">
      <c r="A8" t="s">
        <v>461</v>
      </c>
      <c r="B8">
        <v>1</v>
      </c>
      <c r="C8" s="2" t="str">
        <f>INDEX('Policy groups'!$B:$B,MATCH('Script Setup'!$A8,'Policy groups'!$A:$A,0))</f>
        <v>Building Codes and Appliance Standards</v>
      </c>
      <c r="D8" s="2" t="str">
        <f>INDEX('Policy groups'!$B:$B,MATCH('Script Setup'!$A8,'Policy groups'!$A:$A,0))</f>
        <v>Building Codes and Appliance Standards</v>
      </c>
      <c r="E8" s="3" t="str">
        <f t="shared" si="2"/>
        <v>(True, "Boolean Rebate Program for Efficient Components[heating]","Boolean Rebate Program for Efficient Components[heating]",[0,1],"Building Codes and Appliance Standards"),</v>
      </c>
      <c r="F8" s="3" t="str">
        <f t="shared" si="1"/>
        <v>(True, "Boolean Rebate Program for Efficient Components[heating]","Boolean Rebate Program for Efficient Components[heating]",[0,1],"Building Codes and Appliance Standards"),</v>
      </c>
    </row>
    <row r="9" spans="1:6" x14ac:dyDescent="0.25">
      <c r="A9" t="s">
        <v>462</v>
      </c>
      <c r="B9">
        <v>1</v>
      </c>
      <c r="C9" s="2" t="str">
        <f>INDEX('Policy groups'!$B:$B,MATCH('Script Setup'!$A9,'Policy groups'!$A:$A,0))</f>
        <v>Building Codes and Appliance Standards</v>
      </c>
      <c r="D9" s="2" t="str">
        <f>INDEX('Policy groups'!$B:$B,MATCH('Script Setup'!$A9,'Policy groups'!$A:$A,0))</f>
        <v>Building Codes and Appliance Standards</v>
      </c>
      <c r="E9" s="3" t="str">
        <f t="shared" si="2"/>
        <v>(True, "Boolean Rebate Program for Efficient Components[cooling and ventilation]","Boolean Rebate Program for Efficient Components[cooling and ventilation]",[0,1],"Building Codes and Appliance Standards"),</v>
      </c>
      <c r="F9" s="3" t="str">
        <f t="shared" si="1"/>
        <v>(True, "Boolean Rebate Program for Efficient Components[cooling and ventilation]","Boolean Rebate Program for Efficient Components[cooling and ventilation]",[0,1],"Building Codes and Appliance Standards"),</v>
      </c>
    </row>
    <row r="10" spans="1:6" x14ac:dyDescent="0.25">
      <c r="A10" t="s">
        <v>463</v>
      </c>
      <c r="B10">
        <v>1</v>
      </c>
      <c r="C10" s="2" t="str">
        <f>INDEX('Policy groups'!$B:$B,MATCH('Script Setup'!$A10,'Policy groups'!$A:$A,0))</f>
        <v>Building Codes and Appliance Standards</v>
      </c>
      <c r="D10" s="2" t="str">
        <f>INDEX('Policy groups'!$B:$B,MATCH('Script Setup'!$A10,'Policy groups'!$A:$A,0))</f>
        <v>Building Codes and Appliance Standards</v>
      </c>
      <c r="E10" s="3" t="str">
        <f t="shared" si="2"/>
        <v>(True, "Boolean Rebate Program for Efficient Components[appliances]","Boolean Rebate Program for Efficient Components[appliances]",[0,1],"Building Codes and Appliance Standards"),</v>
      </c>
      <c r="F10" s="3" t="str">
        <f t="shared" si="1"/>
        <v>(True, "Boolean Rebate Program for Efficient Components[appliances]","Boolean Rebate Program for Efficient Components[appliances]",[0,1],"Building Codes and Appliance Standards"),</v>
      </c>
    </row>
    <row r="11" spans="1:6" x14ac:dyDescent="0.25">
      <c r="A11" t="s">
        <v>15</v>
      </c>
      <c r="B11">
        <v>1</v>
      </c>
      <c r="C11" s="2" t="str">
        <f>INDEX('Policy groups'!$B:$B,MATCH('Script Setup'!$A11,'Policy groups'!$A:$A,0))</f>
        <v>Power Sector Gas Regs</v>
      </c>
      <c r="D11" s="2" t="str">
        <f>INDEX('Policy groups'!$B:$B,MATCH('Script Setup'!$A11,'Policy groups'!$A:$A,0))</f>
        <v>Power Sector Gas Regs</v>
      </c>
      <c r="E11" s="3" t="str">
        <f t="shared" si="2"/>
        <v>(True, "Electricity Sector Fraction of Potential Additional CCS Achieved[petroleum es]","Electricity Sector Fraction of Potential Additional CCS Achieved[petroleum es]",[0,1],"Power Sector Gas Regs"),</v>
      </c>
      <c r="F11" s="3" t="str">
        <f t="shared" si="1"/>
        <v>(True, "Electricity Sector Fraction of Potential Additional CCS Achieved[petroleum es]","Electricity Sector Fraction of Potential Additional CCS Achieved[petroleum es]",[0,1],"Power Sector Gas Regs"),</v>
      </c>
    </row>
    <row r="12" spans="1:6" x14ac:dyDescent="0.25">
      <c r="A12" t="s">
        <v>16</v>
      </c>
      <c r="B12">
        <v>1</v>
      </c>
      <c r="C12" s="2" t="str">
        <f>INDEX('Policy groups'!$B:$B,MATCH('Script Setup'!$A12,'Policy groups'!$A:$A,0))</f>
        <v>Power Sector Gas Regs</v>
      </c>
      <c r="D12" s="2" t="str">
        <f>INDEX('Policy groups'!$B:$B,MATCH('Script Setup'!$A12,'Policy groups'!$A:$A,0))</f>
        <v>Power Sector Gas Regs</v>
      </c>
      <c r="E12" s="3" t="str">
        <f t="shared" si="2"/>
        <v>(True, "Electricity Sector Fraction of Potential Additional CCS Achieved[natural gas peaker es]","Electricity Sector Fraction of Potential Additional CCS Achieved[natural gas peaker es]",[0,1],"Power Sector Gas Regs"),</v>
      </c>
      <c r="F12" s="3" t="str">
        <f t="shared" si="1"/>
        <v>(True, "Electricity Sector Fraction of Potential Additional CCS Achieved[natural gas peaker es]","Electricity Sector Fraction of Potential Additional CCS Achieved[natural gas peaker es]",[0,1],"Power Sector Gas Regs"),</v>
      </c>
    </row>
    <row r="13" spans="1:6" x14ac:dyDescent="0.25">
      <c r="A13" t="s">
        <v>17</v>
      </c>
      <c r="B13">
        <v>1</v>
      </c>
      <c r="C13" s="2" t="str">
        <f>INDEX('Policy groups'!$B:$B,MATCH('Script Setup'!$A13,'Policy groups'!$A:$A,0))</f>
        <v>Grid Flexibility</v>
      </c>
      <c r="D13" s="2" t="str">
        <f>INDEX('Policy groups'!$B:$B,MATCH('Script Setup'!$A13,'Policy groups'!$A:$A,0))</f>
        <v>Grid Flexibility</v>
      </c>
      <c r="E13" s="3" t="str">
        <f t="shared" si="2"/>
        <v>(True, "Fraction of Additional Demand Response Potential Achieved","Fraction of Additional Demand Response Potential Achieved",[0,1],"Grid Flexibility"),</v>
      </c>
      <c r="F13" s="3" t="str">
        <f t="shared" si="1"/>
        <v>(True, "Fraction of Additional Demand Response Potential Achieved","Fraction of Additional Demand Response Potential Achieved",[0,1],"Grid Flexibility"),</v>
      </c>
    </row>
    <row r="14" spans="1:6" x14ac:dyDescent="0.25">
      <c r="A14" t="s">
        <v>18</v>
      </c>
      <c r="B14">
        <v>1</v>
      </c>
      <c r="C14" s="2" t="str">
        <f>INDEX('Policy groups'!$B:$B,MATCH('Script Setup'!$A14,'Policy groups'!$A:$A,0))</f>
        <v>Grid Flexibility</v>
      </c>
      <c r="D14" s="2" t="str">
        <f>INDEX('Policy groups'!$B:$B,MATCH('Script Setup'!$A14,'Policy groups'!$A:$A,0))</f>
        <v>Grid Flexibility</v>
      </c>
      <c r="E14" s="3" t="str">
        <f t="shared" si="2"/>
        <v>(True, "Fraction of Additional Grid Battery Storage Potential Achieved","Fraction of Additional Grid Battery Storage Potential Achieved",[0,1],"Grid Flexibility"),</v>
      </c>
      <c r="F14" s="3" t="str">
        <f t="shared" si="1"/>
        <v>(True, "Fraction of Additional Grid Battery Storage Potential Achieved","Fraction of Additional Grid Battery Storage Potential Achieved",[0,1],"Grid Flexibility"),</v>
      </c>
    </row>
    <row r="15" spans="1:6" x14ac:dyDescent="0.25">
      <c r="A15" t="s">
        <v>19</v>
      </c>
      <c r="B15">
        <v>1</v>
      </c>
      <c r="C15" s="2" t="str">
        <f>INDEX('Policy groups'!$B:$B,MATCH('Script Setup'!$A15,'Policy groups'!$A:$A,0))</f>
        <v>Afforestation and Reforestation</v>
      </c>
      <c r="D15" s="2" t="str">
        <f>INDEX('Policy groups'!$B:$B,MATCH('Script Setup'!$A15,'Policy groups'!$A:$A,0))</f>
        <v>Afforestation and Reforestation</v>
      </c>
      <c r="E15" s="3" t="str">
        <f t="shared" si="2"/>
        <v>(True, "Fraction of Afforestation and Reforestation Achieved","Fraction of Afforestation and Reforestation Achieved",[0,1],"Afforestation and Reforestation"),</v>
      </c>
      <c r="F15" s="3" t="str">
        <f t="shared" si="1"/>
        <v>(True, "Fraction of Afforestation and Reforestation Achieved","Fraction of Afforestation and Reforestation Achieved",[0,1],"Afforestation and Reforestation"),</v>
      </c>
    </row>
    <row r="16" spans="1:6" x14ac:dyDescent="0.25">
      <c r="A16" t="s">
        <v>20</v>
      </c>
      <c r="B16">
        <v>1</v>
      </c>
      <c r="C16" s="2" t="str">
        <f>INDEX('Policy groups'!$B:$B,MATCH('Script Setup'!$A16,'Policy groups'!$A:$A,0))</f>
        <v>Cement Clinker Substitution</v>
      </c>
      <c r="D16" s="2" t="str">
        <f>INDEX('Policy groups'!$B:$B,MATCH('Script Setup'!$A16,'Policy groups'!$A:$A,0))</f>
        <v>Cement Clinker Substitution</v>
      </c>
      <c r="E16" s="3" t="str">
        <f t="shared" si="2"/>
        <v>(True, "Fraction of Cement Measures Achieved","Fraction of Cement Measures Achieved",[0,1],"Cement Clinker Substitution"),</v>
      </c>
      <c r="F16" s="3" t="str">
        <f t="shared" si="1"/>
        <v>(True, "Fraction of Cement Measures Achieved","Fraction of Cement Measures Achieved",[0,1],"Cement Clinker Substitution"),</v>
      </c>
    </row>
    <row r="17" spans="1:6" x14ac:dyDescent="0.25">
      <c r="A17" t="s">
        <v>21</v>
      </c>
      <c r="B17">
        <v>1</v>
      </c>
      <c r="C17" s="2" t="str">
        <f>INDEX('Policy groups'!$B:$B,MATCH('Script Setup'!$A17,'Policy groups'!$A:$A,0))</f>
        <v>Cropland Measures</v>
      </c>
      <c r="D17" s="2" t="str">
        <f>INDEX('Policy groups'!$B:$B,MATCH('Script Setup'!$A17,'Policy groups'!$A:$A,0))</f>
        <v>Cropland Measures</v>
      </c>
      <c r="E17" s="3" t="str">
        <f t="shared" si="2"/>
        <v>(True, "Fraction of Cropland and Rice Measures Achieved","Fraction of Cropland and Rice Measures Achieved",[0,1],"Cropland Measures"),</v>
      </c>
      <c r="F17" s="3" t="str">
        <f t="shared" si="1"/>
        <v>(True, "Fraction of Cropland and Rice Measures Achieved","Fraction of Cropland and Rice Measures Achieved",[0,1],"Cropland Measures"),</v>
      </c>
    </row>
    <row r="18" spans="1:6" x14ac:dyDescent="0.25">
      <c r="A18" t="s">
        <v>22</v>
      </c>
      <c r="B18">
        <v>1</v>
      </c>
      <c r="C18" s="2" t="str">
        <f>INDEX('Policy groups'!$B:$B,MATCH('Script Setup'!$A18,'Policy groups'!$A:$A,0))</f>
        <v>F-Gas Policies</v>
      </c>
      <c r="D18" s="2" t="str">
        <f>INDEX('Policy groups'!$B:$B,MATCH('Script Setup'!$A18,'Policy groups'!$A:$A,0))</f>
        <v>F-Gas Policies</v>
      </c>
      <c r="E18" s="3" t="str">
        <f t="shared" si="2"/>
        <v>(True, "Fraction of F Gas Destruction Achieved","Fraction of F Gas Destruction Achieved",[0,1],"F-Gas Policies"),</v>
      </c>
      <c r="F18" s="3" t="str">
        <f t="shared" si="1"/>
        <v>(True, "Fraction of F Gas Destruction Achieved","Fraction of F Gas Destruction Achieved",[0,1],"F-Gas Policies"),</v>
      </c>
    </row>
    <row r="19" spans="1:6" x14ac:dyDescent="0.25">
      <c r="A19" t="s">
        <v>186</v>
      </c>
      <c r="B19">
        <v>1</v>
      </c>
      <c r="C19" s="2" t="str">
        <f>INDEX('Policy groups'!$B:$B,MATCH('Script Setup'!$A19,'Policy groups'!$A:$A,0))</f>
        <v>F-Gas Policies</v>
      </c>
      <c r="D19" s="2" t="str">
        <f>INDEX('Policy groups'!$B:$B,MATCH('Script Setup'!$A19,'Policy groups'!$A:$A,0))</f>
        <v>F-Gas Policies</v>
      </c>
      <c r="E19" s="3" t="str">
        <f t="shared" si="2"/>
        <v>(True, "Fraction of F Gas Inspct Maint Retrofit Achieved","Fraction of F Gas Inspct Maint Retrofit Achieved",[0,1],"F-Gas Policies"),</v>
      </c>
      <c r="F19" s="3" t="str">
        <f t="shared" si="1"/>
        <v>(True, "Fraction of F Gas Inspct Maint Retrofit Achieved","Fraction of F Gas Inspct Maint Retrofit Achieved",[0,1],"F-Gas Policies"),</v>
      </c>
    </row>
    <row r="20" spans="1:6" x14ac:dyDescent="0.25">
      <c r="A20" t="s">
        <v>185</v>
      </c>
      <c r="B20">
        <v>1</v>
      </c>
      <c r="C20" s="2" t="str">
        <f>INDEX('Policy groups'!$B:$B,MATCH('Script Setup'!$A20,'Policy groups'!$A:$A,0))</f>
        <v>F-Gas Policies</v>
      </c>
      <c r="D20" s="2" t="str">
        <f>INDEX('Policy groups'!$B:$B,MATCH('Script Setup'!$A20,'Policy groups'!$A:$A,0))</f>
        <v>F-Gas Policies</v>
      </c>
      <c r="E20" s="3" t="str">
        <f t="shared" si="2"/>
        <v>(True, "Fraction of F Gas Recovery Achieved","Fraction of F Gas Recovery Achieved",[0,1],"F-Gas Policies"),</v>
      </c>
      <c r="F20" s="3" t="str">
        <f t="shared" si="1"/>
        <v>(True, "Fraction of F Gas Recovery Achieved","Fraction of F Gas Recovery Achieved",[0,1],"F-Gas Policies"),</v>
      </c>
    </row>
    <row r="21" spans="1:6" x14ac:dyDescent="0.25">
      <c r="A21" t="s">
        <v>23</v>
      </c>
      <c r="B21">
        <v>1</v>
      </c>
      <c r="C21" s="2" t="str">
        <f>INDEX('Policy groups'!$B:$B,MATCH('Script Setup'!$A21,'Policy groups'!$A:$A,0))</f>
        <v>F-Gas Policies</v>
      </c>
      <c r="D21" s="2" t="str">
        <f>INDEX('Policy groups'!$B:$B,MATCH('Script Setup'!$A21,'Policy groups'!$A:$A,0))</f>
        <v>F-Gas Policies</v>
      </c>
      <c r="E21" s="3" t="str">
        <f t="shared" si="2"/>
        <v>(True, "Fraction of F Gas Substitution Achieved","Fraction of F Gas Substitution Achieved",[0,1],"F-Gas Policies"),</v>
      </c>
      <c r="F21" s="3" t="str">
        <f t="shared" si="1"/>
        <v>(True, "Fraction of F Gas Substitution Achieved","Fraction of F Gas Substitution Achieved",[0,1],"F-Gas Policies"),</v>
      </c>
    </row>
    <row r="22" spans="1:6" x14ac:dyDescent="0.25">
      <c r="A22" t="s">
        <v>24</v>
      </c>
      <c r="B22">
        <v>1</v>
      </c>
      <c r="C22" s="2" t="str">
        <f>INDEX('Policy groups'!$B:$B,MATCH('Script Setup'!$A22,'Policy groups'!$A:$A,0))</f>
        <v>Hydrogen Electrolysis</v>
      </c>
      <c r="D22" s="2" t="str">
        <f>INDEX('Policy groups'!$B:$B,MATCH('Script Setup'!$A22,'Policy groups'!$A:$A,0))</f>
        <v>Hydrogen Electrolysis</v>
      </c>
      <c r="E22" s="3" t="str">
        <f t="shared" si="2"/>
        <v>(True, "Fraction of Hydrogen Production Pathways Shifted","Fraction of Hydrogen Production Pathways Shifted",[0,1],"Hydrogen Electrolysis"),</v>
      </c>
      <c r="F22" s="3" t="str">
        <f t="shared" si="1"/>
        <v>(True, "Fraction of Hydrogen Production Pathways Shifted","Fraction of Hydrogen Production Pathways Shifted",[0,1],"Hydrogen Electrolysis"),</v>
      </c>
    </row>
    <row r="23" spans="1:6" x14ac:dyDescent="0.25">
      <c r="A23" t="s">
        <v>25</v>
      </c>
      <c r="B23">
        <v>1</v>
      </c>
      <c r="C23" s="2" t="str">
        <f>INDEX('Policy groups'!$B:$B,MATCH('Script Setup'!$A23,'Policy groups'!$A:$A,0))</f>
        <v>Forest Management</v>
      </c>
      <c r="D23" s="2" t="str">
        <f>INDEX('Policy groups'!$B:$B,MATCH('Script Setup'!$A23,'Policy groups'!$A:$A,0))</f>
        <v>Forest Management</v>
      </c>
      <c r="E23" s="3" t="str">
        <f t="shared" si="2"/>
        <v>(True, "Fraction of Improved Forest Management Achieved","Fraction of Improved Forest Management Achieved",[0,1],"Forest Management"),</v>
      </c>
      <c r="F23" s="3" t="str">
        <f t="shared" si="1"/>
        <v>(True, "Fraction of Improved Forest Management Achieved","Fraction of Improved Forest Management Achieved",[0,1],"Forest Management"),</v>
      </c>
    </row>
    <row r="24" spans="1:6" x14ac:dyDescent="0.25">
      <c r="A24" t="s">
        <v>193</v>
      </c>
      <c r="B24">
        <v>0.9</v>
      </c>
      <c r="C24" s="2" t="str">
        <f>INDEX('Policy groups'!$B:$B,MATCH('Script Setup'!$A24,'Policy groups'!$A:$A,0))</f>
        <v>Industrial Fuel Switching</v>
      </c>
      <c r="D24" s="2" t="str">
        <f>INDEX('Policy groups'!$B:$B,MATCH('Script Setup'!$A24,'Policy groups'!$A:$A,0))</f>
        <v>Industrial Fuel Switching</v>
      </c>
      <c r="E24" s="3" t="str">
        <f t="shared" si="2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  <c r="F24" s="3" t="str">
        <f t="shared" si="1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</row>
    <row r="25" spans="1:6" x14ac:dyDescent="0.25">
      <c r="A25" t="s">
        <v>194</v>
      </c>
      <c r="B25">
        <v>0.92</v>
      </c>
      <c r="C25" s="2" t="str">
        <f>INDEX('Policy groups'!$B:$B,MATCH('Script Setup'!$A25,'Policy groups'!$A:$A,0))</f>
        <v>Industrial Fuel Switching</v>
      </c>
      <c r="D25" s="2" t="str">
        <f>INDEX('Policy groups'!$B:$B,MATCH('Script Setup'!$A25,'Policy groups'!$A:$A,0))</f>
        <v>Industrial Fuel Switching</v>
      </c>
      <c r="E25" s="3" t="str">
        <f t="shared" si="2"/>
        <v>(True, "Fraction of Industrial Fuel Use Shifted to Other Fuels[coal mining 05,electricity if]","Fraction of Industrial Fuel Use Shifted to Other Fuels[coal mining 05,electricity if]",[0,0.92],"Industrial Fuel Switching"),</v>
      </c>
      <c r="F25" s="3" t="str">
        <f t="shared" si="1"/>
        <v>(True, "Fraction of Industrial Fuel Use Shifted to Other Fuels[coal mining 05,electricity if]","Fraction of Industrial Fuel Use Shifted to Other Fuels[coal mining 05,electricity if]",[0,0.92],"Industrial Fuel Switching"),</v>
      </c>
    </row>
    <row r="26" spans="1:6" x14ac:dyDescent="0.25">
      <c r="A26" t="s">
        <v>195</v>
      </c>
      <c r="B26">
        <v>0.08</v>
      </c>
      <c r="C26" s="2" t="str">
        <f>INDEX('Policy groups'!$B:$B,MATCH('Script Setup'!$A26,'Policy groups'!$A:$A,0))</f>
        <v>Industrial Fuel Switching</v>
      </c>
      <c r="D26" s="2" t="str">
        <f>INDEX('Policy groups'!$B:$B,MATCH('Script Setup'!$A26,'Policy groups'!$A:$A,0))</f>
        <v>Industrial Fuel Switching</v>
      </c>
      <c r="E26" s="3" t="str">
        <f t="shared" si="2"/>
        <v>(True, "Fraction of Industrial Fuel Use Shifted to Other Fuels[coal mining 05,hydrogen if]","Fraction of Industrial Fuel Use Shifted to Other Fuels[coal mining 05,hydrogen if]",[0,0.08],"Industrial Fuel Switching"),</v>
      </c>
      <c r="F26" s="3" t="str">
        <f t="shared" si="1"/>
        <v>(True, "Fraction of Industrial Fuel Use Shifted to Other Fuels[coal mining 05,hydrogen if]","Fraction of Industrial Fuel Use Shifted to Other Fuels[coal mining 05,hydrogen if]",[0,0.08],"Industrial Fuel Switching"),</v>
      </c>
    </row>
    <row r="27" spans="1:6" x14ac:dyDescent="0.25">
      <c r="A27" t="s">
        <v>196</v>
      </c>
      <c r="B27">
        <v>0.92</v>
      </c>
      <c r="C27" s="2" t="str">
        <f>INDEX('Policy groups'!$B:$B,MATCH('Script Setup'!$A27,'Policy groups'!$A:$A,0))</f>
        <v>Industrial Fuel Switching</v>
      </c>
      <c r="D27" s="2" t="str">
        <f>INDEX('Policy groups'!$B:$B,MATCH('Script Setup'!$A27,'Policy groups'!$A:$A,0))</f>
        <v>Industrial Fuel Switching</v>
      </c>
      <c r="E27" s="3" t="str">
        <f t="shared" si="2"/>
        <v>(True, "Fraction of Industrial Fuel Use Shifted to Other Fuels[oil and gas extraction 06,electricity if]","Fraction of Industrial Fuel Use Shifted to Other Fuels[oil and gas extraction 06,electricity if]",[0,0.92],"Industrial Fuel Switching"),</v>
      </c>
      <c r="F27" s="3" t="str">
        <f t="shared" si="1"/>
        <v>(True, "Fraction of Industrial Fuel Use Shifted to Other Fuels[oil and gas extraction 06,electricity if]","Fraction of Industrial Fuel Use Shifted to Other Fuels[oil and gas extraction 06,electricity if]",[0,0.92],"Industrial Fuel Switching"),</v>
      </c>
    </row>
    <row r="28" spans="1:6" x14ac:dyDescent="0.25">
      <c r="A28" t="s">
        <v>197</v>
      </c>
      <c r="B28">
        <v>0.08</v>
      </c>
      <c r="C28" s="2" t="str">
        <f>INDEX('Policy groups'!$B:$B,MATCH('Script Setup'!$A28,'Policy groups'!$A:$A,0))</f>
        <v>Industrial Fuel Switching</v>
      </c>
      <c r="D28" s="2" t="str">
        <f>INDEX('Policy groups'!$B:$B,MATCH('Script Setup'!$A28,'Policy groups'!$A:$A,0))</f>
        <v>Industrial Fuel Switching</v>
      </c>
      <c r="E28" s="3" t="str">
        <f t="shared" si="2"/>
        <v>(True, "Fraction of Industrial Fuel Use Shifted to Other Fuels[oil and gas extraction 06,hydrogen if]","Fraction of Industrial Fuel Use Shifted to Other Fuels[oil and gas extraction 06,hydrogen if]",[0,0.08],"Industrial Fuel Switching"),</v>
      </c>
      <c r="F28" s="3" t="str">
        <f t="shared" si="1"/>
        <v>(True, "Fraction of Industrial Fuel Use Shifted to Other Fuels[oil and gas extraction 06,hydrogen if]","Fraction of Industrial Fuel Use Shifted to Other Fuels[oil and gas extraction 06,hydrogen if]",[0,0.08],"Industrial Fuel Switching"),</v>
      </c>
    </row>
    <row r="29" spans="1:6" x14ac:dyDescent="0.25">
      <c r="A29" t="s">
        <v>198</v>
      </c>
      <c r="B29">
        <v>0.92</v>
      </c>
      <c r="C29" s="2" t="str">
        <f>INDEX('Policy groups'!$B:$B,MATCH('Script Setup'!$A29,'Policy groups'!$A:$A,0))</f>
        <v>Industrial Fuel Switching</v>
      </c>
      <c r="D29" s="2" t="str">
        <f>INDEX('Policy groups'!$B:$B,MATCH('Script Setup'!$A29,'Policy groups'!$A:$A,0))</f>
        <v>Industrial Fuel Switching</v>
      </c>
      <c r="E29" s="3" t="str">
        <f t="shared" si="2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  <c r="F29" s="3" t="str">
        <f t="shared" si="1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</row>
    <row r="30" spans="1:6" x14ac:dyDescent="0.25">
      <c r="A30" t="s">
        <v>199</v>
      </c>
      <c r="B30">
        <v>0.08</v>
      </c>
      <c r="C30" s="2" t="str">
        <f>INDEX('Policy groups'!$B:$B,MATCH('Script Setup'!$A30,'Policy groups'!$A:$A,0))</f>
        <v>Industrial Fuel Switching</v>
      </c>
      <c r="D30" s="2" t="str">
        <f>INDEX('Policy groups'!$B:$B,MATCH('Script Setup'!$A30,'Policy groups'!$A:$A,0))</f>
        <v>Industrial Fuel Switching</v>
      </c>
      <c r="E30" s="3" t="str">
        <f t="shared" si="2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  <c r="F30" s="3" t="str">
        <f t="shared" si="1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</row>
    <row r="31" spans="1:6" x14ac:dyDescent="0.25">
      <c r="A31" t="s">
        <v>200</v>
      </c>
      <c r="B31">
        <v>0.88</v>
      </c>
      <c r="C31" s="2" t="str">
        <f>INDEX('Policy groups'!$B:$B,MATCH('Script Setup'!$A31,'Policy groups'!$A:$A,0))</f>
        <v>Industrial Fuel Switching</v>
      </c>
      <c r="D31" s="2" t="str">
        <f>INDEX('Policy groups'!$B:$B,MATCH('Script Setup'!$A31,'Policy groups'!$A:$A,0))</f>
        <v>Industrial Fuel Switching</v>
      </c>
      <c r="E31" s="3" t="str">
        <f t="shared" si="2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  <c r="F31" s="3" t="str">
        <f t="shared" si="1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</row>
    <row r="32" spans="1:6" x14ac:dyDescent="0.25">
      <c r="A32" t="s">
        <v>201</v>
      </c>
      <c r="B32">
        <v>0.12</v>
      </c>
      <c r="C32" s="2" t="str">
        <f>INDEX('Policy groups'!$B:$B,MATCH('Script Setup'!$A32,'Policy groups'!$A:$A,0))</f>
        <v>Industrial Fuel Switching</v>
      </c>
      <c r="D32" s="2" t="str">
        <f>INDEX('Policy groups'!$B:$B,MATCH('Script Setup'!$A32,'Policy groups'!$A:$A,0))</f>
        <v>Industrial Fuel Switching</v>
      </c>
      <c r="E32" s="3" t="str">
        <f t="shared" si="2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  <c r="F32" s="3" t="str">
        <f t="shared" si="1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</row>
    <row r="33" spans="1:6" x14ac:dyDescent="0.25">
      <c r="A33" t="s">
        <v>202</v>
      </c>
      <c r="B33">
        <v>0.92</v>
      </c>
      <c r="C33" s="2" t="str">
        <f>INDEX('Policy groups'!$B:$B,MATCH('Script Setup'!$A33,'Policy groups'!$A:$A,0))</f>
        <v>Industrial Fuel Switching</v>
      </c>
      <c r="D33" s="2" t="str">
        <f>INDEX('Policy groups'!$B:$B,MATCH('Script Setup'!$A33,'Policy groups'!$A:$A,0))</f>
        <v>Industrial Fuel Switching</v>
      </c>
      <c r="E33" s="3" t="str">
        <f t="shared" si="2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  <c r="F33" s="3" t="str">
        <f t="shared" si="1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</row>
    <row r="34" spans="1:6" x14ac:dyDescent="0.25">
      <c r="A34" t="s">
        <v>203</v>
      </c>
      <c r="B34">
        <v>0.08</v>
      </c>
      <c r="C34" s="2" t="str">
        <f>INDEX('Policy groups'!$B:$B,MATCH('Script Setup'!$A34,'Policy groups'!$A:$A,0))</f>
        <v>Industrial Fuel Switching</v>
      </c>
      <c r="D34" s="2" t="str">
        <f>INDEX('Policy groups'!$B:$B,MATCH('Script Setup'!$A34,'Policy groups'!$A:$A,0))</f>
        <v>Industrial Fuel Switching</v>
      </c>
      <c r="E34" s="3" t="str">
        <f t="shared" si="2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  <c r="F34" s="3" t="str">
        <f t="shared" ref="F34:F65" si="3">CONCATENATE("(True, ""","",TRIM(A34),"",""",","""",TRIM(A34),"""","",",[0,",B34,"],","""",D34,"""","),")</f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</row>
    <row r="35" spans="1:6" x14ac:dyDescent="0.25">
      <c r="A35" t="s">
        <v>204</v>
      </c>
      <c r="B35">
        <v>0.92</v>
      </c>
      <c r="C35" s="2" t="str">
        <f>INDEX('Policy groups'!$B:$B,MATCH('Script Setup'!$A35,'Policy groups'!$A:$A,0))</f>
        <v>Industrial Fuel Switching</v>
      </c>
      <c r="D35" s="2" t="str">
        <f>INDEX('Policy groups'!$B:$B,MATCH('Script Setup'!$A35,'Policy groups'!$A:$A,0))</f>
        <v>Industrial Fuel Switching</v>
      </c>
      <c r="E35" s="3" t="str">
        <f t="shared" si="2"/>
        <v>(True, "Fraction of Industrial Fuel Use Shifted to Other Fuels[wood products 16,electricity if]","Fraction of Industrial Fuel Use Shifted to Other Fuels[wood products 16,electricity if]",[0,0.92],"Industrial Fuel Switching"),</v>
      </c>
      <c r="F35" s="3" t="str">
        <f t="shared" si="3"/>
        <v>(True, "Fraction of Industrial Fuel Use Shifted to Other Fuels[wood products 16,electricity if]","Fraction of Industrial Fuel Use Shifted to Other Fuels[wood products 16,electricity if]",[0,0.92],"Industrial Fuel Switching"),</v>
      </c>
    </row>
    <row r="36" spans="1:6" x14ac:dyDescent="0.25">
      <c r="A36" t="s">
        <v>205</v>
      </c>
      <c r="B36">
        <v>0.08</v>
      </c>
      <c r="C36" s="2" t="str">
        <f>INDEX('Policy groups'!$B:$B,MATCH('Script Setup'!$A36,'Policy groups'!$A:$A,0))</f>
        <v>Industrial Fuel Switching</v>
      </c>
      <c r="D36" s="2" t="str">
        <f>INDEX('Policy groups'!$B:$B,MATCH('Script Setup'!$A36,'Policy groups'!$A:$A,0))</f>
        <v>Industrial Fuel Switching</v>
      </c>
      <c r="E36" s="3" t="str">
        <f t="shared" si="2"/>
        <v>(True, "Fraction of Industrial Fuel Use Shifted to Other Fuels[wood products 16,hydrogen if]","Fraction of Industrial Fuel Use Shifted to Other Fuels[wood products 16,hydrogen if]",[0,0.08],"Industrial Fuel Switching"),</v>
      </c>
      <c r="F36" s="3" t="str">
        <f t="shared" si="3"/>
        <v>(True, "Fraction of Industrial Fuel Use Shifted to Other Fuels[wood products 16,hydrogen if]","Fraction of Industrial Fuel Use Shifted to Other Fuels[wood products 16,hydrogen if]",[0,0.08],"Industrial Fuel Switching"),</v>
      </c>
    </row>
    <row r="37" spans="1:6" x14ac:dyDescent="0.25">
      <c r="A37" t="s">
        <v>206</v>
      </c>
      <c r="B37">
        <v>0.97</v>
      </c>
      <c r="C37" s="2" t="str">
        <f>INDEX('Policy groups'!$B:$B,MATCH('Script Setup'!$A37,'Policy groups'!$A:$A,0))</f>
        <v>Industrial Fuel Switching</v>
      </c>
      <c r="D37" s="2" t="str">
        <f>INDEX('Policy groups'!$B:$B,MATCH('Script Setup'!$A37,'Policy groups'!$A:$A,0))</f>
        <v>Industrial Fuel Switching</v>
      </c>
      <c r="E37" s="3" t="str">
        <f t="shared" si="2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  <c r="F37" s="3" t="str">
        <f t="shared" si="3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</row>
    <row r="38" spans="1:6" x14ac:dyDescent="0.25">
      <c r="A38" t="s">
        <v>207</v>
      </c>
      <c r="B38">
        <v>0.03</v>
      </c>
      <c r="C38" s="2" t="str">
        <f>INDEX('Policy groups'!$B:$B,MATCH('Script Setup'!$A38,'Policy groups'!$A:$A,0))</f>
        <v>Industrial Fuel Switching</v>
      </c>
      <c r="D38" s="2" t="str">
        <f>INDEX('Policy groups'!$B:$B,MATCH('Script Setup'!$A38,'Policy groups'!$A:$A,0))</f>
        <v>Industrial Fuel Switching</v>
      </c>
      <c r="E38" s="3" t="str">
        <f t="shared" si="2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  <c r="F38" s="3" t="str">
        <f t="shared" si="3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</row>
    <row r="39" spans="1:6" x14ac:dyDescent="0.25">
      <c r="A39" t="s">
        <v>208</v>
      </c>
      <c r="B39">
        <v>0.48</v>
      </c>
      <c r="C39" s="2" t="str">
        <f>INDEX('Policy groups'!$B:$B,MATCH('Script Setup'!$A39,'Policy groups'!$A:$A,0))</f>
        <v>Industrial Fuel Switching</v>
      </c>
      <c r="D39" s="2" t="str">
        <f>INDEX('Policy groups'!$B:$B,MATCH('Script Setup'!$A39,'Policy groups'!$A:$A,0))</f>
        <v>Industrial Fuel Switching</v>
      </c>
      <c r="E39" s="3" t="str">
        <f t="shared" si="2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  <c r="F39" s="3" t="str">
        <f t="shared" si="3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</row>
    <row r="40" spans="1:6" x14ac:dyDescent="0.25">
      <c r="A40" t="s">
        <v>209</v>
      </c>
      <c r="B40">
        <v>0.52</v>
      </c>
      <c r="C40" s="2" t="str">
        <f>INDEX('Policy groups'!$B:$B,MATCH('Script Setup'!$A40,'Policy groups'!$A:$A,0))</f>
        <v>Industrial Fuel Switching</v>
      </c>
      <c r="D40" s="2" t="str">
        <f>INDEX('Policy groups'!$B:$B,MATCH('Script Setup'!$A40,'Policy groups'!$A:$A,0))</f>
        <v>Industrial Fuel Switching</v>
      </c>
      <c r="E40" s="3" t="str">
        <f t="shared" si="2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  <c r="F40" s="3" t="str">
        <f t="shared" si="3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</row>
    <row r="41" spans="1:6" x14ac:dyDescent="0.25">
      <c r="A41" t="s">
        <v>210</v>
      </c>
      <c r="B41">
        <v>0.47</v>
      </c>
      <c r="C41" s="2" t="str">
        <f>INDEX('Policy groups'!$B:$B,MATCH('Script Setup'!$A41,'Policy groups'!$A:$A,0))</f>
        <v>Industrial Fuel Switching</v>
      </c>
      <c r="D41" s="2" t="str">
        <f>INDEX('Policy groups'!$B:$B,MATCH('Script Setup'!$A41,'Policy groups'!$A:$A,0))</f>
        <v>Industrial Fuel Switching</v>
      </c>
      <c r="E41" s="3" t="str">
        <f t="shared" si="2"/>
        <v>(True, "Fraction of Industrial Fuel Use Shifted to Other Fuels[chemicals 20,electricity if]","Fraction of Industrial Fuel Use Shifted to Other Fuels[chemicals 20,electricity if]",[0,0.47],"Industrial Fuel Switching"),</v>
      </c>
      <c r="F41" s="3" t="str">
        <f t="shared" si="3"/>
        <v>(True, "Fraction of Industrial Fuel Use Shifted to Other Fuels[chemicals 20,electricity if]","Fraction of Industrial Fuel Use Shifted to Other Fuels[chemicals 20,electricity if]",[0,0.47],"Industrial Fuel Switching"),</v>
      </c>
    </row>
    <row r="42" spans="1:6" x14ac:dyDescent="0.25">
      <c r="A42" t="s">
        <v>211</v>
      </c>
      <c r="B42">
        <v>0.53</v>
      </c>
      <c r="C42" s="2" t="str">
        <f>INDEX('Policy groups'!$B:$B,MATCH('Script Setup'!$A42,'Policy groups'!$A:$A,0))</f>
        <v>Industrial Fuel Switching</v>
      </c>
      <c r="D42" s="2" t="str">
        <f>INDEX('Policy groups'!$B:$B,MATCH('Script Setup'!$A42,'Policy groups'!$A:$A,0))</f>
        <v>Industrial Fuel Switching</v>
      </c>
      <c r="E42" s="3" t="str">
        <f t="shared" si="2"/>
        <v>(True, "Fraction of Industrial Fuel Use Shifted to Other Fuels[chemicals 20,hydrogen if]","Fraction of Industrial Fuel Use Shifted to Other Fuels[chemicals 20,hydrogen if]",[0,0.53],"Industrial Fuel Switching"),</v>
      </c>
      <c r="F42" s="3" t="str">
        <f t="shared" si="3"/>
        <v>(True, "Fraction of Industrial Fuel Use Shifted to Other Fuels[chemicals 20,hydrogen if]","Fraction of Industrial Fuel Use Shifted to Other Fuels[chemicals 20,hydrogen if]",[0,0.53],"Industrial Fuel Switching"),</v>
      </c>
    </row>
    <row r="43" spans="1:6" x14ac:dyDescent="0.25">
      <c r="A43" t="s">
        <v>212</v>
      </c>
      <c r="B43">
        <v>0.47</v>
      </c>
      <c r="C43" s="2" t="str">
        <f>INDEX('Policy groups'!$B:$B,MATCH('Script Setup'!$A43,'Policy groups'!$A:$A,0))</f>
        <v>Industrial Fuel Switching</v>
      </c>
      <c r="D43" s="2" t="str">
        <f>INDEX('Policy groups'!$B:$B,MATCH('Script Setup'!$A43,'Policy groups'!$A:$A,0))</f>
        <v>Industrial Fuel Switching</v>
      </c>
      <c r="E43" s="3" t="str">
        <f t="shared" si="2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  <c r="F43" s="3" t="str">
        <f t="shared" si="3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</row>
    <row r="44" spans="1:6" x14ac:dyDescent="0.25">
      <c r="A44" t="s">
        <v>213</v>
      </c>
      <c r="B44">
        <v>0.53</v>
      </c>
      <c r="C44" s="2" t="str">
        <f>INDEX('Policy groups'!$B:$B,MATCH('Script Setup'!$A44,'Policy groups'!$A:$A,0))</f>
        <v>Industrial Fuel Switching</v>
      </c>
      <c r="D44" s="2" t="str">
        <f>INDEX('Policy groups'!$B:$B,MATCH('Script Setup'!$A44,'Policy groups'!$A:$A,0))</f>
        <v>Industrial Fuel Switching</v>
      </c>
      <c r="E44" s="3" t="str">
        <f t="shared" si="2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  <c r="F44" s="3" t="str">
        <f t="shared" si="3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</row>
    <row r="45" spans="1:6" x14ac:dyDescent="0.25">
      <c r="A45" t="s">
        <v>214</v>
      </c>
      <c r="B45">
        <v>0.92</v>
      </c>
      <c r="C45" s="2" t="str">
        <f>INDEX('Policy groups'!$B:$B,MATCH('Script Setup'!$A45,'Policy groups'!$A:$A,0))</f>
        <v>Industrial Fuel Switching</v>
      </c>
      <c r="D45" s="2" t="str">
        <f>INDEX('Policy groups'!$B:$B,MATCH('Script Setup'!$A45,'Policy groups'!$A:$A,0))</f>
        <v>Industrial Fuel Switching</v>
      </c>
      <c r="E45" s="3" t="str">
        <f t="shared" si="2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  <c r="F45" s="3" t="str">
        <f t="shared" si="3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</row>
    <row r="46" spans="1:6" x14ac:dyDescent="0.25">
      <c r="A46" t="s">
        <v>215</v>
      </c>
      <c r="B46">
        <v>0.08</v>
      </c>
      <c r="C46" s="2" t="str">
        <f>INDEX('Policy groups'!$B:$B,MATCH('Script Setup'!$A46,'Policy groups'!$A:$A,0))</f>
        <v>Industrial Fuel Switching</v>
      </c>
      <c r="D46" s="2" t="str">
        <f>INDEX('Policy groups'!$B:$B,MATCH('Script Setup'!$A46,'Policy groups'!$A:$A,0))</f>
        <v>Industrial Fuel Switching</v>
      </c>
      <c r="E46" s="3" t="str">
        <f t="shared" si="2"/>
        <v>(True, "Fraction of Industrial Fuel Use Shifted to Other Fuels[glass and glass products 231,hydrogen if]","Fraction of Industrial Fuel Use Shifted to Other Fuels[glass and glass products 231,hydrogen if]",[0,0.08],"Industrial Fuel Switching"),</v>
      </c>
      <c r="F46" s="3" t="str">
        <f t="shared" si="3"/>
        <v>(True, "Fraction of Industrial Fuel Use Shifted to Other Fuels[glass and glass products 231,hydrogen if]","Fraction of Industrial Fuel Use Shifted to Other Fuels[glass and glass products 231,hydrogen if]",[0,0.08],"Industrial Fuel Switching"),</v>
      </c>
    </row>
    <row r="47" spans="1:6" x14ac:dyDescent="0.25">
      <c r="A47" t="s">
        <v>216</v>
      </c>
      <c r="B47">
        <v>0.22</v>
      </c>
      <c r="C47" s="2" t="str">
        <f>INDEX('Policy groups'!$B:$B,MATCH('Script Setup'!$A47,'Policy groups'!$A:$A,0))</f>
        <v>Industrial Fuel Switching</v>
      </c>
      <c r="D47" s="2" t="str">
        <f>INDEX('Policy groups'!$B:$B,MATCH('Script Setup'!$A47,'Policy groups'!$A:$A,0))</f>
        <v>Industrial Fuel Switching</v>
      </c>
      <c r="E47" s="3" t="str">
        <f t="shared" si="2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  <c r="F47" s="3" t="str">
        <f t="shared" si="3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</row>
    <row r="48" spans="1:6" x14ac:dyDescent="0.25">
      <c r="A48" t="s">
        <v>217</v>
      </c>
      <c r="B48">
        <v>0.78</v>
      </c>
      <c r="C48" s="2" t="str">
        <f>INDEX('Policy groups'!$B:$B,MATCH('Script Setup'!$A48,'Policy groups'!$A:$A,0))</f>
        <v>Industrial Fuel Switching</v>
      </c>
      <c r="D48" s="2" t="str">
        <f>INDEX('Policy groups'!$B:$B,MATCH('Script Setup'!$A48,'Policy groups'!$A:$A,0))</f>
        <v>Industrial Fuel Switching</v>
      </c>
      <c r="E48" s="3" t="str">
        <f t="shared" si="2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  <c r="F48" s="3" t="str">
        <f t="shared" si="3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</row>
    <row r="49" spans="1:6" x14ac:dyDescent="0.25">
      <c r="A49" t="s">
        <v>218</v>
      </c>
      <c r="B49">
        <v>0.28999999999999998</v>
      </c>
      <c r="C49" s="2" t="str">
        <f>INDEX('Policy groups'!$B:$B,MATCH('Script Setup'!$A49,'Policy groups'!$A:$A,0))</f>
        <v>Industrial Fuel Switching</v>
      </c>
      <c r="D49" s="2" t="str">
        <f>INDEX('Policy groups'!$B:$B,MATCH('Script Setup'!$A49,'Policy groups'!$A:$A,0))</f>
        <v>Industrial Fuel Switching</v>
      </c>
      <c r="E49" s="3" t="str">
        <f t="shared" si="2"/>
        <v>(True, "Fraction of Industrial Fuel Use Shifted to Other Fuels[iron and steel 241,electricity if]","Fraction of Industrial Fuel Use Shifted to Other Fuels[iron and steel 241,electricity if]",[0,0.29],"Industrial Fuel Switching"),</v>
      </c>
      <c r="F49" s="3" t="str">
        <f t="shared" si="3"/>
        <v>(True, "Fraction of Industrial Fuel Use Shifted to Other Fuels[iron and steel 241,electricity if]","Fraction of Industrial Fuel Use Shifted to Other Fuels[iron and steel 241,electricity if]",[0,0.29],"Industrial Fuel Switching"),</v>
      </c>
    </row>
    <row r="50" spans="1:6" x14ac:dyDescent="0.25">
      <c r="A50" t="s">
        <v>219</v>
      </c>
      <c r="B50">
        <v>0.71</v>
      </c>
      <c r="C50" s="2" t="str">
        <f>INDEX('Policy groups'!$B:$B,MATCH('Script Setup'!$A50,'Policy groups'!$A:$A,0))</f>
        <v>Industrial Fuel Switching</v>
      </c>
      <c r="D50" s="2" t="str">
        <f>INDEX('Policy groups'!$B:$B,MATCH('Script Setup'!$A50,'Policy groups'!$A:$A,0))</f>
        <v>Industrial Fuel Switching</v>
      </c>
      <c r="E50" s="3" t="str">
        <f t="shared" si="2"/>
        <v>(True, "Fraction of Industrial Fuel Use Shifted to Other Fuels[iron and steel 241,hydrogen if]","Fraction of Industrial Fuel Use Shifted to Other Fuels[iron and steel 241,hydrogen if]",[0,0.71],"Industrial Fuel Switching"),</v>
      </c>
      <c r="F50" s="3" t="str">
        <f t="shared" si="3"/>
        <v>(True, "Fraction of Industrial Fuel Use Shifted to Other Fuels[iron and steel 241,hydrogen if]","Fraction of Industrial Fuel Use Shifted to Other Fuels[iron and steel 241,hydrogen if]",[0,0.71],"Industrial Fuel Switching"),</v>
      </c>
    </row>
    <row r="51" spans="1:6" x14ac:dyDescent="0.25">
      <c r="A51" t="s">
        <v>220</v>
      </c>
      <c r="B51">
        <v>0.44</v>
      </c>
      <c r="C51" s="2" t="str">
        <f>INDEX('Policy groups'!$B:$B,MATCH('Script Setup'!$A51,'Policy groups'!$A:$A,0))</f>
        <v>Industrial Fuel Switching</v>
      </c>
      <c r="D51" s="2" t="str">
        <f>INDEX('Policy groups'!$B:$B,MATCH('Script Setup'!$A51,'Policy groups'!$A:$A,0))</f>
        <v>Industrial Fuel Switching</v>
      </c>
      <c r="E51" s="3" t="str">
        <f t="shared" si="2"/>
        <v>(True, "Fraction of Industrial Fuel Use Shifted to Other Fuels[other metals 242,electricity if]","Fraction of Industrial Fuel Use Shifted to Other Fuels[other metals 242,electricity if]",[0,0.44],"Industrial Fuel Switching"),</v>
      </c>
      <c r="F51" s="3" t="str">
        <f t="shared" si="3"/>
        <v>(True, "Fraction of Industrial Fuel Use Shifted to Other Fuels[other metals 242,electricity if]","Fraction of Industrial Fuel Use Shifted to Other Fuels[other metals 242,electricity if]",[0,0.44],"Industrial Fuel Switching"),</v>
      </c>
    </row>
    <row r="52" spans="1:6" x14ac:dyDescent="0.25">
      <c r="A52" t="s">
        <v>221</v>
      </c>
      <c r="B52">
        <v>0.56000000000000005</v>
      </c>
      <c r="C52" s="2" t="str">
        <f>INDEX('Policy groups'!$B:$B,MATCH('Script Setup'!$A52,'Policy groups'!$A:$A,0))</f>
        <v>Industrial Fuel Switching</v>
      </c>
      <c r="D52" s="2" t="str">
        <f>INDEX('Policy groups'!$B:$B,MATCH('Script Setup'!$A52,'Policy groups'!$A:$A,0))</f>
        <v>Industrial Fuel Switching</v>
      </c>
      <c r="E52" s="3" t="str">
        <f t="shared" si="2"/>
        <v>(True, "Fraction of Industrial Fuel Use Shifted to Other Fuels[other metals 242,hydrogen if]","Fraction of Industrial Fuel Use Shifted to Other Fuels[other metals 242,hydrogen if]",[0,0.56],"Industrial Fuel Switching"),</v>
      </c>
      <c r="F52" s="3" t="str">
        <f t="shared" si="3"/>
        <v>(True, "Fraction of Industrial Fuel Use Shifted to Other Fuels[other metals 242,hydrogen if]","Fraction of Industrial Fuel Use Shifted to Other Fuels[other metals 242,hydrogen if]",[0,0.56],"Industrial Fuel Switching"),</v>
      </c>
    </row>
    <row r="53" spans="1:6" x14ac:dyDescent="0.25">
      <c r="A53" t="s">
        <v>222</v>
      </c>
      <c r="B53">
        <v>0.92</v>
      </c>
      <c r="C53" s="2" t="str">
        <f>INDEX('Policy groups'!$B:$B,MATCH('Script Setup'!$A53,'Policy groups'!$A:$A,0))</f>
        <v>Industrial Fuel Switching</v>
      </c>
      <c r="D53" s="2" t="str">
        <f>INDEX('Policy groups'!$B:$B,MATCH('Script Setup'!$A53,'Policy groups'!$A:$A,0))</f>
        <v>Industrial Fuel Switching</v>
      </c>
      <c r="E53" s="3" t="str">
        <f t="shared" si="2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  <c r="F53" s="3" t="str">
        <f t="shared" si="3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</row>
    <row r="54" spans="1:6" x14ac:dyDescent="0.25">
      <c r="A54" t="s">
        <v>223</v>
      </c>
      <c r="B54">
        <v>0.08</v>
      </c>
      <c r="C54" s="2" t="str">
        <f>INDEX('Policy groups'!$B:$B,MATCH('Script Setup'!$A54,'Policy groups'!$A:$A,0))</f>
        <v>Industrial Fuel Switching</v>
      </c>
      <c r="D54" s="2" t="str">
        <f>INDEX('Policy groups'!$B:$B,MATCH('Script Setup'!$A54,'Policy groups'!$A:$A,0))</f>
        <v>Industrial Fuel Switching</v>
      </c>
      <c r="E54" s="3" t="str">
        <f t="shared" si="2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  <c r="F54" s="3" t="str">
        <f t="shared" si="3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</row>
    <row r="55" spans="1:6" x14ac:dyDescent="0.25">
      <c r="A55" t="s">
        <v>224</v>
      </c>
      <c r="B55">
        <v>0.92</v>
      </c>
      <c r="C55" s="2" t="str">
        <f>INDEX('Policy groups'!$B:$B,MATCH('Script Setup'!$A55,'Policy groups'!$A:$A,0))</f>
        <v>Industrial Fuel Switching</v>
      </c>
      <c r="D55" s="2" t="str">
        <f>INDEX('Policy groups'!$B:$B,MATCH('Script Setup'!$A55,'Policy groups'!$A:$A,0))</f>
        <v>Industrial Fuel Switching</v>
      </c>
      <c r="E55" s="3" t="str">
        <f t="shared" si="2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  <c r="F55" s="3" t="str">
        <f t="shared" si="3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</row>
    <row r="56" spans="1:6" x14ac:dyDescent="0.25">
      <c r="A56" t="s">
        <v>225</v>
      </c>
      <c r="B56">
        <v>0.08</v>
      </c>
      <c r="C56" s="2" t="str">
        <f>INDEX('Policy groups'!$B:$B,MATCH('Script Setup'!$A56,'Policy groups'!$A:$A,0))</f>
        <v>Industrial Fuel Switching</v>
      </c>
      <c r="D56" s="2" t="str">
        <f>INDEX('Policy groups'!$B:$B,MATCH('Script Setup'!$A56,'Policy groups'!$A:$A,0))</f>
        <v>Industrial Fuel Switching</v>
      </c>
      <c r="E56" s="3" t="str">
        <f t="shared" si="2"/>
        <v>(True, "Fraction of Industrial Fuel Use Shifted to Other Fuels[computers and electronics 26,hydrogen if]","Fraction of Industrial Fuel Use Shifted to Other Fuels[computers and electronics 26,hydrogen if]",[0,0.08],"Industrial Fuel Switching"),</v>
      </c>
      <c r="F56" s="3" t="str">
        <f t="shared" si="3"/>
        <v>(True, "Fraction of Industrial Fuel Use Shifted to Other Fuels[computers and electronics 26,hydrogen if]","Fraction of Industrial Fuel Use Shifted to Other Fuels[computers and electronics 26,hydrogen if]",[0,0.08],"Industrial Fuel Switching"),</v>
      </c>
    </row>
    <row r="57" spans="1:6" x14ac:dyDescent="0.25">
      <c r="A57" t="s">
        <v>226</v>
      </c>
      <c r="B57">
        <v>0.92</v>
      </c>
      <c r="C57" s="2" t="str">
        <f>INDEX('Policy groups'!$B:$B,MATCH('Script Setup'!$A57,'Policy groups'!$A:$A,0))</f>
        <v>Industrial Fuel Switching</v>
      </c>
      <c r="D57" s="2" t="str">
        <f>INDEX('Policy groups'!$B:$B,MATCH('Script Setup'!$A57,'Policy groups'!$A:$A,0))</f>
        <v>Industrial Fuel Switching</v>
      </c>
      <c r="E57" s="3" t="str">
        <f t="shared" si="2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  <c r="F57" s="3" t="str">
        <f t="shared" si="3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</row>
    <row r="58" spans="1:6" x14ac:dyDescent="0.25">
      <c r="A58" t="s">
        <v>227</v>
      </c>
      <c r="B58">
        <v>0.08</v>
      </c>
      <c r="C58" s="2" t="str">
        <f>INDEX('Policy groups'!$B:$B,MATCH('Script Setup'!$A58,'Policy groups'!$A:$A,0))</f>
        <v>Industrial Fuel Switching</v>
      </c>
      <c r="D58" s="2" t="str">
        <f>INDEX('Policy groups'!$B:$B,MATCH('Script Setup'!$A58,'Policy groups'!$A:$A,0))</f>
        <v>Industrial Fuel Switching</v>
      </c>
      <c r="E58" s="3" t="str">
        <f t="shared" si="2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  <c r="F58" s="3" t="str">
        <f t="shared" si="3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</row>
    <row r="59" spans="1:6" x14ac:dyDescent="0.25">
      <c r="A59" t="s">
        <v>228</v>
      </c>
      <c r="B59">
        <v>0.94</v>
      </c>
      <c r="C59" s="2" t="str">
        <f>INDEX('Policy groups'!$B:$B,MATCH('Script Setup'!$A59,'Policy groups'!$A:$A,0))</f>
        <v>Industrial Fuel Switching</v>
      </c>
      <c r="D59" s="2" t="str">
        <f>INDEX('Policy groups'!$B:$B,MATCH('Script Setup'!$A59,'Policy groups'!$A:$A,0))</f>
        <v>Industrial Fuel Switching</v>
      </c>
      <c r="E59" s="3" t="str">
        <f t="shared" si="2"/>
        <v>(True, "Fraction of Industrial Fuel Use Shifted to Other Fuels[other machinery 28,electricity if]","Fraction of Industrial Fuel Use Shifted to Other Fuels[other machinery 28,electricity if]",[0,0.94],"Industrial Fuel Switching"),</v>
      </c>
      <c r="F59" s="3" t="str">
        <f t="shared" si="3"/>
        <v>(True, "Fraction of Industrial Fuel Use Shifted to Other Fuels[other machinery 28,electricity if]","Fraction of Industrial Fuel Use Shifted to Other Fuels[other machinery 28,electricity if]",[0,0.94],"Industrial Fuel Switching"),</v>
      </c>
    </row>
    <row r="60" spans="1:6" x14ac:dyDescent="0.25">
      <c r="A60" t="s">
        <v>229</v>
      </c>
      <c r="B60">
        <v>0.06</v>
      </c>
      <c r="C60" s="2" t="str">
        <f>INDEX('Policy groups'!$B:$B,MATCH('Script Setup'!$A60,'Policy groups'!$A:$A,0))</f>
        <v>Industrial Fuel Switching</v>
      </c>
      <c r="D60" s="2" t="str">
        <f>INDEX('Policy groups'!$B:$B,MATCH('Script Setup'!$A60,'Policy groups'!$A:$A,0))</f>
        <v>Industrial Fuel Switching</v>
      </c>
      <c r="E60" s="3" t="str">
        <f t="shared" si="2"/>
        <v>(True, "Fraction of Industrial Fuel Use Shifted to Other Fuels[other machinery 28,hydrogen if]","Fraction of Industrial Fuel Use Shifted to Other Fuels[other machinery 28,hydrogen if]",[0,0.06],"Industrial Fuel Switching"),</v>
      </c>
      <c r="F60" s="3" t="str">
        <f t="shared" si="3"/>
        <v>(True, "Fraction of Industrial Fuel Use Shifted to Other Fuels[other machinery 28,hydrogen if]","Fraction of Industrial Fuel Use Shifted to Other Fuels[other machinery 28,hydrogen if]",[0,0.06],"Industrial Fuel Switching"),</v>
      </c>
    </row>
    <row r="61" spans="1:6" x14ac:dyDescent="0.25">
      <c r="A61" t="s">
        <v>230</v>
      </c>
      <c r="B61">
        <v>0.94</v>
      </c>
      <c r="C61" s="2" t="str">
        <f>INDEX('Policy groups'!$B:$B,MATCH('Script Setup'!$A61,'Policy groups'!$A:$A,0))</f>
        <v>Industrial Fuel Switching</v>
      </c>
      <c r="D61" s="2" t="str">
        <f>INDEX('Policy groups'!$B:$B,MATCH('Script Setup'!$A61,'Policy groups'!$A:$A,0))</f>
        <v>Industrial Fuel Switching</v>
      </c>
      <c r="E61" s="3" t="str">
        <f t="shared" si="2"/>
        <v>(True, "Fraction of Industrial Fuel Use Shifted to Other Fuels[road vehicles 29,electricity if]","Fraction of Industrial Fuel Use Shifted to Other Fuels[road vehicles 29,electricity if]",[0,0.94],"Industrial Fuel Switching"),</v>
      </c>
      <c r="F61" s="3" t="str">
        <f t="shared" si="3"/>
        <v>(True, "Fraction of Industrial Fuel Use Shifted to Other Fuels[road vehicles 29,electricity if]","Fraction of Industrial Fuel Use Shifted to Other Fuels[road vehicles 29,electricity if]",[0,0.94],"Industrial Fuel Switching"),</v>
      </c>
    </row>
    <row r="62" spans="1:6" x14ac:dyDescent="0.25">
      <c r="A62" t="s">
        <v>231</v>
      </c>
      <c r="B62">
        <v>0.06</v>
      </c>
      <c r="C62" s="2" t="str">
        <f>INDEX('Policy groups'!$B:$B,MATCH('Script Setup'!$A62,'Policy groups'!$A:$A,0))</f>
        <v>Industrial Fuel Switching</v>
      </c>
      <c r="D62" s="2" t="str">
        <f>INDEX('Policy groups'!$B:$B,MATCH('Script Setup'!$A62,'Policy groups'!$A:$A,0))</f>
        <v>Industrial Fuel Switching</v>
      </c>
      <c r="E62" s="3" t="str">
        <f t="shared" si="2"/>
        <v>(True, "Fraction of Industrial Fuel Use Shifted to Other Fuels[road vehicles 29,hydrogen if]","Fraction of Industrial Fuel Use Shifted to Other Fuels[road vehicles 29,hydrogen if]",[0,0.06],"Industrial Fuel Switching"),</v>
      </c>
      <c r="F62" s="3" t="str">
        <f t="shared" si="3"/>
        <v>(True, "Fraction of Industrial Fuel Use Shifted to Other Fuels[road vehicles 29,hydrogen if]","Fraction of Industrial Fuel Use Shifted to Other Fuels[road vehicles 29,hydrogen if]",[0,0.06],"Industrial Fuel Switching"),</v>
      </c>
    </row>
    <row r="63" spans="1:6" x14ac:dyDescent="0.25">
      <c r="A63" t="s">
        <v>232</v>
      </c>
      <c r="B63">
        <v>0.94</v>
      </c>
      <c r="C63" s="2" t="str">
        <f>INDEX('Policy groups'!$B:$B,MATCH('Script Setup'!$A63,'Policy groups'!$A:$A,0))</f>
        <v>Industrial Fuel Switching</v>
      </c>
      <c r="D63" s="2" t="str">
        <f>INDEX('Policy groups'!$B:$B,MATCH('Script Setup'!$A63,'Policy groups'!$A:$A,0))</f>
        <v>Industrial Fuel Switching</v>
      </c>
      <c r="E63" s="3" t="str">
        <f t="shared" si="2"/>
        <v>(True, "Fraction of Industrial Fuel Use Shifted to Other Fuels[nonroad vehicles 30,electricity if]","Fraction of Industrial Fuel Use Shifted to Other Fuels[nonroad vehicles 30,electricity if]",[0,0.94],"Industrial Fuel Switching"),</v>
      </c>
      <c r="F63" s="3" t="str">
        <f t="shared" si="3"/>
        <v>(True, "Fraction of Industrial Fuel Use Shifted to Other Fuels[nonroad vehicles 30,electricity if]","Fraction of Industrial Fuel Use Shifted to Other Fuels[nonroad vehicles 30,electricity if]",[0,0.94],"Industrial Fuel Switching"),</v>
      </c>
    </row>
    <row r="64" spans="1:6" x14ac:dyDescent="0.25">
      <c r="A64" t="s">
        <v>233</v>
      </c>
      <c r="B64">
        <v>0.06</v>
      </c>
      <c r="C64" s="2" t="str">
        <f>INDEX('Policy groups'!$B:$B,MATCH('Script Setup'!$A64,'Policy groups'!$A:$A,0))</f>
        <v>Industrial Fuel Switching</v>
      </c>
      <c r="D64" s="2" t="str">
        <f>INDEX('Policy groups'!$B:$B,MATCH('Script Setup'!$A64,'Policy groups'!$A:$A,0))</f>
        <v>Industrial Fuel Switching</v>
      </c>
      <c r="E64" s="3" t="str">
        <f t="shared" si="2"/>
        <v>(True, "Fraction of Industrial Fuel Use Shifted to Other Fuels[nonroad vehicles 30,hydrogen if]","Fraction of Industrial Fuel Use Shifted to Other Fuels[nonroad vehicles 30,hydrogen if]",[0,0.06],"Industrial Fuel Switching"),</v>
      </c>
      <c r="F64" s="3" t="str">
        <f t="shared" si="3"/>
        <v>(True, "Fraction of Industrial Fuel Use Shifted to Other Fuels[nonroad vehicles 30,hydrogen if]","Fraction of Industrial Fuel Use Shifted to Other Fuels[nonroad vehicles 30,hydrogen if]",[0,0.06],"Industrial Fuel Switching"),</v>
      </c>
    </row>
    <row r="65" spans="1:6" x14ac:dyDescent="0.25">
      <c r="A65" t="s">
        <v>234</v>
      </c>
      <c r="B65">
        <v>0.92</v>
      </c>
      <c r="C65" s="2" t="str">
        <f>INDEX('Policy groups'!$B:$B,MATCH('Script Setup'!$A65,'Policy groups'!$A:$A,0))</f>
        <v>Industrial Fuel Switching</v>
      </c>
      <c r="D65" s="2" t="str">
        <f>INDEX('Policy groups'!$B:$B,MATCH('Script Setup'!$A65,'Policy groups'!$A:$A,0))</f>
        <v>Industrial Fuel Switching</v>
      </c>
      <c r="E65" s="3" t="str">
        <f t="shared" si="2"/>
        <v>(True, "Fraction of Industrial Fuel Use Shifted to Other Fuels[other manufacturing 31T33,electricity if]","Fraction of Industrial Fuel Use Shifted to Other Fuels[other manufacturing 31T33,electricity if]",[0,0.92],"Industrial Fuel Switching"),</v>
      </c>
      <c r="F65" s="3" t="str">
        <f t="shared" si="3"/>
        <v>(True, "Fraction of Industrial Fuel Use Shifted to Other Fuels[other manufacturing 31T33,electricity if]","Fraction of Industrial Fuel Use Shifted to Other Fuels[other manufacturing 31T33,electricity if]",[0,0.92],"Industrial Fuel Switching"),</v>
      </c>
    </row>
    <row r="66" spans="1:6" x14ac:dyDescent="0.25">
      <c r="A66" t="s">
        <v>235</v>
      </c>
      <c r="B66">
        <v>0.08</v>
      </c>
      <c r="C66" s="2" t="str">
        <f>INDEX('Policy groups'!$B:$B,MATCH('Script Setup'!$A66,'Policy groups'!$A:$A,0))</f>
        <v>Industrial Fuel Switching</v>
      </c>
      <c r="D66" s="2" t="str">
        <f>INDEX('Policy groups'!$B:$B,MATCH('Script Setup'!$A66,'Policy groups'!$A:$A,0))</f>
        <v>Industrial Fuel Switching</v>
      </c>
      <c r="E66" s="3" t="str">
        <f t="shared" si="2"/>
        <v>(True, "Fraction of Industrial Fuel Use Shifted to Other Fuels[other manufacturing 31T33,hydrogen if]","Fraction of Industrial Fuel Use Shifted to Other Fuels[other manufacturing 31T33,hydrogen if]",[0,0.08],"Industrial Fuel Switching"),</v>
      </c>
      <c r="F66" s="3" t="str">
        <f t="shared" ref="F66:F97" si="4">CONCATENATE("(True, ""","",TRIM(A66),"",""",","""",TRIM(A66),"""","",",[0,",B66,"],","""",D66,"""","),")</f>
        <v>(True, "Fraction of Industrial Fuel Use Shifted to Other Fuels[other manufacturing 31T33,hydrogen if]","Fraction of Industrial Fuel Use Shifted to Other Fuels[other manufacturing 31T33,hydrogen if]",[0,0.08],"Industrial Fuel Switching"),</v>
      </c>
    </row>
    <row r="67" spans="1:6" x14ac:dyDescent="0.25">
      <c r="A67" t="s">
        <v>236</v>
      </c>
      <c r="B67">
        <v>0.9</v>
      </c>
      <c r="C67" s="2" t="str">
        <f>INDEX('Policy groups'!$B:$B,MATCH('Script Setup'!$A67,'Policy groups'!$A:$A,0))</f>
        <v>Industrial Fuel Switching</v>
      </c>
      <c r="D67" s="2" t="str">
        <f>INDEX('Policy groups'!$B:$B,MATCH('Script Setup'!$A67,'Policy groups'!$A:$A,0))</f>
        <v>Industrial Fuel Switching</v>
      </c>
      <c r="E67" s="3" t="str">
        <f t="shared" ref="E67:E130" si="5">CONCATENATE("(True, ""","",TRIM(A67),"",""",","""",TRIM(A67),"""","",",[0,",B67,"],","""",C67,"""","),")</f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  <c r="F67" s="3" t="str">
        <f t="shared" si="4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</row>
    <row r="68" spans="1:6" x14ac:dyDescent="0.25">
      <c r="A68" t="s">
        <v>237</v>
      </c>
      <c r="B68">
        <v>0.9</v>
      </c>
      <c r="C68" s="2" t="str">
        <f>INDEX('Policy groups'!$B:$B,MATCH('Script Setup'!$A68,'Policy groups'!$A:$A,0))</f>
        <v>Industrial Fuel Switching</v>
      </c>
      <c r="D68" s="2" t="str">
        <f>INDEX('Policy groups'!$B:$B,MATCH('Script Setup'!$A68,'Policy groups'!$A:$A,0))</f>
        <v>Industrial Fuel Switching</v>
      </c>
      <c r="E68" s="3" t="str">
        <f t="shared" si="5"/>
        <v>(True, "Fraction of Industrial Fuel Use Shifted to Other Fuels[construction 41T43,electricity if]","Fraction of Industrial Fuel Use Shifted to Other Fuels[construction 41T43,electricity if]",[0,0.9],"Industrial Fuel Switching"),</v>
      </c>
      <c r="F68" s="3" t="str">
        <f t="shared" si="4"/>
        <v>(True, "Fraction of Industrial Fuel Use Shifted to Other Fuels[construction 41T43,electricity if]","Fraction of Industrial Fuel Use Shifted to Other Fuels[construction 41T43,electricity if]",[0,0.9],"Industrial Fuel Switching"),</v>
      </c>
    </row>
    <row r="69" spans="1:6" x14ac:dyDescent="0.25">
      <c r="A69" t="s">
        <v>58</v>
      </c>
      <c r="B69">
        <v>1</v>
      </c>
      <c r="C69" s="2" t="str">
        <f>INDEX('Policy groups'!$B:$B,MATCH('Script Setup'!$A69,'Policy groups'!$A:$A,0))</f>
        <v>Livestock Measures</v>
      </c>
      <c r="D69" s="2" t="str">
        <f>INDEX('Policy groups'!$B:$B,MATCH('Script Setup'!$A69,'Policy groups'!$A:$A,0))</f>
        <v>Livestock Measures</v>
      </c>
      <c r="E69" s="3" t="str">
        <f t="shared" si="5"/>
        <v>(True, "Fraction of Livestock Measures Achieved","Fraction of Livestock Measures Achieved",[0,1],"Livestock Measures"),</v>
      </c>
      <c r="F69" s="3" t="str">
        <f t="shared" si="4"/>
        <v>(True, "Fraction of Livestock Measures Achieved","Fraction of Livestock Measures Achieved",[0,1],"Livestock Measures"),</v>
      </c>
    </row>
    <row r="70" spans="1:6" x14ac:dyDescent="0.25">
      <c r="A70" t="s">
        <v>238</v>
      </c>
      <c r="B70">
        <v>1</v>
      </c>
      <c r="C70" s="2" t="str">
        <f>INDEX('Policy groups'!$B:$B,MATCH('Script Setup'!$A70,'Policy groups'!$A:$A,0))</f>
        <v>Methane Capture and Destruction</v>
      </c>
      <c r="D70" s="2" t="str">
        <f>INDEX('Policy groups'!$B:$B,MATCH('Script Setup'!$A70,'Policy groups'!$A:$A,0))</f>
        <v>Methane Capture and Destruction</v>
      </c>
      <c r="E70" s="3" t="str">
        <f t="shared" si="5"/>
        <v>(True, "Fraction of Methane Capture Opportunities Achieved[coal mining 05]","Fraction of Methane Capture Opportunities Achieved[coal mining 05]",[0,1],"Methane Capture and Destruction"),</v>
      </c>
      <c r="F70" s="3" t="str">
        <f t="shared" si="4"/>
        <v>(True, "Fraction of Methane Capture Opportunities Achieved[coal mining 05]","Fraction of Methane Capture Opportunities Achieved[coal mining 05]",[0,1],"Methane Capture and Destruction"),</v>
      </c>
    </row>
    <row r="71" spans="1:6" x14ac:dyDescent="0.25">
      <c r="A71" t="s">
        <v>239</v>
      </c>
      <c r="B71">
        <v>1</v>
      </c>
      <c r="C71" s="2" t="str">
        <f>INDEX('Policy groups'!$B:$B,MATCH('Script Setup'!$A71,'Policy groups'!$A:$A,0))</f>
        <v>Methane Capture and Destruction</v>
      </c>
      <c r="D71" s="2" t="str">
        <f>INDEX('Policy groups'!$B:$B,MATCH('Script Setup'!$A71,'Policy groups'!$A:$A,0))</f>
        <v>Methane Capture and Destruction</v>
      </c>
      <c r="E71" s="3" t="str">
        <f t="shared" si="5"/>
        <v>(True, "Fraction of Methane Capture Opportunities Achieved[oil and gas extraction 06]","Fraction of Methane Capture Opportunities Achieved[oil and gas extraction 06]",[0,1],"Methane Capture and Destruction"),</v>
      </c>
      <c r="F71" s="3" t="str">
        <f t="shared" si="4"/>
        <v>(True, "Fraction of Methane Capture Opportunities Achieved[oil and gas extraction 06]","Fraction of Methane Capture Opportunities Achieved[oil and gas extraction 06]",[0,1],"Methane Capture and Destruction"),</v>
      </c>
    </row>
    <row r="72" spans="1:6" x14ac:dyDescent="0.25">
      <c r="A72" t="s">
        <v>240</v>
      </c>
      <c r="B72">
        <v>1</v>
      </c>
      <c r="C72" s="2" t="str">
        <f>INDEX('Policy groups'!$B:$B,MATCH('Script Setup'!$A72,'Policy groups'!$A:$A,0))</f>
        <v>Methane Capture and Destruction</v>
      </c>
      <c r="D72" s="2" t="str">
        <f>INDEX('Policy groups'!$B:$B,MATCH('Script Setup'!$A72,'Policy groups'!$A:$A,0))</f>
        <v>Methane Capture and Destruction</v>
      </c>
      <c r="E72" s="3" t="str">
        <f t="shared" si="5"/>
        <v>(True, "Fraction of Methane Capture Opportunities Achieved[energy pipelines and gas processing 352T353]","Fraction of Methane Capture Opportunities Achieved[energy pipelines and gas processing 352T353]",[0,1],"Methane Capture and Destruction"),</v>
      </c>
      <c r="F72" s="3" t="str">
        <f t="shared" si="4"/>
        <v>(True, "Fraction of Methane Capture Opportunities Achieved[energy pipelines and gas processing 352T353]","Fraction of Methane Capture Opportunities Achieved[energy pipelines and gas processing 352T353]",[0,1],"Methane Capture and Destruction"),</v>
      </c>
    </row>
    <row r="73" spans="1:6" x14ac:dyDescent="0.25">
      <c r="A73" t="s">
        <v>241</v>
      </c>
      <c r="B73">
        <v>1</v>
      </c>
      <c r="C73" s="2" t="str">
        <f>INDEX('Policy groups'!$B:$B,MATCH('Script Setup'!$A73,'Policy groups'!$A:$A,0))</f>
        <v>Methane Capture and Destruction</v>
      </c>
      <c r="D73" s="2" t="str">
        <f>INDEX('Policy groups'!$B:$B,MATCH('Script Setup'!$A73,'Policy groups'!$A:$A,0))</f>
        <v>Methane Capture and Destruction</v>
      </c>
      <c r="E73" s="3" t="str">
        <f t="shared" si="5"/>
        <v>(True, "Fraction of Methane Capture Opportunities Achieved[water and waste 36T39]","Fraction of Methane Capture Opportunities Achieved[water and waste 36T39]",[0,1],"Methane Capture and Destruction"),</v>
      </c>
      <c r="F73" s="3" t="str">
        <f t="shared" si="4"/>
        <v>(True, "Fraction of Methane Capture Opportunities Achieved[water and waste 36T39]","Fraction of Methane Capture Opportunities Achieved[water and waste 36T39]",[0,1],"Methane Capture and Destruction"),</v>
      </c>
    </row>
    <row r="74" spans="1:6" x14ac:dyDescent="0.25">
      <c r="A74" t="s">
        <v>242</v>
      </c>
      <c r="B74">
        <v>1</v>
      </c>
      <c r="C74" s="2" t="str">
        <f>INDEX('Policy groups'!$B:$B,MATCH('Script Setup'!$A74,'Policy groups'!$A:$A,0))</f>
        <v>Methane Capture and Destruction</v>
      </c>
      <c r="D74" s="2" t="str">
        <f>INDEX('Policy groups'!$B:$B,MATCH('Script Setup'!$A74,'Policy groups'!$A:$A,0))</f>
        <v>Methane Capture and Destruction</v>
      </c>
      <c r="E74" s="3" t="str">
        <f t="shared" si="5"/>
        <v>(True, "Fraction of Methane Destruction Opportunities Achieved[coal mining 05]","Fraction of Methane Destruction Opportunities Achieved[coal mining 05]",[0,1],"Methane Capture and Destruction"),</v>
      </c>
      <c r="F74" s="3" t="str">
        <f t="shared" si="4"/>
        <v>(True, "Fraction of Methane Destruction Opportunities Achieved[coal mining 05]","Fraction of Methane Destruction Opportunities Achieved[coal mining 05]",[0,1],"Methane Capture and Destruction"),</v>
      </c>
    </row>
    <row r="75" spans="1:6" x14ac:dyDescent="0.25">
      <c r="A75" t="s">
        <v>243</v>
      </c>
      <c r="B75">
        <v>1</v>
      </c>
      <c r="C75" s="2" t="str">
        <f>INDEX('Policy groups'!$B:$B,MATCH('Script Setup'!$A75,'Policy groups'!$A:$A,0))</f>
        <v>Methane Capture and Destruction</v>
      </c>
      <c r="D75" s="2" t="str">
        <f>INDEX('Policy groups'!$B:$B,MATCH('Script Setup'!$A75,'Policy groups'!$A:$A,0))</f>
        <v>Methane Capture and Destruction</v>
      </c>
      <c r="E75" s="3" t="str">
        <f t="shared" si="5"/>
        <v>(True, "Fraction of Methane Destruction Opportunities Achieved[oil and gas extraction 06]","Fraction of Methane Destruction Opportunities Achieved[oil and gas extraction 06]",[0,1],"Methane Capture and Destruction"),</v>
      </c>
      <c r="F75" s="3" t="str">
        <f t="shared" si="4"/>
        <v>(True, "Fraction of Methane Destruction Opportunities Achieved[oil and gas extraction 06]","Fraction of Methane Destruction Opportunities Achieved[oil and gas extraction 06]",[0,1],"Methane Capture and Destruction"),</v>
      </c>
    </row>
    <row r="76" spans="1:6" x14ac:dyDescent="0.25">
      <c r="A76" t="s">
        <v>244</v>
      </c>
      <c r="B76">
        <v>1</v>
      </c>
      <c r="C76" s="2" t="str">
        <f>INDEX('Policy groups'!$B:$B,MATCH('Script Setup'!$A76,'Policy groups'!$A:$A,0))</f>
        <v>Methane Capture and Destruction</v>
      </c>
      <c r="D76" s="2" t="str">
        <f>INDEX('Policy groups'!$B:$B,MATCH('Script Setup'!$A76,'Policy groups'!$A:$A,0))</f>
        <v>Methane Capture and Destruction</v>
      </c>
      <c r="E76" s="3" t="str">
        <f t="shared" si="5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  <c r="F76" s="3" t="str">
        <f t="shared" si="4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</row>
    <row r="77" spans="1:6" x14ac:dyDescent="0.25">
      <c r="A77" t="s">
        <v>245</v>
      </c>
      <c r="B77">
        <v>1</v>
      </c>
      <c r="C77" s="2" t="str">
        <f>INDEX('Policy groups'!$B:$B,MATCH('Script Setup'!$A77,'Policy groups'!$A:$A,0))</f>
        <v>Methane Capture and Destruction</v>
      </c>
      <c r="D77" s="2" t="str">
        <f>INDEX('Policy groups'!$B:$B,MATCH('Script Setup'!$A77,'Policy groups'!$A:$A,0))</f>
        <v>Methane Capture and Destruction</v>
      </c>
      <c r="E77" s="3" t="str">
        <f t="shared" si="5"/>
        <v>(True, "Fraction of Methane Destruction Opportunities Achieved[water and waste 36T39]","Fraction of Methane Destruction Opportunities Achieved[water and waste 36T39]",[0,1],"Methane Capture and Destruction"),</v>
      </c>
      <c r="F77" s="3" t="str">
        <f t="shared" si="4"/>
        <v>(True, "Fraction of Methane Destruction Opportunities Achieved[water and waste 36T39]","Fraction of Methane Destruction Opportunities Achieved[water and waste 36T39]",[0,1],"Methane Capture and Destruction"),</v>
      </c>
    </row>
    <row r="78" spans="1:6" x14ac:dyDescent="0.25">
      <c r="A78" t="s">
        <v>464</v>
      </c>
      <c r="B78">
        <v>1</v>
      </c>
      <c r="C78" s="2" t="str">
        <f>INDEX('Policy groups'!$B:$B,MATCH('Script Setup'!$A78,'Policy groups'!$A:$A,0))</f>
        <v>N2O Abatement</v>
      </c>
      <c r="D78" s="2" t="str">
        <f>INDEX('Policy groups'!$B:$B,MATCH('Script Setup'!$A78,'Policy groups'!$A:$A,0))</f>
        <v>N2O Abatement</v>
      </c>
      <c r="E78" s="3" t="str">
        <f t="shared" si="5"/>
        <v>(True, "Fraction of N2O Abatement Achieved","Fraction of N2O Abatement Achieved",[0,1],"N2O Abatement"),</v>
      </c>
      <c r="F78" s="3" t="str">
        <f t="shared" si="4"/>
        <v>(True, "Fraction of N2O Abatement Achieved","Fraction of N2O Abatement Achieved",[0,1],"N2O Abatement"),</v>
      </c>
    </row>
    <row r="79" spans="1:6" x14ac:dyDescent="0.25">
      <c r="A79" t="s">
        <v>65</v>
      </c>
      <c r="B79">
        <v>1</v>
      </c>
      <c r="C79" s="2" t="str">
        <f>INDEX('Policy groups'!$B:$B,MATCH('Script Setup'!$A79,'Policy groups'!$A:$A,0))</f>
        <v>Building Electrification</v>
      </c>
      <c r="D79" s="2" t="str">
        <f>INDEX('Policy groups'!$B:$B,MATCH('Script Setup'!$A79,'Policy groups'!$A:$A,0))</f>
        <v>Building Electrification</v>
      </c>
      <c r="E79" s="3" t="str">
        <f t="shared" si="5"/>
        <v>(True, "Fraction of New Bldg Components Shifted to Other Fuels[heating,urban residential]","Fraction of New Bldg Components Shifted to Other Fuels[heating,urban residential]",[0,1],"Building Electrification"),</v>
      </c>
      <c r="F79" s="3" t="str">
        <f t="shared" si="4"/>
        <v>(True, "Fraction of New Bldg Components Shifted to Other Fuels[heating,urban residential]","Fraction of New Bldg Components Shifted to Other Fuels[heating,urban residential]",[0,1],"Building Electrification"),</v>
      </c>
    </row>
    <row r="80" spans="1:6" x14ac:dyDescent="0.25">
      <c r="A80" t="s">
        <v>66</v>
      </c>
      <c r="B80">
        <v>1</v>
      </c>
      <c r="C80" s="2" t="str">
        <f>INDEX('Policy groups'!$B:$B,MATCH('Script Setup'!$A80,'Policy groups'!$A:$A,0))</f>
        <v>Building Electrification</v>
      </c>
      <c r="D80" s="2" t="str">
        <f>INDEX('Policy groups'!$B:$B,MATCH('Script Setup'!$A80,'Policy groups'!$A:$A,0))</f>
        <v>Building Electrification</v>
      </c>
      <c r="E80" s="3" t="str">
        <f t="shared" si="5"/>
        <v>(True, "Fraction of New Bldg Components Shifted to Other Fuels[heating,rural residential]","Fraction of New Bldg Components Shifted to Other Fuels[heating,rural residential]",[0,1],"Building Electrification"),</v>
      </c>
      <c r="F80" s="3" t="str">
        <f t="shared" si="4"/>
        <v>(True, "Fraction of New Bldg Components Shifted to Other Fuels[heating,rural residential]","Fraction of New Bldg Components Shifted to Other Fuels[heating,rural residential]",[0,1],"Building Electrification"),</v>
      </c>
    </row>
    <row r="81" spans="1:6" x14ac:dyDescent="0.25">
      <c r="A81" t="s">
        <v>67</v>
      </c>
      <c r="B81">
        <v>1</v>
      </c>
      <c r="C81" s="2" t="str">
        <f>INDEX('Policy groups'!$B:$B,MATCH('Script Setup'!$A81,'Policy groups'!$A:$A,0))</f>
        <v>Building Electrification</v>
      </c>
      <c r="D81" s="2" t="str">
        <f>INDEX('Policy groups'!$B:$B,MATCH('Script Setup'!$A81,'Policy groups'!$A:$A,0))</f>
        <v>Building Electrification</v>
      </c>
      <c r="E81" s="3" t="str">
        <f t="shared" si="5"/>
        <v>(True, "Fraction of New Bldg Components Shifted to Other Fuels[heating,commercial]","Fraction of New Bldg Components Shifted to Other Fuels[heating,commercial]",[0,1],"Building Electrification"),</v>
      </c>
      <c r="F81" s="3" t="str">
        <f t="shared" si="4"/>
        <v>(True, "Fraction of New Bldg Components Shifted to Other Fuels[heating,commercial]","Fraction of New Bldg Components Shifted to Other Fuels[heating,commercial]",[0,1],"Building Electrification"),</v>
      </c>
    </row>
    <row r="82" spans="1:6" x14ac:dyDescent="0.25">
      <c r="A82" t="s">
        <v>68</v>
      </c>
      <c r="B82">
        <v>1</v>
      </c>
      <c r="C82" s="2" t="str">
        <f>INDEX('Policy groups'!$B:$B,MATCH('Script Setup'!$A82,'Policy groups'!$A:$A,0))</f>
        <v>Building Electrification</v>
      </c>
      <c r="D82" s="2" t="str">
        <f>INDEX('Policy groups'!$B:$B,MATCH('Script Setup'!$A82,'Policy groups'!$A:$A,0))</f>
        <v>Building Electrification</v>
      </c>
      <c r="E82" s="3" t="str">
        <f t="shared" si="5"/>
        <v>(True, "Fraction of New Bldg Components Shifted to Other Fuels[appliances,urban residential]","Fraction of New Bldg Components Shifted to Other Fuels[appliances,urban residential]",[0,1],"Building Electrification"),</v>
      </c>
      <c r="F82" s="3" t="str">
        <f t="shared" si="4"/>
        <v>(True, "Fraction of New Bldg Components Shifted to Other Fuels[appliances,urban residential]","Fraction of New Bldg Components Shifted to Other Fuels[appliances,urban residential]",[0,1],"Building Electrification"),</v>
      </c>
    </row>
    <row r="83" spans="1:6" x14ac:dyDescent="0.25">
      <c r="A83" t="s">
        <v>69</v>
      </c>
      <c r="B83">
        <v>1</v>
      </c>
      <c r="C83" s="2" t="str">
        <f>INDEX('Policy groups'!$B:$B,MATCH('Script Setup'!$A83,'Policy groups'!$A:$A,0))</f>
        <v>Building Electrification</v>
      </c>
      <c r="D83" s="2" t="str">
        <f>INDEX('Policy groups'!$B:$B,MATCH('Script Setup'!$A83,'Policy groups'!$A:$A,0))</f>
        <v>Building Electrification</v>
      </c>
      <c r="E83" s="3" t="str">
        <f t="shared" si="5"/>
        <v>(True, "Fraction of New Bldg Components Shifted to Other Fuels[appliances,rural residential]","Fraction of New Bldg Components Shifted to Other Fuels[appliances,rural residential]",[0,1],"Building Electrification"),</v>
      </c>
      <c r="F83" s="3" t="str">
        <f t="shared" si="4"/>
        <v>(True, "Fraction of New Bldg Components Shifted to Other Fuels[appliances,rural residential]","Fraction of New Bldg Components Shifted to Other Fuels[appliances,rural residential]",[0,1],"Building Electrification"),</v>
      </c>
    </row>
    <row r="84" spans="1:6" x14ac:dyDescent="0.25">
      <c r="A84" t="s">
        <v>70</v>
      </c>
      <c r="B84">
        <v>1</v>
      </c>
      <c r="C84" s="2" t="str">
        <f>INDEX('Policy groups'!$B:$B,MATCH('Script Setup'!$A84,'Policy groups'!$A:$A,0))</f>
        <v>Building Electrification</v>
      </c>
      <c r="D84" s="2" t="str">
        <f>INDEX('Policy groups'!$B:$B,MATCH('Script Setup'!$A84,'Policy groups'!$A:$A,0))</f>
        <v>Building Electrification</v>
      </c>
      <c r="E84" s="3" t="str">
        <f t="shared" si="5"/>
        <v>(True, "Fraction of New Bldg Components Shifted to Other Fuels[appliances,commercial]","Fraction of New Bldg Components Shifted to Other Fuels[appliances,commercial]",[0,1],"Building Electrification"),</v>
      </c>
      <c r="F84" s="3" t="str">
        <f t="shared" si="4"/>
        <v>(True, "Fraction of New Bldg Components Shifted to Other Fuels[appliances,commercial]","Fraction of New Bldg Components Shifted to Other Fuels[appliances,commercial]",[0,1],"Building Electrification"),</v>
      </c>
    </row>
    <row r="85" spans="1:6" x14ac:dyDescent="0.25">
      <c r="A85" t="s">
        <v>71</v>
      </c>
      <c r="B85">
        <v>1</v>
      </c>
      <c r="C85" s="2" t="str">
        <f>INDEX('Policy groups'!$B:$B,MATCH('Script Setup'!$A85,'Policy groups'!$A:$A,0))</f>
        <v>Building Electrification</v>
      </c>
      <c r="D85" s="2" t="str">
        <f>INDEX('Policy groups'!$B:$B,MATCH('Script Setup'!$A85,'Policy groups'!$A:$A,0))</f>
        <v>Building Electrification</v>
      </c>
      <c r="E85" s="3" t="str">
        <f t="shared" si="5"/>
        <v>(True, "Fraction of New Bldg Components Shifted to Other Fuels[other component,urban residential]","Fraction of New Bldg Components Shifted to Other Fuels[other component,urban residential]",[0,1],"Building Electrification"),</v>
      </c>
      <c r="F85" s="3" t="str">
        <f t="shared" si="4"/>
        <v>(True, "Fraction of New Bldg Components Shifted to Other Fuels[other component,urban residential]","Fraction of New Bldg Components Shifted to Other Fuels[other component,urban residential]",[0,1],"Building Electrification"),</v>
      </c>
    </row>
    <row r="86" spans="1:6" x14ac:dyDescent="0.25">
      <c r="A86" t="s">
        <v>72</v>
      </c>
      <c r="B86">
        <v>1</v>
      </c>
      <c r="C86" s="2" t="str">
        <f>INDEX('Policy groups'!$B:$B,MATCH('Script Setup'!$A86,'Policy groups'!$A:$A,0))</f>
        <v>Building Electrification</v>
      </c>
      <c r="D86" s="2" t="str">
        <f>INDEX('Policy groups'!$B:$B,MATCH('Script Setup'!$A86,'Policy groups'!$A:$A,0))</f>
        <v>Building Electrification</v>
      </c>
      <c r="E86" s="3" t="str">
        <f t="shared" si="5"/>
        <v>(True, "Fraction of New Bldg Components Shifted to Other Fuels[other component,rural residential]","Fraction of New Bldg Components Shifted to Other Fuels[other component,rural residential]",[0,1],"Building Electrification"),</v>
      </c>
      <c r="F86" s="3" t="str">
        <f t="shared" si="4"/>
        <v>(True, "Fraction of New Bldg Components Shifted to Other Fuels[other component,rural residential]","Fraction of New Bldg Components Shifted to Other Fuels[other component,rural residential]",[0,1],"Building Electrification"),</v>
      </c>
    </row>
    <row r="87" spans="1:6" x14ac:dyDescent="0.25">
      <c r="A87" t="s">
        <v>73</v>
      </c>
      <c r="B87">
        <v>1</v>
      </c>
      <c r="C87" s="2" t="str">
        <f>INDEX('Policy groups'!$B:$B,MATCH('Script Setup'!$A87,'Policy groups'!$A:$A,0))</f>
        <v>Building Electrification</v>
      </c>
      <c r="D87" s="2" t="str">
        <f>INDEX('Policy groups'!$B:$B,MATCH('Script Setup'!$A87,'Policy groups'!$A:$A,0))</f>
        <v>Building Electrification</v>
      </c>
      <c r="E87" s="3" t="str">
        <f t="shared" si="5"/>
        <v>(True, "Fraction of New Bldg Components Shifted to Other Fuels[other component,commercial]","Fraction of New Bldg Components Shifted to Other Fuels[other component,commercial]",[0,1],"Building Electrification"),</v>
      </c>
      <c r="F87" s="3" t="str">
        <f t="shared" si="4"/>
        <v>(True, "Fraction of New Bldg Components Shifted to Other Fuels[other component,commercial]","Fraction of New Bldg Components Shifted to Other Fuels[other component,commercial]",[0,1],"Building Electrification"),</v>
      </c>
    </row>
    <row r="88" spans="1:6" x14ac:dyDescent="0.25">
      <c r="A88" t="s">
        <v>246</v>
      </c>
      <c r="B88">
        <v>0.5</v>
      </c>
      <c r="C88" s="2" t="str">
        <f>INDEX('Policy groups'!$B:$B,MATCH('Script Setup'!$A88,'Policy groups'!$A:$A,0))</f>
        <v>Industrial CCS</v>
      </c>
      <c r="D88" s="2" t="str">
        <f>INDEX('Policy groups'!$B:$B,MATCH('Script Setup'!$A88,'Policy groups'!$A:$A,0))</f>
        <v>Industrial CCS</v>
      </c>
      <c r="E88" s="3" t="str">
        <f t="shared" si="5"/>
        <v>(True, "Industry Sector Fraction of Potential Additional CCS Achieved[chemicals 20,process emissions]","Industry Sector Fraction of Potential Additional CCS Achieved[chemicals 20,process emissions]",[0,0.5],"Industrial CCS"),</v>
      </c>
      <c r="F88" s="3" t="str">
        <f t="shared" si="4"/>
        <v>(True, "Industry Sector Fraction of Potential Additional CCS Achieved[chemicals 20,process emissions]","Industry Sector Fraction of Potential Additional CCS Achieved[chemicals 20,process emissions]",[0,0.5],"Industrial CCS"),</v>
      </c>
    </row>
    <row r="89" spans="1:6" x14ac:dyDescent="0.25">
      <c r="A89" t="s">
        <v>247</v>
      </c>
      <c r="B89">
        <v>0.5</v>
      </c>
      <c r="C89" s="2" t="str">
        <f>INDEX('Policy groups'!$B:$B,MATCH('Script Setup'!$A89,'Policy groups'!$A:$A,0))</f>
        <v>Industrial CCS</v>
      </c>
      <c r="D89" s="2" t="str">
        <f>INDEX('Policy groups'!$B:$B,MATCH('Script Setup'!$A89,'Policy groups'!$A:$A,0))</f>
        <v>Industrial CCS</v>
      </c>
      <c r="E89" s="3" t="str">
        <f t="shared" si="5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  <c r="F89" s="3" t="str">
        <f t="shared" si="4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</row>
    <row r="90" spans="1:6" x14ac:dyDescent="0.25">
      <c r="A90" t="s">
        <v>248</v>
      </c>
      <c r="B90">
        <v>0.5</v>
      </c>
      <c r="C90" s="2" t="str">
        <f>INDEX('Policy groups'!$B:$B,MATCH('Script Setup'!$A90,'Policy groups'!$A:$A,0))</f>
        <v>Industrial CCS</v>
      </c>
      <c r="D90" s="2" t="str">
        <f>INDEX('Policy groups'!$B:$B,MATCH('Script Setup'!$A90,'Policy groups'!$A:$A,0))</f>
        <v>Industrial CCS</v>
      </c>
      <c r="E90" s="3" t="str">
        <f t="shared" si="5"/>
        <v>(True, "Industry Sector Fraction of Potential Additional CCS Achieved[iron and steel 241,process emissions]","Industry Sector Fraction of Potential Additional CCS Achieved[iron and steel 241,process emissions]",[0,0.5],"Industrial CCS"),</v>
      </c>
      <c r="F90" s="3" t="str">
        <f t="shared" si="4"/>
        <v>(True, "Industry Sector Fraction of Potential Additional CCS Achieved[iron and steel 241,process emissions]","Industry Sector Fraction of Potential Additional CCS Achieved[iron and steel 241,process emissions]",[0,0.5],"Industrial CCS"),</v>
      </c>
    </row>
    <row r="91" spans="1:6" x14ac:dyDescent="0.25">
      <c r="A91" t="s">
        <v>81</v>
      </c>
      <c r="B91">
        <v>0.26</v>
      </c>
      <c r="C91" s="2" t="str">
        <f>INDEX('Policy groups'!$B:$B,MATCH('Script Setup'!$A91,'Policy groups'!$A:$A,0))</f>
        <v>Passenger Mode Shifting</v>
      </c>
      <c r="D91" s="2" t="str">
        <f>INDEX('Policy groups'!$B:$B,MATCH('Script Setup'!$A91,'Policy groups'!$A:$A,0))</f>
        <v>Passenger Mode Shifting</v>
      </c>
      <c r="E91" s="3" t="str">
        <f t="shared" si="5"/>
        <v>(True, "Percent of Travel Demand Shifted to Other Modes or Eliminated[passenger,LDVs]","Percent of Travel Demand Shifted to Other Modes or Eliminated[passenger,LDVs]",[0,0.26],"Passenger Mode Shifting"),</v>
      </c>
      <c r="F91" s="3" t="str">
        <f t="shared" si="4"/>
        <v>(True, "Percent of Travel Demand Shifted to Other Modes or Eliminated[passenger,LDVs]","Percent of Travel Demand Shifted to Other Modes or Eliminated[passenger,LDVs]",[0,0.26],"Passenger Mode Shifting"),</v>
      </c>
    </row>
    <row r="92" spans="1:6" x14ac:dyDescent="0.25">
      <c r="A92" t="s">
        <v>517</v>
      </c>
      <c r="B92">
        <v>0.85670000000000002</v>
      </c>
      <c r="C92" s="2" t="str">
        <f>INDEX('Policy groups'!$B:$B,MATCH('Script Setup'!$A92,'Policy groups'!$A:$A,0))</f>
        <v>Reduction in Fossil Fuel Exports</v>
      </c>
      <c r="D92" s="2" t="str">
        <f>INDEX('Policy groups'!$B:$B,MATCH('Script Setup'!$A92,'Policy groups'!$A:$A,0))</f>
        <v>Reduction in Fossil Fuel Exports</v>
      </c>
      <c r="E92" s="3" t="str">
        <f t="shared" si="5"/>
        <v>(True, "Percent Reduction in Fossil Fuel Exports[petroleum gasoline]","Percent Reduction in Fossil Fuel Exports[petroleum gasoline]",[0,0.8567],"Reduction in Fossil Fuel Exports"),</v>
      </c>
      <c r="F92" s="3" t="str">
        <f t="shared" si="4"/>
        <v>(True, "Percent Reduction in Fossil Fuel Exports[petroleum gasoline]","Percent Reduction in Fossil Fuel Exports[petroleum gasoline]",[0,0.8567],"Reduction in Fossil Fuel Exports"),</v>
      </c>
    </row>
    <row r="93" spans="1:6" x14ac:dyDescent="0.25">
      <c r="A93" t="s">
        <v>518</v>
      </c>
      <c r="B93">
        <v>0.85670000000000002</v>
      </c>
      <c r="C93" s="2" t="str">
        <f>INDEX('Policy groups'!$B:$B,MATCH('Script Setup'!$A93,'Policy groups'!$A:$A,0))</f>
        <v>Reduction in Fossil Fuel Exports</v>
      </c>
      <c r="D93" s="2" t="str">
        <f>INDEX('Policy groups'!$B:$B,MATCH('Script Setup'!$A93,'Policy groups'!$A:$A,0))</f>
        <v>Reduction in Fossil Fuel Exports</v>
      </c>
      <c r="E93" s="3" t="str">
        <f t="shared" si="5"/>
        <v>(True, "Percent Reduction in Fossil Fuel Exports[petroleum diesel]","Percent Reduction in Fossil Fuel Exports[petroleum diesel]",[0,0.8567],"Reduction in Fossil Fuel Exports"),</v>
      </c>
      <c r="F93" s="3" t="str">
        <f t="shared" si="4"/>
        <v>(True, "Percent Reduction in Fossil Fuel Exports[petroleum diesel]","Percent Reduction in Fossil Fuel Exports[petroleum diesel]",[0,0.8567],"Reduction in Fossil Fuel Exports"),</v>
      </c>
    </row>
    <row r="94" spans="1:6" x14ac:dyDescent="0.25">
      <c r="A94" t="s">
        <v>519</v>
      </c>
      <c r="B94">
        <v>0.85670000000000002</v>
      </c>
      <c r="C94" s="2" t="str">
        <f>INDEX('Policy groups'!$B:$B,MATCH('Script Setup'!$A94,'Policy groups'!$A:$A,0))</f>
        <v>Reduction in Fossil Fuel Exports</v>
      </c>
      <c r="D94" s="2" t="str">
        <f>INDEX('Policy groups'!$B:$B,MATCH('Script Setup'!$A94,'Policy groups'!$A:$A,0))</f>
        <v>Reduction in Fossil Fuel Exports</v>
      </c>
      <c r="E94" s="3" t="str">
        <f t="shared" si="5"/>
        <v>(True, "Percent Reduction in Fossil Fuel Exports[crude oil]","Percent Reduction in Fossil Fuel Exports[crude oil]",[0,0.8567],"Reduction in Fossil Fuel Exports"),</v>
      </c>
      <c r="F94" s="3" t="str">
        <f t="shared" si="4"/>
        <v>(True, "Percent Reduction in Fossil Fuel Exports[crude oil]","Percent Reduction in Fossil Fuel Exports[crude oil]",[0,0.8567],"Reduction in Fossil Fuel Exports"),</v>
      </c>
    </row>
    <row r="95" spans="1:6" x14ac:dyDescent="0.25">
      <c r="A95" t="s">
        <v>249</v>
      </c>
      <c r="B95">
        <v>0.1</v>
      </c>
      <c r="C95" s="2" t="str">
        <f>INDEX('Policy groups'!$B:$B,MATCH('Script Setup'!$A95,'Policy groups'!$A:$A,0))</f>
        <v>Material Efficiency</v>
      </c>
      <c r="D95" s="2" t="str">
        <f>INDEX('Policy groups'!$B:$B,MATCH('Script Setup'!$A95,'Policy groups'!$A:$A,0))</f>
        <v>Material Efficiency</v>
      </c>
      <c r="E95" s="3" t="str">
        <f t="shared" si="5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  <c r="F95" s="3" t="str">
        <f t="shared" si="4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</row>
    <row r="96" spans="1:6" x14ac:dyDescent="0.25">
      <c r="A96" t="s">
        <v>250</v>
      </c>
      <c r="B96">
        <v>0.15</v>
      </c>
      <c r="C96" s="2" t="str">
        <f>INDEX('Policy groups'!$B:$B,MATCH('Script Setup'!$A96,'Policy groups'!$A:$A,0))</f>
        <v>Reduction in Industry Product Demand</v>
      </c>
      <c r="D96" s="2" t="str">
        <f>INDEX('Policy groups'!$B:$B,MATCH('Script Setup'!$A96,'Policy groups'!$A:$A,0))</f>
        <v>Reduction in Industry Product Demand</v>
      </c>
      <c r="E96" s="3" t="str">
        <f t="shared" si="5"/>
        <v>(True, "Percent Reduction in Nonenergy Nonagriculture Industry Product Demand[iron and steel 241]","Percent Reduction in Nonenergy Nonagriculture Industry Product Demand[iron and steel 241]",[0,0.15],"Reduction in Industry Product Demand"),</v>
      </c>
      <c r="F96" s="3" t="str">
        <f t="shared" si="4"/>
        <v>(True, "Percent Reduction in Nonenergy Nonagriculture Industry Product Demand[iron and steel 241]","Percent Reduction in Nonenergy Nonagriculture Industry Product Demand[iron and steel 241]",[0,0.15],"Reduction in Industry Product Demand"),</v>
      </c>
    </row>
    <row r="97" spans="1:6" x14ac:dyDescent="0.25">
      <c r="A97" t="s">
        <v>85</v>
      </c>
      <c r="B97">
        <v>0.6</v>
      </c>
      <c r="C97" s="2" t="str">
        <f>INDEX('Policy groups'!$B:$B,MATCH('Script Setup'!$A97,'Policy groups'!$A:$A,0))</f>
        <v>Fuel Economy Standards</v>
      </c>
      <c r="D97" s="2" t="str">
        <f>INDEX('Policy groups'!$B:$B,MATCH('Script Setup'!$A97,'Policy groups'!$A:$A,0))</f>
        <v>Fuel Economy Standards</v>
      </c>
      <c r="E97" s="3" t="str">
        <f t="shared" si="5"/>
        <v>(True, "Percentage Additional Improvement of Fuel Economy Std[passenger,LDVs]","Percentage Additional Improvement of Fuel Economy Std[passenger,LDVs]",[0,0.6],"Fuel Economy Standards"),</v>
      </c>
      <c r="F97" s="3" t="str">
        <f t="shared" si="4"/>
        <v>(True, "Percentage Additional Improvement of Fuel Economy Std[passenger,LDVs]","Percentage Additional Improvement of Fuel Economy Std[passenger,LDVs]",[0,0.6],"Fuel Economy Standards"),</v>
      </c>
    </row>
    <row r="98" spans="1:6" x14ac:dyDescent="0.25">
      <c r="A98" t="s">
        <v>86</v>
      </c>
      <c r="B98">
        <v>0.5</v>
      </c>
      <c r="C98" s="2" t="str">
        <f>INDEX('Policy groups'!$B:$B,MATCH('Script Setup'!$A98,'Policy groups'!$A:$A,0))</f>
        <v>Fuel Economy Standards</v>
      </c>
      <c r="D98" s="2" t="str">
        <f>INDEX('Policy groups'!$B:$B,MATCH('Script Setup'!$A98,'Policy groups'!$A:$A,0))</f>
        <v>Fuel Economy Standards</v>
      </c>
      <c r="E98" s="3" t="str">
        <f t="shared" si="5"/>
        <v>(True, "Percentage Additional Improvement of Fuel Economy Std[passenger,HDVs]","Percentage Additional Improvement of Fuel Economy Std[passenger,HDVs]",[0,0.5],"Fuel Economy Standards"),</v>
      </c>
      <c r="F98" s="3" t="str">
        <f t="shared" ref="F98:F113" si="6">CONCATENATE("(True, ""","",TRIM(A98),"",""",","""",TRIM(A98),"""","",",[0,",B98,"],","""",D98,"""","),")</f>
        <v>(True, "Percentage Additional Improvement of Fuel Economy Std[passenger,HDVs]","Percentage Additional Improvement of Fuel Economy Std[passenger,HDVs]",[0,0.5],"Fuel Economy Standards"),</v>
      </c>
    </row>
    <row r="99" spans="1:6" x14ac:dyDescent="0.25">
      <c r="A99" t="s">
        <v>87</v>
      </c>
      <c r="B99">
        <v>0.6</v>
      </c>
      <c r="C99" s="2" t="str">
        <f>INDEX('Policy groups'!$B:$B,MATCH('Script Setup'!$A99,'Policy groups'!$A:$A,0))</f>
        <v>Fuel Economy Standards</v>
      </c>
      <c r="D99" s="2" t="str">
        <f>INDEX('Policy groups'!$B:$B,MATCH('Script Setup'!$A99,'Policy groups'!$A:$A,0))</f>
        <v>Fuel Economy Standards</v>
      </c>
      <c r="E99" s="3" t="str">
        <f t="shared" si="5"/>
        <v>(True, "Percentage Additional Improvement of Fuel Economy Std[passenger,aircraft]","Percentage Additional Improvement of Fuel Economy Std[passenger,aircraft]",[0,0.6],"Fuel Economy Standards"),</v>
      </c>
      <c r="F99" s="3" t="str">
        <f t="shared" si="6"/>
        <v>(True, "Percentage Additional Improvement of Fuel Economy Std[passenger,aircraft]","Percentage Additional Improvement of Fuel Economy Std[passenger,aircraft]",[0,0.6],"Fuel Economy Standards"),</v>
      </c>
    </row>
    <row r="100" spans="1:6" x14ac:dyDescent="0.25">
      <c r="A100" t="s">
        <v>88</v>
      </c>
      <c r="B100">
        <v>0.25</v>
      </c>
      <c r="C100" s="2" t="str">
        <f>INDEX('Policy groups'!$B:$B,MATCH('Script Setup'!$A100,'Policy groups'!$A:$A,0))</f>
        <v>Fuel Economy Standards</v>
      </c>
      <c r="D100" s="2" t="str">
        <f>INDEX('Policy groups'!$B:$B,MATCH('Script Setup'!$A100,'Policy groups'!$A:$A,0))</f>
        <v>Fuel Economy Standards</v>
      </c>
      <c r="E100" s="3" t="str">
        <f t="shared" si="5"/>
        <v>(True, "Percentage Additional Improvement of Fuel Economy Std[passenger,rail]","Percentage Additional Improvement of Fuel Economy Std[passenger,rail]",[0,0.25],"Fuel Economy Standards"),</v>
      </c>
      <c r="F100" s="3" t="str">
        <f t="shared" si="6"/>
        <v>(True, "Percentage Additional Improvement of Fuel Economy Std[passenger,rail]","Percentage Additional Improvement of Fuel Economy Std[passenger,rail]",[0,0.25],"Fuel Economy Standards"),</v>
      </c>
    </row>
    <row r="101" spans="1:6" x14ac:dyDescent="0.25">
      <c r="A101" t="s">
        <v>89</v>
      </c>
      <c r="B101">
        <v>0.5</v>
      </c>
      <c r="C101" s="2" t="str">
        <f>INDEX('Policy groups'!$B:$B,MATCH('Script Setup'!$A101,'Policy groups'!$A:$A,0))</f>
        <v>Fuel Economy Standards</v>
      </c>
      <c r="D101" s="2" t="str">
        <f>INDEX('Policy groups'!$B:$B,MATCH('Script Setup'!$A101,'Policy groups'!$A:$A,0))</f>
        <v>Fuel Economy Standards</v>
      </c>
      <c r="E101" s="3" t="str">
        <f t="shared" si="5"/>
        <v>(True, "Percentage Additional Improvement of Fuel Economy Std[freight,LDVs]","Percentage Additional Improvement of Fuel Economy Std[freight,LDVs]",[0,0.5],"Fuel Economy Standards"),</v>
      </c>
      <c r="F101" s="3" t="str">
        <f t="shared" si="6"/>
        <v>(True, "Percentage Additional Improvement of Fuel Economy Std[freight,LDVs]","Percentage Additional Improvement of Fuel Economy Std[freight,LDVs]",[0,0.5],"Fuel Economy Standards"),</v>
      </c>
    </row>
    <row r="102" spans="1:6" x14ac:dyDescent="0.25">
      <c r="A102" t="s">
        <v>90</v>
      </c>
      <c r="B102">
        <v>0.5</v>
      </c>
      <c r="C102" s="2" t="str">
        <f>INDEX('Policy groups'!$B:$B,MATCH('Script Setup'!$A102,'Policy groups'!$A:$A,0))</f>
        <v>Fuel Economy Standards</v>
      </c>
      <c r="D102" s="2" t="str">
        <f>INDEX('Policy groups'!$B:$B,MATCH('Script Setup'!$A102,'Policy groups'!$A:$A,0))</f>
        <v>Fuel Economy Standards</v>
      </c>
      <c r="E102" s="3" t="str">
        <f t="shared" si="5"/>
        <v>(True, "Percentage Additional Improvement of Fuel Economy Std[freight,HDVs]","Percentage Additional Improvement of Fuel Economy Std[freight,HDVs]",[0,0.5],"Fuel Economy Standards"),</v>
      </c>
      <c r="F102" s="3" t="str">
        <f t="shared" si="6"/>
        <v>(True, "Percentage Additional Improvement of Fuel Economy Std[freight,HDVs]","Percentage Additional Improvement of Fuel Economy Std[freight,HDVs]",[0,0.5],"Fuel Economy Standards"),</v>
      </c>
    </row>
    <row r="103" spans="1:6" x14ac:dyDescent="0.25">
      <c r="A103" t="s">
        <v>91</v>
      </c>
      <c r="B103">
        <v>0.6</v>
      </c>
      <c r="C103" s="2" t="str">
        <f>INDEX('Policy groups'!$B:$B,MATCH('Script Setup'!$A103,'Policy groups'!$A:$A,0))</f>
        <v>Fuel Economy Standards</v>
      </c>
      <c r="D103" s="2" t="str">
        <f>INDEX('Policy groups'!$B:$B,MATCH('Script Setup'!$A103,'Policy groups'!$A:$A,0))</f>
        <v>Fuel Economy Standards</v>
      </c>
      <c r="E103" s="3" t="str">
        <f t="shared" si="5"/>
        <v>(True, "Percentage Additional Improvement of Fuel Economy Std[freight,aircraft]","Percentage Additional Improvement of Fuel Economy Std[freight,aircraft]",[0,0.6],"Fuel Economy Standards"),</v>
      </c>
      <c r="F103" s="3" t="str">
        <f t="shared" si="6"/>
        <v>(True, "Percentage Additional Improvement of Fuel Economy Std[freight,aircraft]","Percentage Additional Improvement of Fuel Economy Std[freight,aircraft]",[0,0.6],"Fuel Economy Standards"),</v>
      </c>
    </row>
    <row r="104" spans="1:6" x14ac:dyDescent="0.25">
      <c r="A104" t="s">
        <v>92</v>
      </c>
      <c r="B104">
        <v>0.25</v>
      </c>
      <c r="C104" s="2" t="str">
        <f>INDEX('Policy groups'!$B:$B,MATCH('Script Setup'!$A104,'Policy groups'!$A:$A,0))</f>
        <v>Fuel Economy Standards</v>
      </c>
      <c r="D104" s="2" t="str">
        <f>INDEX('Policy groups'!$B:$B,MATCH('Script Setup'!$A104,'Policy groups'!$A:$A,0))</f>
        <v>Fuel Economy Standards</v>
      </c>
      <c r="E104" s="3" t="str">
        <f t="shared" si="5"/>
        <v>(True, "Percentage Additional Improvement of Fuel Economy Std[freight,rail]","Percentage Additional Improvement of Fuel Economy Std[freight,rail]",[0,0.25],"Fuel Economy Standards"),</v>
      </c>
      <c r="F104" s="3" t="str">
        <f t="shared" si="6"/>
        <v>(True, "Percentage Additional Improvement of Fuel Economy Std[freight,rail]","Percentage Additional Improvement of Fuel Economy Std[freight,rail]",[0,0.25],"Fuel Economy Standards"),</v>
      </c>
    </row>
    <row r="105" spans="1:6" x14ac:dyDescent="0.25">
      <c r="A105" t="s">
        <v>93</v>
      </c>
      <c r="B105">
        <v>0.8</v>
      </c>
      <c r="C105" s="2" t="str">
        <f>INDEX('Policy groups'!$B:$B,MATCH('Script Setup'!$A105,'Policy groups'!$A:$A,0))</f>
        <v>Fuel Economy Standards</v>
      </c>
      <c r="D105" s="2" t="str">
        <f>INDEX('Policy groups'!$B:$B,MATCH('Script Setup'!$A105,'Policy groups'!$A:$A,0))</f>
        <v>Fuel Economy Standards</v>
      </c>
      <c r="E105" s="3" t="str">
        <f t="shared" si="5"/>
        <v>(True, "Percentage Additional Improvement of Fuel Economy Std[freight,ships]","Percentage Additional Improvement of Fuel Economy Std[freight,ships]",[0,0.8],"Fuel Economy Standards"),</v>
      </c>
      <c r="F105" s="3" t="str">
        <f t="shared" si="6"/>
        <v>(True, "Percentage Additional Improvement of Fuel Economy Std[freight,ships]","Percentage Additional Improvement of Fuel Economy Std[freight,ships]",[0,0.8],"Fuel Economy Standards"),</v>
      </c>
    </row>
    <row r="106" spans="1:6" x14ac:dyDescent="0.25">
      <c r="A106" t="s">
        <v>520</v>
      </c>
      <c r="B106">
        <v>0.5</v>
      </c>
      <c r="C106" s="2" t="str">
        <f>INDEX('Policy groups'!$B:$B,MATCH('Script Setup'!$A106,'Policy groups'!$A:$A,0))</f>
        <v>Fuel Economy Standards</v>
      </c>
      <c r="D106" s="2" t="str">
        <f>INDEX('Policy groups'!$B:$B,MATCH('Script Setup'!$A106,'Policy groups'!$A:$A,0))</f>
        <v>Fuel Economy Standards</v>
      </c>
      <c r="E106" s="3" t="str">
        <f t="shared" si="5"/>
        <v>(True, "Percentage Additional Improvement of Fuel Economy Std[freight,motorbikes]","Percentage Additional Improvement of Fuel Economy Std[freight,motorbikes]",[0,0.5],"Fuel Economy Standards"),</v>
      </c>
      <c r="F106" s="3" t="str">
        <f t="shared" si="6"/>
        <v>(True, "Percentage Additional Improvement of Fuel Economy Std[freight,motorbikes]","Percentage Additional Improvement of Fuel Economy Std[freight,motorbikes]",[0,0.5],"Fuel Economy Standards"),</v>
      </c>
    </row>
    <row r="107" spans="1:6" x14ac:dyDescent="0.25">
      <c r="A107" t="s">
        <v>251</v>
      </c>
      <c r="B107">
        <v>0.14000000000000001</v>
      </c>
      <c r="C107" s="2" t="str">
        <f>INDEX('Policy groups'!$B:$B,MATCH('Script Setup'!$A107,'Policy groups'!$A:$A,0))</f>
        <v>Industrial Energy Efficiency Standards</v>
      </c>
      <c r="D107" s="2" t="str">
        <f>INDEX('Policy groups'!$B:$B,MATCH('Script Setup'!$A107,'Policy groups'!$A:$A,0))</f>
        <v>Industrial Energy Efficiency Standards</v>
      </c>
      <c r="E107" s="3" t="str">
        <f t="shared" si="5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  <c r="F107" s="3" t="str">
        <f t="shared" si="6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</row>
    <row r="108" spans="1:6" x14ac:dyDescent="0.25">
      <c r="A108" t="s">
        <v>252</v>
      </c>
      <c r="B108">
        <v>0.14000000000000001</v>
      </c>
      <c r="C108" s="2" t="str">
        <f>INDEX('Policy groups'!$B:$B,MATCH('Script Setup'!$A108,'Policy groups'!$A:$A,0))</f>
        <v>Industrial Energy Efficiency Standards</v>
      </c>
      <c r="D108" s="2" t="str">
        <f>INDEX('Policy groups'!$B:$B,MATCH('Script Setup'!$A108,'Policy groups'!$A:$A,0))</f>
        <v>Industrial Energy Efficiency Standards</v>
      </c>
      <c r="E108" s="3" t="str">
        <f t="shared" si="5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  <c r="F108" s="3" t="str">
        <f t="shared" si="6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</row>
    <row r="109" spans="1:6" x14ac:dyDescent="0.25">
      <c r="A109" t="s">
        <v>253</v>
      </c>
      <c r="B109">
        <v>0.14000000000000001</v>
      </c>
      <c r="C109" s="2" t="str">
        <f>INDEX('Policy groups'!$B:$B,MATCH('Script Setup'!$A109,'Policy groups'!$A:$A,0))</f>
        <v>Industrial Energy Efficiency Standards</v>
      </c>
      <c r="D109" s="2" t="str">
        <f>INDEX('Policy groups'!$B:$B,MATCH('Script Setup'!$A109,'Policy groups'!$A:$A,0))</f>
        <v>Industrial Energy Efficiency Standards</v>
      </c>
      <c r="E109" s="3" t="str">
        <f t="shared" si="5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  <c r="F109" s="3" t="str">
        <f t="shared" si="6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0" spans="1:6" x14ac:dyDescent="0.25">
      <c r="A110" t="s">
        <v>254</v>
      </c>
      <c r="B110">
        <v>0.14000000000000001</v>
      </c>
      <c r="C110" s="2" t="str">
        <f>INDEX('Policy groups'!$B:$B,MATCH('Script Setup'!$A110,'Policy groups'!$A:$A,0))</f>
        <v>Industrial Energy Efficiency Standards</v>
      </c>
      <c r="D110" s="2" t="str">
        <f>INDEX('Policy groups'!$B:$B,MATCH('Script Setup'!$A110,'Policy groups'!$A:$A,0))</f>
        <v>Industrial Energy Efficiency Standards</v>
      </c>
      <c r="E110" s="3" t="str">
        <f t="shared" si="5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  <c r="F110" s="3" t="str">
        <f t="shared" si="6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</row>
    <row r="111" spans="1:6" x14ac:dyDescent="0.25">
      <c r="A111" t="s">
        <v>255</v>
      </c>
      <c r="B111">
        <v>0.14000000000000001</v>
      </c>
      <c r="C111" s="2" t="str">
        <f>INDEX('Policy groups'!$B:$B,MATCH('Script Setup'!$A111,'Policy groups'!$A:$A,0))</f>
        <v>Industrial Energy Efficiency Standards</v>
      </c>
      <c r="D111" s="2" t="str">
        <f>INDEX('Policy groups'!$B:$B,MATCH('Script Setup'!$A111,'Policy groups'!$A:$A,0))</f>
        <v>Industrial Energy Efficiency Standards</v>
      </c>
      <c r="E111" s="3" t="str">
        <f t="shared" si="5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  <c r="F111" s="3" t="str">
        <f t="shared" si="6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</row>
    <row r="112" spans="1:6" x14ac:dyDescent="0.25">
      <c r="A112" t="s">
        <v>256</v>
      </c>
      <c r="B112">
        <v>0.14000000000000001</v>
      </c>
      <c r="C112" s="2" t="str">
        <f>INDEX('Policy groups'!$B:$B,MATCH('Script Setup'!$A112,'Policy groups'!$A:$A,0))</f>
        <v>Industrial Energy Efficiency Standards</v>
      </c>
      <c r="D112" s="2" t="str">
        <f>INDEX('Policy groups'!$B:$B,MATCH('Script Setup'!$A112,'Policy groups'!$A:$A,0))</f>
        <v>Industrial Energy Efficiency Standards</v>
      </c>
      <c r="E112" s="3" t="str">
        <f t="shared" si="5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  <c r="F112" s="3" t="str">
        <f t="shared" si="6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</row>
    <row r="113" spans="1:6" x14ac:dyDescent="0.25">
      <c r="A113" t="s">
        <v>257</v>
      </c>
      <c r="B113">
        <v>0.14000000000000001</v>
      </c>
      <c r="C113" s="2" t="str">
        <f>INDEX('Policy groups'!$B:$B,MATCH('Script Setup'!$A113,'Policy groups'!$A:$A,0))</f>
        <v>Industrial Energy Efficiency Standards</v>
      </c>
      <c r="D113" s="2" t="str">
        <f>INDEX('Policy groups'!$B:$B,MATCH('Script Setup'!$A113,'Policy groups'!$A:$A,0))</f>
        <v>Industrial Energy Efficiency Standards</v>
      </c>
      <c r="E113" s="3" t="str">
        <f t="shared" si="5"/>
        <v>(True, "Percentage Improvement in Eqpt Efficiency Standards above BAU[coal mining 05,hard coal if]","Percentage Improvement in Eqpt Efficiency Standards above BAU[coal mining 05,hard coal if]",[0,0.14],"Industrial Energy Efficiency Standards"),</v>
      </c>
      <c r="F113" s="3" t="str">
        <f t="shared" si="6"/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4" spans="1:6" x14ac:dyDescent="0.25">
      <c r="A114" t="s">
        <v>258</v>
      </c>
      <c r="B114">
        <v>0.14000000000000001</v>
      </c>
      <c r="C114" s="2" t="str">
        <f>INDEX('Policy groups'!$B:$B,MATCH('Script Setup'!$A114,'Policy groups'!$A:$A,0))</f>
        <v>Industrial Energy Efficiency Standards</v>
      </c>
      <c r="D114" s="2" t="str">
        <f>INDEX('Policy groups'!$B:$B,MATCH('Script Setup'!$A114,'Policy groups'!$A:$A,0))</f>
        <v>Industrial Energy Efficiency Standards</v>
      </c>
      <c r="E114" s="3" t="str">
        <f t="shared" si="5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  <c r="F114" s="3" t="str">
        <f t="shared" ref="F114:F129" si="7">CONCATENATE("(True, ""","",TRIM(A113),"",""",","""",TRIM(A113),"""","",",[0,",B114,"],","""",D114,"""","),")</f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5" spans="1:6" x14ac:dyDescent="0.25">
      <c r="A115" t="s">
        <v>259</v>
      </c>
      <c r="B115">
        <v>0.14000000000000001</v>
      </c>
      <c r="C115" s="2" t="str">
        <f>INDEX('Policy groups'!$B:$B,MATCH('Script Setup'!$A115,'Policy groups'!$A:$A,0))</f>
        <v>Industrial Energy Efficiency Standards</v>
      </c>
      <c r="D115" s="2" t="str">
        <f>INDEX('Policy groups'!$B:$B,MATCH('Script Setup'!$A115,'Policy groups'!$A:$A,0))</f>
        <v>Industrial Energy Efficiency Standards</v>
      </c>
      <c r="E115" s="3" t="str">
        <f t="shared" si="5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  <c r="F115" s="3" t="str">
        <f t="shared" si="7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</row>
    <row r="116" spans="1:6" x14ac:dyDescent="0.25">
      <c r="A116" t="s">
        <v>260</v>
      </c>
      <c r="B116">
        <v>0.14000000000000001</v>
      </c>
      <c r="C116" s="2" t="str">
        <f>INDEX('Policy groups'!$B:$B,MATCH('Script Setup'!$A116,'Policy groups'!$A:$A,0))</f>
        <v>Industrial Energy Efficiency Standards</v>
      </c>
      <c r="D116" s="2" t="str">
        <f>INDEX('Policy groups'!$B:$B,MATCH('Script Setup'!$A116,'Policy groups'!$A:$A,0))</f>
        <v>Industrial Energy Efficiency Standards</v>
      </c>
      <c r="E116" s="3" t="str">
        <f t="shared" si="5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  <c r="F116" s="3" t="str">
        <f t="shared" si="7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</row>
    <row r="117" spans="1:6" x14ac:dyDescent="0.25">
      <c r="A117" t="s">
        <v>261</v>
      </c>
      <c r="B117">
        <v>0.14000000000000001</v>
      </c>
      <c r="C117" s="2" t="str">
        <f>INDEX('Policy groups'!$B:$B,MATCH('Script Setup'!$A117,'Policy groups'!$A:$A,0))</f>
        <v>Industrial Energy Efficiency Standards</v>
      </c>
      <c r="D117" s="2" t="str">
        <f>INDEX('Policy groups'!$B:$B,MATCH('Script Setup'!$A117,'Policy groups'!$A:$A,0))</f>
        <v>Industrial Energy Efficiency Standards</v>
      </c>
      <c r="E117" s="3" t="str">
        <f t="shared" si="5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  <c r="F117" s="3" t="str">
        <f t="shared" si="7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</row>
    <row r="118" spans="1:6" x14ac:dyDescent="0.25">
      <c r="A118" t="s">
        <v>262</v>
      </c>
      <c r="B118">
        <v>0.14000000000000001</v>
      </c>
      <c r="C118" s="2" t="str">
        <f>INDEX('Policy groups'!$B:$B,MATCH('Script Setup'!$A118,'Policy groups'!$A:$A,0))</f>
        <v>Industrial Energy Efficiency Standards</v>
      </c>
      <c r="D118" s="2" t="str">
        <f>INDEX('Policy groups'!$B:$B,MATCH('Script Setup'!$A118,'Policy groups'!$A:$A,0))</f>
        <v>Industrial Energy Efficiency Standards</v>
      </c>
      <c r="E118" s="3" t="str">
        <f t="shared" si="5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  <c r="F118" s="3" t="str">
        <f t="shared" si="7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</row>
    <row r="119" spans="1:6" x14ac:dyDescent="0.25">
      <c r="A119" t="s">
        <v>263</v>
      </c>
      <c r="B119">
        <v>0.14000000000000001</v>
      </c>
      <c r="C119" s="2" t="str">
        <f>INDEX('Policy groups'!$B:$B,MATCH('Script Setup'!$A119,'Policy groups'!$A:$A,0))</f>
        <v>Industrial Energy Efficiency Standards</v>
      </c>
      <c r="D119" s="2" t="str">
        <f>INDEX('Policy groups'!$B:$B,MATCH('Script Setup'!$A119,'Policy groups'!$A:$A,0))</f>
        <v>Industrial Energy Efficiency Standards</v>
      </c>
      <c r="E119" s="3" t="str">
        <f t="shared" si="5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  <c r="F119" s="3" t="str">
        <f t="shared" si="7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</row>
    <row r="120" spans="1:6" x14ac:dyDescent="0.25">
      <c r="A120" t="s">
        <v>264</v>
      </c>
      <c r="B120">
        <v>0.14000000000000001</v>
      </c>
      <c r="C120" s="2" t="str">
        <f>INDEX('Policy groups'!$B:$B,MATCH('Script Setup'!$A120,'Policy groups'!$A:$A,0))</f>
        <v>Industrial Energy Efficiency Standards</v>
      </c>
      <c r="D120" s="2" t="str">
        <f>INDEX('Policy groups'!$B:$B,MATCH('Script Setup'!$A120,'Policy groups'!$A:$A,0))</f>
        <v>Industrial Energy Efficiency Standards</v>
      </c>
      <c r="E120" s="3" t="str">
        <f t="shared" si="5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  <c r="F120" s="3" t="str">
        <f t="shared" si="7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</row>
    <row r="121" spans="1:6" x14ac:dyDescent="0.25">
      <c r="A121" t="s">
        <v>265</v>
      </c>
      <c r="B121">
        <v>0.14000000000000001</v>
      </c>
      <c r="C121" s="2" t="str">
        <f>INDEX('Policy groups'!$B:$B,MATCH('Script Setup'!$A121,'Policy groups'!$A:$A,0))</f>
        <v>Industrial Energy Efficiency Standards</v>
      </c>
      <c r="D121" s="2" t="str">
        <f>INDEX('Policy groups'!$B:$B,MATCH('Script Setup'!$A121,'Policy groups'!$A:$A,0))</f>
        <v>Industrial Energy Efficiency Standards</v>
      </c>
      <c r="E121" s="3" t="str">
        <f t="shared" si="5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  <c r="F121" s="3" t="str">
        <f t="shared" si="7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</row>
    <row r="122" spans="1:6" x14ac:dyDescent="0.25">
      <c r="A122" t="s">
        <v>266</v>
      </c>
      <c r="B122">
        <v>0.14000000000000001</v>
      </c>
      <c r="C122" s="2" t="str">
        <f>INDEX('Policy groups'!$B:$B,MATCH('Script Setup'!$A122,'Policy groups'!$A:$A,0))</f>
        <v>Industrial Energy Efficiency Standards</v>
      </c>
      <c r="D122" s="2" t="str">
        <f>INDEX('Policy groups'!$B:$B,MATCH('Script Setup'!$A122,'Policy groups'!$A:$A,0))</f>
        <v>Industrial Energy Efficiency Standards</v>
      </c>
      <c r="E122" s="3" t="str">
        <f t="shared" si="5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  <c r="F122" s="3" t="str">
        <f t="shared" si="7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</row>
    <row r="123" spans="1:6" x14ac:dyDescent="0.25">
      <c r="A123" t="s">
        <v>267</v>
      </c>
      <c r="B123">
        <v>0.14000000000000001</v>
      </c>
      <c r="C123" s="2" t="str">
        <f>INDEX('Policy groups'!$B:$B,MATCH('Script Setup'!$A123,'Policy groups'!$A:$A,0))</f>
        <v>Industrial Energy Efficiency Standards</v>
      </c>
      <c r="D123" s="2" t="str">
        <f>INDEX('Policy groups'!$B:$B,MATCH('Script Setup'!$A123,'Policy groups'!$A:$A,0))</f>
        <v>Industrial Energy Efficiency Standards</v>
      </c>
      <c r="E123" s="3" t="str">
        <f t="shared" si="5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  <c r="F123" s="3" t="str">
        <f t="shared" si="7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</row>
    <row r="124" spans="1:6" x14ac:dyDescent="0.25">
      <c r="A124" t="s">
        <v>268</v>
      </c>
      <c r="B124">
        <v>0.14000000000000001</v>
      </c>
      <c r="C124" s="2" t="str">
        <f>INDEX('Policy groups'!$B:$B,MATCH('Script Setup'!$A124,'Policy groups'!$A:$A,0))</f>
        <v>Industrial Energy Efficiency Standards</v>
      </c>
      <c r="D124" s="2" t="str">
        <f>INDEX('Policy groups'!$B:$B,MATCH('Script Setup'!$A124,'Policy groups'!$A:$A,0))</f>
        <v>Industrial Energy Efficiency Standards</v>
      </c>
      <c r="E124" s="3" t="str">
        <f t="shared" si="5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  <c r="F124" s="3" t="str">
        <f t="shared" si="7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</row>
    <row r="125" spans="1:6" x14ac:dyDescent="0.25">
      <c r="A125" t="s">
        <v>269</v>
      </c>
      <c r="B125">
        <v>0.14000000000000001</v>
      </c>
      <c r="C125" s="2" t="str">
        <f>INDEX('Policy groups'!$B:$B,MATCH('Script Setup'!$A125,'Policy groups'!$A:$A,0))</f>
        <v>Industrial Energy Efficiency Standards</v>
      </c>
      <c r="D125" s="2" t="str">
        <f>INDEX('Policy groups'!$B:$B,MATCH('Script Setup'!$A125,'Policy groups'!$A:$A,0))</f>
        <v>Industrial Energy Efficiency Standards</v>
      </c>
      <c r="E125" s="3" t="str">
        <f t="shared" si="5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  <c r="F125" s="3" t="str">
        <f t="shared" si="7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</row>
    <row r="126" spans="1:6" x14ac:dyDescent="0.25">
      <c r="A126" t="s">
        <v>270</v>
      </c>
      <c r="B126">
        <v>0.14000000000000001</v>
      </c>
      <c r="C126" s="2" t="str">
        <f>INDEX('Policy groups'!$B:$B,MATCH('Script Setup'!$A126,'Policy groups'!$A:$A,0))</f>
        <v>Industrial Energy Efficiency Standards</v>
      </c>
      <c r="D126" s="2" t="str">
        <f>INDEX('Policy groups'!$B:$B,MATCH('Script Setup'!$A126,'Policy groups'!$A:$A,0))</f>
        <v>Industrial Energy Efficiency Standards</v>
      </c>
      <c r="E126" s="3" t="str">
        <f t="shared" si="5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  <c r="F126" s="3" t="str">
        <f t="shared" si="7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</row>
    <row r="127" spans="1:6" x14ac:dyDescent="0.25">
      <c r="A127" t="s">
        <v>271</v>
      </c>
      <c r="B127">
        <v>0.14000000000000001</v>
      </c>
      <c r="C127" s="2" t="str">
        <f>INDEX('Policy groups'!$B:$B,MATCH('Script Setup'!$A127,'Policy groups'!$A:$A,0))</f>
        <v>Industrial Energy Efficiency Standards</v>
      </c>
      <c r="D127" s="2" t="str">
        <f>INDEX('Policy groups'!$B:$B,MATCH('Script Setup'!$A127,'Policy groups'!$A:$A,0))</f>
        <v>Industrial Energy Efficiency Standards</v>
      </c>
      <c r="E127" s="3" t="str">
        <f t="shared" si="5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  <c r="F127" s="3" t="str">
        <f t="shared" si="7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</row>
    <row r="128" spans="1:6" x14ac:dyDescent="0.25">
      <c r="A128" t="s">
        <v>272</v>
      </c>
      <c r="B128">
        <v>0.14000000000000001</v>
      </c>
      <c r="C128" s="2" t="str">
        <f>INDEX('Policy groups'!$B:$B,MATCH('Script Setup'!$A128,'Policy groups'!$A:$A,0))</f>
        <v>Industrial Energy Efficiency Standards</v>
      </c>
      <c r="D128" s="2" t="str">
        <f>INDEX('Policy groups'!$B:$B,MATCH('Script Setup'!$A128,'Policy groups'!$A:$A,0))</f>
        <v>Industrial Energy Efficiency Standards</v>
      </c>
      <c r="E128" s="3" t="str">
        <f t="shared" si="5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  <c r="F128" s="3" t="str">
        <f t="shared" si="7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</row>
    <row r="129" spans="1:6" x14ac:dyDescent="0.25">
      <c r="A129" t="s">
        <v>273</v>
      </c>
      <c r="B129">
        <v>0.14000000000000001</v>
      </c>
      <c r="C129" s="2" t="str">
        <f>INDEX('Policy groups'!$B:$B,MATCH('Script Setup'!$A129,'Policy groups'!$A:$A,0))</f>
        <v>Industrial Energy Efficiency Standards</v>
      </c>
      <c r="D129" s="2" t="str">
        <f>INDEX('Policy groups'!$B:$B,MATCH('Script Setup'!$A129,'Policy groups'!$A:$A,0))</f>
        <v>Industrial Energy Efficiency Standards</v>
      </c>
      <c r="E129" s="3" t="str">
        <f t="shared" si="5"/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  <c r="F129" s="3" t="str">
        <f t="shared" si="7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</row>
    <row r="130" spans="1:6" x14ac:dyDescent="0.25">
      <c r="A130" t="s">
        <v>274</v>
      </c>
      <c r="B130">
        <v>0.14000000000000001</v>
      </c>
      <c r="C130" s="2" t="str">
        <f>INDEX('Policy groups'!$B:$B,MATCH('Script Setup'!$A130,'Policy groups'!$A:$A,0))</f>
        <v>Industrial Energy Efficiency Standards</v>
      </c>
      <c r="D130" s="2" t="str">
        <f>INDEX('Policy groups'!$B:$B,MATCH('Script Setup'!$A130,'Policy groups'!$A:$A,0))</f>
        <v>Industrial Energy Efficiency Standards</v>
      </c>
      <c r="E130" s="3" t="str">
        <f t="shared" si="5"/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  <c r="F130" s="3" t="str">
        <f>CONCATENATE("(True, ""","",TRIM(A130),"",""",","""",TRIM(A130),"""","",",[0,",B130,"],","""",D130,"""","),")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1" spans="1:6" x14ac:dyDescent="0.25">
      <c r="A131" t="s">
        <v>275</v>
      </c>
      <c r="B131">
        <v>0.14000000000000001</v>
      </c>
      <c r="C131" s="2" t="str">
        <f>INDEX('Policy groups'!$B:$B,MATCH('Script Setup'!$A131,'Policy groups'!$A:$A,0))</f>
        <v>Industrial Energy Efficiency Standards</v>
      </c>
      <c r="D131" s="2" t="str">
        <f>INDEX('Policy groups'!$B:$B,MATCH('Script Setup'!$A131,'Policy groups'!$A:$A,0))</f>
        <v>Industrial Energy Efficiency Standards</v>
      </c>
      <c r="E131" s="3" t="str">
        <f t="shared" ref="E131:E194" si="8">CONCATENATE("(True, ""","",TRIM(A131),"",""",","""",TRIM(A131),"""","",",[0,",B131,"],","""",C131,"""","),")</f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  <c r="F131" s="3" t="str">
        <f>CONCATENATE("(True, ""","",TRIM(A131),"",""",","""",TRIM(A131),"""","",",[0,",B131,"],","""",D131,"""","),")</f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</row>
    <row r="132" spans="1:6" x14ac:dyDescent="0.25">
      <c r="A132" t="s">
        <v>276</v>
      </c>
      <c r="B132">
        <v>0.14000000000000001</v>
      </c>
      <c r="C132" s="2" t="str">
        <f>INDEX('Policy groups'!$B:$B,MATCH('Script Setup'!$A132,'Policy groups'!$A:$A,0))</f>
        <v>Industrial Energy Efficiency Standards</v>
      </c>
      <c r="D132" s="2" t="str">
        <f>INDEX('Policy groups'!$B:$B,MATCH('Script Setup'!$A132,'Policy groups'!$A:$A,0))</f>
        <v>Industrial Energy Efficiency Standards</v>
      </c>
      <c r="E132" s="3" t="str">
        <f t="shared" si="8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  <c r="F132" s="3" t="str">
        <f>CONCATENATE("(True, ""","",TRIM(A132),"",""",","""",TRIM(A132),"""","",",[0,",B132,"],","""",D132,"""","),")</f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</row>
    <row r="133" spans="1:6" x14ac:dyDescent="0.25">
      <c r="A133" t="s">
        <v>277</v>
      </c>
      <c r="B133">
        <v>0.14000000000000001</v>
      </c>
      <c r="C133" s="2" t="str">
        <f>INDEX('Policy groups'!$B:$B,MATCH('Script Setup'!$A133,'Policy groups'!$A:$A,0))</f>
        <v>Industrial Energy Efficiency Standards</v>
      </c>
      <c r="D133" s="2" t="str">
        <f>INDEX('Policy groups'!$B:$B,MATCH('Script Setup'!$A133,'Policy groups'!$A:$A,0))</f>
        <v>Industrial Energy Efficiency Standards</v>
      </c>
      <c r="E133" s="3" t="str">
        <f t="shared" si="8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  <c r="F133" s="3" t="str">
        <f>CONCATENATE("(True, ""","",TRIM(A133),"",""",","""",TRIM(A133),"""","",",[0,",B133,"],","""",D133,"""","),")</f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</row>
    <row r="134" spans="1:6" x14ac:dyDescent="0.25">
      <c r="A134" t="s">
        <v>278</v>
      </c>
      <c r="B134">
        <v>0.14000000000000001</v>
      </c>
      <c r="C134" s="2" t="str">
        <f>INDEX('Policy groups'!$B:$B,MATCH('Script Setup'!$A134,'Policy groups'!$A:$A,0))</f>
        <v>Industrial Energy Efficiency Standards</v>
      </c>
      <c r="D134" s="2" t="str">
        <f>INDEX('Policy groups'!$B:$B,MATCH('Script Setup'!$A134,'Policy groups'!$A:$A,0))</f>
        <v>Industrial Energy Efficiency Standards</v>
      </c>
      <c r="E134" s="3" t="str">
        <f t="shared" si="8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  <c r="F134" s="3" t="str">
        <f>CONCATENATE("(True, ""","",TRIM(A134),"",""",","""",TRIM(A134),"""","",",[0,",B134,"],","""",D134,"""","),")</f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35" spans="1:6" x14ac:dyDescent="0.25">
      <c r="A135" t="s">
        <v>279</v>
      </c>
      <c r="B135">
        <v>0.14000000000000001</v>
      </c>
      <c r="C135" s="2" t="str">
        <f>INDEX('Policy groups'!$B:$B,MATCH('Script Setup'!$A135,'Policy groups'!$A:$A,0))</f>
        <v>Industrial Energy Efficiency Standards</v>
      </c>
      <c r="D135" s="2" t="str">
        <f>INDEX('Policy groups'!$B:$B,MATCH('Script Setup'!$A135,'Policy groups'!$A:$A,0))</f>
        <v>Industrial Energy Efficiency Standards</v>
      </c>
      <c r="E135" s="3" t="str">
        <f t="shared" si="8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  <c r="F135" s="3" t="str">
        <f t="shared" ref="F135:F140" si="9">CONCATENATE("(True, ""","",TRIM(A134),"",""",","""",TRIM(A134),"""","",",[0,",B135,"],","""",D135,"""","),")</f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36" spans="1:6" x14ac:dyDescent="0.25">
      <c r="A136" t="s">
        <v>280</v>
      </c>
      <c r="B136">
        <v>0.14000000000000001</v>
      </c>
      <c r="C136" s="2" t="str">
        <f>INDEX('Policy groups'!$B:$B,MATCH('Script Setup'!$A136,'Policy groups'!$A:$A,0))</f>
        <v>Industrial Energy Efficiency Standards</v>
      </c>
      <c r="D136" s="2" t="str">
        <f>INDEX('Policy groups'!$B:$B,MATCH('Script Setup'!$A136,'Policy groups'!$A:$A,0))</f>
        <v>Industrial Energy Efficiency Standards</v>
      </c>
      <c r="E136" s="3" t="str">
        <f t="shared" si="8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  <c r="F136" s="3" t="str">
        <f t="shared" si="9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</row>
    <row r="137" spans="1:6" x14ac:dyDescent="0.25">
      <c r="A137" t="s">
        <v>281</v>
      </c>
      <c r="B137">
        <v>0.14000000000000001</v>
      </c>
      <c r="C137" s="2" t="str">
        <f>INDEX('Policy groups'!$B:$B,MATCH('Script Setup'!$A137,'Policy groups'!$A:$A,0))</f>
        <v>Industrial Energy Efficiency Standards</v>
      </c>
      <c r="D137" s="2" t="str">
        <f>INDEX('Policy groups'!$B:$B,MATCH('Script Setup'!$A137,'Policy groups'!$A:$A,0))</f>
        <v>Industrial Energy Efficiency Standards</v>
      </c>
      <c r="E137" s="3" t="str">
        <f t="shared" si="8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  <c r="F137" s="3" t="str">
        <f t="shared" si="9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</row>
    <row r="138" spans="1:6" x14ac:dyDescent="0.25">
      <c r="A138" t="s">
        <v>282</v>
      </c>
      <c r="B138">
        <v>0.14000000000000001</v>
      </c>
      <c r="C138" s="2" t="str">
        <f>INDEX('Policy groups'!$B:$B,MATCH('Script Setup'!$A138,'Policy groups'!$A:$A,0))</f>
        <v>Industrial Energy Efficiency Standards</v>
      </c>
      <c r="D138" s="2" t="str">
        <f>INDEX('Policy groups'!$B:$B,MATCH('Script Setup'!$A138,'Policy groups'!$A:$A,0))</f>
        <v>Industrial Energy Efficiency Standards</v>
      </c>
      <c r="E138" s="3" t="str">
        <f t="shared" si="8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  <c r="F138" s="3" t="str">
        <f t="shared" si="9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</row>
    <row r="139" spans="1:6" x14ac:dyDescent="0.25">
      <c r="A139" t="s">
        <v>283</v>
      </c>
      <c r="B139">
        <v>0.14000000000000001</v>
      </c>
      <c r="C139" s="2" t="str">
        <f>INDEX('Policy groups'!$B:$B,MATCH('Script Setup'!$A139,'Policy groups'!$A:$A,0))</f>
        <v>Industrial Energy Efficiency Standards</v>
      </c>
      <c r="D139" s="2" t="str">
        <f>INDEX('Policy groups'!$B:$B,MATCH('Script Setup'!$A139,'Policy groups'!$A:$A,0))</f>
        <v>Industrial Energy Efficiency Standards</v>
      </c>
      <c r="E139" s="3" t="str">
        <f t="shared" si="8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  <c r="F139" s="3" t="str">
        <f t="shared" si="9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</row>
    <row r="140" spans="1:6" x14ac:dyDescent="0.25">
      <c r="A140" t="s">
        <v>284</v>
      </c>
      <c r="B140">
        <v>0.14000000000000001</v>
      </c>
      <c r="C140" s="2" t="str">
        <f>INDEX('Policy groups'!$B:$B,MATCH('Script Setup'!$A140,'Policy groups'!$A:$A,0))</f>
        <v>Industrial Energy Efficiency Standards</v>
      </c>
      <c r="D140" s="2" t="str">
        <f>INDEX('Policy groups'!$B:$B,MATCH('Script Setup'!$A140,'Policy groups'!$A:$A,0))</f>
        <v>Industrial Energy Efficiency Standards</v>
      </c>
      <c r="E140" s="3" t="str">
        <f t="shared" si="8"/>
        <v>(True, "Percentage Improvement in Eqpt Efficiency Standards above BAU[wood products 16,petroleum diesel if]","Percentage Improvement in Eqpt Efficiency Standards above BAU[wood products 16,petroleum diesel if]",[0,0.14],"Industrial Energy Efficiency Standards"),</v>
      </c>
      <c r="F140" s="3" t="str">
        <f t="shared" si="9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</row>
    <row r="141" spans="1:6" x14ac:dyDescent="0.25">
      <c r="A141" t="s">
        <v>285</v>
      </c>
      <c r="B141">
        <v>0.14000000000000001</v>
      </c>
      <c r="C141" s="2" t="str">
        <f>INDEX('Policy groups'!$B:$B,MATCH('Script Setup'!$A141,'Policy groups'!$A:$A,0))</f>
        <v>Industrial Energy Efficiency Standards</v>
      </c>
      <c r="D141" s="2" t="str">
        <f>INDEX('Policy groups'!$B:$B,MATCH('Script Setup'!$A141,'Policy groups'!$A:$A,0))</f>
        <v>Industrial Energy Efficiency Standards</v>
      </c>
      <c r="E141" s="3" t="str">
        <f t="shared" si="8"/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  <c r="F141" s="3" t="e">
        <f>CONCATENATE("(True, ""","",TRIM(#REF!),"",""",","""",TRIM(#REF!),"""","",",[0,",B141,"],","""",D141,"""","),")</f>
        <v>#REF!</v>
      </c>
    </row>
    <row r="142" spans="1:6" x14ac:dyDescent="0.25">
      <c r="A142" t="s">
        <v>286</v>
      </c>
      <c r="B142">
        <v>0.14000000000000001</v>
      </c>
      <c r="C142" s="2" t="str">
        <f>INDEX('Policy groups'!$B:$B,MATCH('Script Setup'!$A142,'Policy groups'!$A:$A,0))</f>
        <v>Industrial Energy Efficiency Standards</v>
      </c>
      <c r="D142" s="2" t="str">
        <f>INDEX('Policy groups'!$B:$B,MATCH('Script Setup'!$A142,'Policy groups'!$A:$A,0))</f>
        <v>Industrial Energy Efficiency Standards</v>
      </c>
      <c r="E142" s="3" t="str">
        <f t="shared" si="8"/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  <c r="F142" s="3" t="str">
        <f>CONCATENATE("(True, ""","",TRIM(A141),"",""",","""",TRIM(A141),"""","",",[0,",B142,"],","""",D142,"""","),")</f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</row>
    <row r="143" spans="1:6" x14ac:dyDescent="0.25">
      <c r="A143" t="s">
        <v>287</v>
      </c>
      <c r="B143">
        <v>0.14000000000000001</v>
      </c>
      <c r="C143" s="2" t="str">
        <f>INDEX('Policy groups'!$B:$B,MATCH('Script Setup'!$A143,'Policy groups'!$A:$A,0))</f>
        <v>Industrial Energy Efficiency Standards</v>
      </c>
      <c r="D143" s="2" t="str">
        <f>INDEX('Policy groups'!$B:$B,MATCH('Script Setup'!$A143,'Policy groups'!$A:$A,0))</f>
        <v>Industrial Energy Efficiency Standards</v>
      </c>
      <c r="E143" s="3" t="str">
        <f t="shared" si="8"/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  <c r="F143" s="3" t="str">
        <f>CONCATENATE("(True, ""","",TRIM(A142),"",""",","""",TRIM(A142),"""","",",[0,",B143,"],","""",D143,"""","),")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4" spans="1:6" x14ac:dyDescent="0.25">
      <c r="A144" t="s">
        <v>288</v>
      </c>
      <c r="B144">
        <v>0.14000000000000001</v>
      </c>
      <c r="C144" s="2" t="str">
        <f>INDEX('Policy groups'!$B:$B,MATCH('Script Setup'!$A144,'Policy groups'!$A:$A,0))</f>
        <v>Industrial Energy Efficiency Standards</v>
      </c>
      <c r="D144" s="2" t="str">
        <f>INDEX('Policy groups'!$B:$B,MATCH('Script Setup'!$A144,'Policy groups'!$A:$A,0))</f>
        <v>Industrial Energy Efficiency Standards</v>
      </c>
      <c r="E144" s="3" t="str">
        <f t="shared" si="8"/>
        <v>(True, "Percentage Improvement in Eqpt Efficiency Standards above BAU[pulp paper and printing 17T18,hard coal if]","Percentage Improvement in Eqpt Efficiency Standards above BAU[pulp paper and printing 17T18,hard coal if]",[0,0.14],"Industrial Energy Efficiency Standards"),</v>
      </c>
      <c r="F144" s="3" t="str">
        <f>CONCATENATE("(True, ""","",TRIM(A143),"",""",","""",TRIM(A143),"""","",",[0,",B144,"],","""",D144,"""","),")</f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</row>
    <row r="145" spans="1:6" x14ac:dyDescent="0.25">
      <c r="A145" t="s">
        <v>289</v>
      </c>
      <c r="B145">
        <v>0.14000000000000001</v>
      </c>
      <c r="C145" s="2" t="str">
        <f>INDEX('Policy groups'!$B:$B,MATCH('Script Setup'!$A145,'Policy groups'!$A:$A,0))</f>
        <v>Industrial Energy Efficiency Standards</v>
      </c>
      <c r="D145" s="2" t="str">
        <f>INDEX('Policy groups'!$B:$B,MATCH('Script Setup'!$A145,'Policy groups'!$A:$A,0))</f>
        <v>Industrial Energy Efficiency Standards</v>
      </c>
      <c r="E145" s="3" t="str">
        <f t="shared" si="8"/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  <c r="F145" s="3" t="str">
        <f>CONCATENATE("(True, ""","",TRIM(A145),"",""",","""",TRIM(A145),"""","",",[0,",B145,"],","""",D145,"""","),")</f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</row>
    <row r="146" spans="1:6" x14ac:dyDescent="0.25">
      <c r="A146" t="s">
        <v>290</v>
      </c>
      <c r="B146">
        <v>0.14000000000000001</v>
      </c>
      <c r="C146" s="2" t="str">
        <f>INDEX('Policy groups'!$B:$B,MATCH('Script Setup'!$A146,'Policy groups'!$A:$A,0))</f>
        <v>Industrial Energy Efficiency Standards</v>
      </c>
      <c r="D146" s="2" t="str">
        <f>INDEX('Policy groups'!$B:$B,MATCH('Script Setup'!$A146,'Policy groups'!$A:$A,0))</f>
        <v>Industrial Energy Efficiency Standards</v>
      </c>
      <c r="E146" s="3" t="str">
        <f t="shared" si="8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  <c r="F146" s="3" t="str">
        <f>CONCATENATE("(True, ""","",TRIM(A146),"",""",","""",TRIM(A146),"""","",",[0,",B146,"],","""",D146,"""","),")</f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47" spans="1:6" x14ac:dyDescent="0.25">
      <c r="A147" t="s">
        <v>291</v>
      </c>
      <c r="B147">
        <v>0.14000000000000001</v>
      </c>
      <c r="C147" s="2" t="str">
        <f>INDEX('Policy groups'!$B:$B,MATCH('Script Setup'!$A147,'Policy groups'!$A:$A,0))</f>
        <v>Industrial Energy Efficiency Standards</v>
      </c>
      <c r="D147" s="2" t="str">
        <f>INDEX('Policy groups'!$B:$B,MATCH('Script Setup'!$A147,'Policy groups'!$A:$A,0))</f>
        <v>Industrial Energy Efficiency Standards</v>
      </c>
      <c r="E147" s="3" t="str">
        <f t="shared" si="8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  <c r="F147" s="3" t="str">
        <f>CONCATENATE("(True, ""","",TRIM(A146),"",""",","""",TRIM(A146),"""","",",[0,",B147,"],","""",D147,"""","),")</f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48" spans="1:6" x14ac:dyDescent="0.25">
      <c r="A148" t="s">
        <v>292</v>
      </c>
      <c r="B148">
        <v>0.14000000000000001</v>
      </c>
      <c r="C148" s="2" t="str">
        <f>INDEX('Policy groups'!$B:$B,MATCH('Script Setup'!$A148,'Policy groups'!$A:$A,0))</f>
        <v>Industrial Energy Efficiency Standards</v>
      </c>
      <c r="D148" s="2" t="str">
        <f>INDEX('Policy groups'!$B:$B,MATCH('Script Setup'!$A148,'Policy groups'!$A:$A,0))</f>
        <v>Industrial Energy Efficiency Standards</v>
      </c>
      <c r="E148" s="3" t="str">
        <f t="shared" si="8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  <c r="F148" s="3" t="str">
        <f>CONCATENATE("(True, ""","",TRIM(A147),"",""",","""",TRIM(A147),"""","",",[0,",B148,"],","""",D148,"""","),")</f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</row>
    <row r="149" spans="1:6" x14ac:dyDescent="0.25">
      <c r="A149" t="s">
        <v>293</v>
      </c>
      <c r="B149">
        <v>0.14000000000000001</v>
      </c>
      <c r="C149" s="2" t="str">
        <f>INDEX('Policy groups'!$B:$B,MATCH('Script Setup'!$A149,'Policy groups'!$A:$A,0))</f>
        <v>Industrial Energy Efficiency Standards</v>
      </c>
      <c r="D149" s="2" t="str">
        <f>INDEX('Policy groups'!$B:$B,MATCH('Script Setup'!$A149,'Policy groups'!$A:$A,0))</f>
        <v>Industrial Energy Efficiency Standards</v>
      </c>
      <c r="E149" s="3" t="str">
        <f t="shared" si="8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  <c r="F149" s="3" t="e">
        <f>CONCATENATE("(True, ""","",TRIM(#REF!),"",""",","""",TRIM(#REF!),"""","",",[0,",B149,"],","""",D149,"""","),")</f>
        <v>#REF!</v>
      </c>
    </row>
    <row r="150" spans="1:6" x14ac:dyDescent="0.25">
      <c r="A150" t="s">
        <v>294</v>
      </c>
      <c r="B150">
        <v>0.14000000000000001</v>
      </c>
      <c r="C150" s="2" t="str">
        <f>INDEX('Policy groups'!$B:$B,MATCH('Script Setup'!$A150,'Policy groups'!$A:$A,0))</f>
        <v>Industrial Energy Efficiency Standards</v>
      </c>
      <c r="D150" s="2" t="str">
        <f>INDEX('Policy groups'!$B:$B,MATCH('Script Setup'!$A150,'Policy groups'!$A:$A,0))</f>
        <v>Industrial Energy Efficiency Standards</v>
      </c>
      <c r="E150" s="3" t="str">
        <f t="shared" si="8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  <c r="F150" s="3" t="str">
        <f t="shared" ref="F150:F170" si="10">CONCATENATE("(True, ""","",TRIM(A149),"",""",","""",TRIM(A149),"""","",",[0,",B150,"],","""",D150,"""","),")</f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</row>
    <row r="151" spans="1:6" x14ac:dyDescent="0.25">
      <c r="A151" t="s">
        <v>295</v>
      </c>
      <c r="B151">
        <v>0.14000000000000001</v>
      </c>
      <c r="C151" s="2" t="str">
        <f>INDEX('Policy groups'!$B:$B,MATCH('Script Setup'!$A151,'Policy groups'!$A:$A,0))</f>
        <v>Industrial Energy Efficiency Standards</v>
      </c>
      <c r="D151" s="2" t="str">
        <f>INDEX('Policy groups'!$B:$B,MATCH('Script Setup'!$A151,'Policy groups'!$A:$A,0))</f>
        <v>Industrial Energy Efficiency Standards</v>
      </c>
      <c r="E151" s="3" t="str">
        <f t="shared" si="8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  <c r="F151" s="3" t="str">
        <f t="shared" si="10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</row>
    <row r="152" spans="1:6" x14ac:dyDescent="0.25">
      <c r="A152" t="s">
        <v>296</v>
      </c>
      <c r="B152">
        <v>0.14000000000000001</v>
      </c>
      <c r="C152" s="2" t="str">
        <f>INDEX('Policy groups'!$B:$B,MATCH('Script Setup'!$A152,'Policy groups'!$A:$A,0))</f>
        <v>Industrial Energy Efficiency Standards</v>
      </c>
      <c r="D152" s="2" t="str">
        <f>INDEX('Policy groups'!$B:$B,MATCH('Script Setup'!$A152,'Policy groups'!$A:$A,0))</f>
        <v>Industrial Energy Efficiency Standards</v>
      </c>
      <c r="E152" s="3" t="str">
        <f t="shared" si="8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  <c r="F152" s="3" t="str">
        <f t="shared" si="10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</row>
    <row r="153" spans="1:6" x14ac:dyDescent="0.25">
      <c r="A153" t="s">
        <v>297</v>
      </c>
      <c r="B153">
        <v>0.14000000000000001</v>
      </c>
      <c r="C153" s="2" t="str">
        <f>INDEX('Policy groups'!$B:$B,MATCH('Script Setup'!$A153,'Policy groups'!$A:$A,0))</f>
        <v>Industrial Energy Efficiency Standards</v>
      </c>
      <c r="D153" s="2" t="str">
        <f>INDEX('Policy groups'!$B:$B,MATCH('Script Setup'!$A153,'Policy groups'!$A:$A,0))</f>
        <v>Industrial Energy Efficiency Standards</v>
      </c>
      <c r="E153" s="3" t="str">
        <f t="shared" si="8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  <c r="F153" s="3" t="str">
        <f t="shared" si="10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</row>
    <row r="154" spans="1:6" x14ac:dyDescent="0.25">
      <c r="A154" t="s">
        <v>298</v>
      </c>
      <c r="B154">
        <v>0.14000000000000001</v>
      </c>
      <c r="C154" s="2" t="str">
        <f>INDEX('Policy groups'!$B:$B,MATCH('Script Setup'!$A154,'Policy groups'!$A:$A,0))</f>
        <v>Industrial Energy Efficiency Standards</v>
      </c>
      <c r="D154" s="2" t="str">
        <f>INDEX('Policy groups'!$B:$B,MATCH('Script Setup'!$A154,'Policy groups'!$A:$A,0))</f>
        <v>Industrial Energy Efficiency Standards</v>
      </c>
      <c r="E154" s="3" t="str">
        <f t="shared" si="8"/>
        <v>(True, "Percentage Improvement in Eqpt Efficiency Standards above BAU[chemicals 20,electricity if]","Percentage Improvement in Eqpt Efficiency Standards above BAU[chemicals 20,electricity if]",[0,0.14],"Industrial Energy Efficiency Standards"),</v>
      </c>
      <c r="F154" s="3" t="str">
        <f t="shared" si="10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</row>
    <row r="155" spans="1:6" x14ac:dyDescent="0.25">
      <c r="A155" t="s">
        <v>299</v>
      </c>
      <c r="B155">
        <v>0.14000000000000001</v>
      </c>
      <c r="C155" s="2" t="str">
        <f>INDEX('Policy groups'!$B:$B,MATCH('Script Setup'!$A155,'Policy groups'!$A:$A,0))</f>
        <v>Industrial Energy Efficiency Standards</v>
      </c>
      <c r="D155" s="2" t="str">
        <f>INDEX('Policy groups'!$B:$B,MATCH('Script Setup'!$A155,'Policy groups'!$A:$A,0))</f>
        <v>Industrial Energy Efficiency Standards</v>
      </c>
      <c r="E155" s="3" t="str">
        <f t="shared" si="8"/>
        <v>(True, "Percentage Improvement in Eqpt Efficiency Standards above BAU[chemicals 20,hard coal if]","Percentage Improvement in Eqpt Efficiency Standards above BAU[chemicals 20,hard coal if]",[0,0.14],"Industrial Energy Efficiency Standards"),</v>
      </c>
      <c r="F155" s="3" t="str">
        <f t="shared" si="10"/>
        <v>(True, "Percentage Improvement in Eqpt Efficiency Standards above BAU[chemicals 20,electricity if]","Percentage Improvement in Eqpt Efficiency Standards above BAU[chemicals 20,electricity if]",[0,0.14],"Industrial Energy Efficiency Standards"),</v>
      </c>
    </row>
    <row r="156" spans="1:6" x14ac:dyDescent="0.25">
      <c r="A156" t="s">
        <v>300</v>
      </c>
      <c r="B156">
        <v>0.14000000000000001</v>
      </c>
      <c r="C156" s="2" t="str">
        <f>INDEX('Policy groups'!$B:$B,MATCH('Script Setup'!$A156,'Policy groups'!$A:$A,0))</f>
        <v>Industrial Energy Efficiency Standards</v>
      </c>
      <c r="D156" s="2" t="str">
        <f>INDEX('Policy groups'!$B:$B,MATCH('Script Setup'!$A156,'Policy groups'!$A:$A,0))</f>
        <v>Industrial Energy Efficiency Standards</v>
      </c>
      <c r="E156" s="3" t="str">
        <f t="shared" si="8"/>
        <v>(True, "Percentage Improvement in Eqpt Efficiency Standards above BAU[chemicals 20,natural gas if]","Percentage Improvement in Eqpt Efficiency Standards above BAU[chemicals 20,natural gas if]",[0,0.14],"Industrial Energy Efficiency Standards"),</v>
      </c>
      <c r="F156" s="3" t="str">
        <f t="shared" si="10"/>
        <v>(True, "Percentage Improvement in Eqpt Efficiency Standards above BAU[chemicals 20,hard coal if]","Percentage Improvement in Eqpt Efficiency Standards above BAU[chemicals 20,hard coal if]",[0,0.14],"Industrial Energy Efficiency Standards"),</v>
      </c>
    </row>
    <row r="157" spans="1:6" x14ac:dyDescent="0.25">
      <c r="A157" t="s">
        <v>301</v>
      </c>
      <c r="B157">
        <v>0.14000000000000001</v>
      </c>
      <c r="C157" s="2" t="str">
        <f>INDEX('Policy groups'!$B:$B,MATCH('Script Setup'!$A157,'Policy groups'!$A:$A,0))</f>
        <v>Industrial Energy Efficiency Standards</v>
      </c>
      <c r="D157" s="2" t="str">
        <f>INDEX('Policy groups'!$B:$B,MATCH('Script Setup'!$A157,'Policy groups'!$A:$A,0))</f>
        <v>Industrial Energy Efficiency Standards</v>
      </c>
      <c r="E157" s="3" t="str">
        <f t="shared" si="8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  <c r="F157" s="3" t="str">
        <f t="shared" si="10"/>
        <v>(True, "Percentage Improvement in Eqpt Efficiency Standards above BAU[chemicals 20,natural gas if]","Percentage Improvement in Eqpt Efficiency Standards above BAU[chemicals 20,natural gas if]",[0,0.14],"Industrial Energy Efficiency Standards"),</v>
      </c>
    </row>
    <row r="158" spans="1:6" x14ac:dyDescent="0.25">
      <c r="A158" t="s">
        <v>302</v>
      </c>
      <c r="B158">
        <v>0.14000000000000001</v>
      </c>
      <c r="C158" s="2" t="str">
        <f>INDEX('Policy groups'!$B:$B,MATCH('Script Setup'!$A158,'Policy groups'!$A:$A,0))</f>
        <v>Industrial Energy Efficiency Standards</v>
      </c>
      <c r="D158" s="2" t="str">
        <f>INDEX('Policy groups'!$B:$B,MATCH('Script Setup'!$A158,'Policy groups'!$A:$A,0))</f>
        <v>Industrial Energy Efficiency Standards</v>
      </c>
      <c r="E158" s="3" t="str">
        <f t="shared" si="8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  <c r="F158" s="3" t="str">
        <f t="shared" si="10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</row>
    <row r="159" spans="1:6" x14ac:dyDescent="0.25">
      <c r="A159" t="s">
        <v>303</v>
      </c>
      <c r="B159">
        <v>0.14000000000000001</v>
      </c>
      <c r="C159" s="2" t="str">
        <f>INDEX('Policy groups'!$B:$B,MATCH('Script Setup'!$A159,'Policy groups'!$A:$A,0))</f>
        <v>Industrial Energy Efficiency Standards</v>
      </c>
      <c r="D159" s="2" t="str">
        <f>INDEX('Policy groups'!$B:$B,MATCH('Script Setup'!$A159,'Policy groups'!$A:$A,0))</f>
        <v>Industrial Energy Efficiency Standards</v>
      </c>
      <c r="E159" s="3" t="str">
        <f t="shared" si="8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  <c r="F159" s="3" t="str">
        <f t="shared" si="10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</row>
    <row r="160" spans="1:6" x14ac:dyDescent="0.25">
      <c r="A160" t="s">
        <v>304</v>
      </c>
      <c r="B160">
        <v>0.14000000000000001</v>
      </c>
      <c r="C160" s="2" t="str">
        <f>INDEX('Policy groups'!$B:$B,MATCH('Script Setup'!$A160,'Policy groups'!$A:$A,0))</f>
        <v>Industrial Energy Efficiency Standards</v>
      </c>
      <c r="D160" s="2" t="str">
        <f>INDEX('Policy groups'!$B:$B,MATCH('Script Setup'!$A160,'Policy groups'!$A:$A,0))</f>
        <v>Industrial Energy Efficiency Standards</v>
      </c>
      <c r="E160" s="3" t="str">
        <f t="shared" si="8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  <c r="F160" s="3" t="str">
        <f t="shared" si="10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</row>
    <row r="161" spans="1:6" x14ac:dyDescent="0.25">
      <c r="A161" t="s">
        <v>305</v>
      </c>
      <c r="B161">
        <v>0.14000000000000001</v>
      </c>
      <c r="C161" s="2" t="str">
        <f>INDEX('Policy groups'!$B:$B,MATCH('Script Setup'!$A161,'Policy groups'!$A:$A,0))</f>
        <v>Industrial Energy Efficiency Standards</v>
      </c>
      <c r="D161" s="2" t="str">
        <f>INDEX('Policy groups'!$B:$B,MATCH('Script Setup'!$A161,'Policy groups'!$A:$A,0))</f>
        <v>Industrial Energy Efficiency Standards</v>
      </c>
      <c r="E161" s="3" t="str">
        <f t="shared" si="8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  <c r="F161" s="3" t="str">
        <f t="shared" si="10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</row>
    <row r="162" spans="1:6" x14ac:dyDescent="0.25">
      <c r="A162" t="s">
        <v>306</v>
      </c>
      <c r="B162">
        <v>0.14000000000000001</v>
      </c>
      <c r="C162" s="2" t="str">
        <f>INDEX('Policy groups'!$B:$B,MATCH('Script Setup'!$A162,'Policy groups'!$A:$A,0))</f>
        <v>Industrial Energy Efficiency Standards</v>
      </c>
      <c r="D162" s="2" t="str">
        <f>INDEX('Policy groups'!$B:$B,MATCH('Script Setup'!$A162,'Policy groups'!$A:$A,0))</f>
        <v>Industrial Energy Efficiency Standards</v>
      </c>
      <c r="E162" s="3" t="str">
        <f t="shared" si="8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  <c r="F162" s="3" t="str">
        <f t="shared" si="10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</row>
    <row r="163" spans="1:6" x14ac:dyDescent="0.25">
      <c r="A163" t="s">
        <v>307</v>
      </c>
      <c r="B163">
        <v>0.14000000000000001</v>
      </c>
      <c r="C163" s="2" t="str">
        <f>INDEX('Policy groups'!$B:$B,MATCH('Script Setup'!$A163,'Policy groups'!$A:$A,0))</f>
        <v>Industrial Energy Efficiency Standards</v>
      </c>
      <c r="D163" s="2" t="str">
        <f>INDEX('Policy groups'!$B:$B,MATCH('Script Setup'!$A163,'Policy groups'!$A:$A,0))</f>
        <v>Industrial Energy Efficiency Standards</v>
      </c>
      <c r="E163" s="3" t="str">
        <f t="shared" si="8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  <c r="F163" s="3" t="str">
        <f t="shared" si="10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</row>
    <row r="164" spans="1:6" x14ac:dyDescent="0.25">
      <c r="A164" t="s">
        <v>308</v>
      </c>
      <c r="B164">
        <v>0.14000000000000001</v>
      </c>
      <c r="C164" s="2" t="str">
        <f>INDEX('Policy groups'!$B:$B,MATCH('Script Setup'!$A164,'Policy groups'!$A:$A,0))</f>
        <v>Industrial Energy Efficiency Standards</v>
      </c>
      <c r="D164" s="2" t="str">
        <f>INDEX('Policy groups'!$B:$B,MATCH('Script Setup'!$A164,'Policy groups'!$A:$A,0))</f>
        <v>Industrial Energy Efficiency Standards</v>
      </c>
      <c r="E164" s="3" t="str">
        <f t="shared" si="8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  <c r="F164" s="3" t="str">
        <f t="shared" si="10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</row>
    <row r="165" spans="1:6" x14ac:dyDescent="0.25">
      <c r="A165" t="s">
        <v>309</v>
      </c>
      <c r="B165">
        <v>0.14000000000000001</v>
      </c>
      <c r="C165" s="2" t="str">
        <f>INDEX('Policy groups'!$B:$B,MATCH('Script Setup'!$A165,'Policy groups'!$A:$A,0))</f>
        <v>Industrial Energy Efficiency Standards</v>
      </c>
      <c r="D165" s="2" t="str">
        <f>INDEX('Policy groups'!$B:$B,MATCH('Script Setup'!$A165,'Policy groups'!$A:$A,0))</f>
        <v>Industrial Energy Efficiency Standards</v>
      </c>
      <c r="E165" s="3" t="str">
        <f t="shared" si="8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  <c r="F165" s="3" t="str">
        <f t="shared" si="10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</row>
    <row r="166" spans="1:6" x14ac:dyDescent="0.25">
      <c r="A166" t="s">
        <v>310</v>
      </c>
      <c r="B166">
        <v>0.14000000000000001</v>
      </c>
      <c r="C166" s="2" t="str">
        <f>INDEX('Policy groups'!$B:$B,MATCH('Script Setup'!$A166,'Policy groups'!$A:$A,0))</f>
        <v>Industrial Energy Efficiency Standards</v>
      </c>
      <c r="D166" s="2" t="str">
        <f>INDEX('Policy groups'!$B:$B,MATCH('Script Setup'!$A166,'Policy groups'!$A:$A,0))</f>
        <v>Industrial Energy Efficiency Standards</v>
      </c>
      <c r="E166" s="3" t="str">
        <f t="shared" si="8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  <c r="F166" s="3" t="str">
        <f t="shared" si="10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</row>
    <row r="167" spans="1:6" x14ac:dyDescent="0.25">
      <c r="A167" t="s">
        <v>311</v>
      </c>
      <c r="B167">
        <v>0.14000000000000001</v>
      </c>
      <c r="C167" s="2" t="str">
        <f>INDEX('Policy groups'!$B:$B,MATCH('Script Setup'!$A167,'Policy groups'!$A:$A,0))</f>
        <v>Industrial Energy Efficiency Standards</v>
      </c>
      <c r="D167" s="2" t="str">
        <f>INDEX('Policy groups'!$B:$B,MATCH('Script Setup'!$A167,'Policy groups'!$A:$A,0))</f>
        <v>Industrial Energy Efficiency Standards</v>
      </c>
      <c r="E167" s="3" t="str">
        <f t="shared" si="8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  <c r="F167" s="3" t="str">
        <f t="shared" si="10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</row>
    <row r="168" spans="1:6" x14ac:dyDescent="0.25">
      <c r="A168" t="s">
        <v>312</v>
      </c>
      <c r="B168">
        <v>0.14000000000000001</v>
      </c>
      <c r="C168" s="2" t="str">
        <f>INDEX('Policy groups'!$B:$B,MATCH('Script Setup'!$A168,'Policy groups'!$A:$A,0))</f>
        <v>Industrial Energy Efficiency Standards</v>
      </c>
      <c r="D168" s="2" t="str">
        <f>INDEX('Policy groups'!$B:$B,MATCH('Script Setup'!$A168,'Policy groups'!$A:$A,0))</f>
        <v>Industrial Energy Efficiency Standards</v>
      </c>
      <c r="E168" s="3" t="str">
        <f t="shared" si="8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  <c r="F168" s="3" t="str">
        <f t="shared" si="10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</row>
    <row r="169" spans="1:6" x14ac:dyDescent="0.25">
      <c r="A169" t="s">
        <v>313</v>
      </c>
      <c r="B169">
        <v>0.14000000000000001</v>
      </c>
      <c r="C169" s="2" t="str">
        <f>INDEX('Policy groups'!$B:$B,MATCH('Script Setup'!$A169,'Policy groups'!$A:$A,0))</f>
        <v>Industrial Energy Efficiency Standards</v>
      </c>
      <c r="D169" s="2" t="str">
        <f>INDEX('Policy groups'!$B:$B,MATCH('Script Setup'!$A169,'Policy groups'!$A:$A,0))</f>
        <v>Industrial Energy Efficiency Standards</v>
      </c>
      <c r="E169" s="3" t="str">
        <f t="shared" si="8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  <c r="F169" s="3" t="str">
        <f t="shared" si="10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</row>
    <row r="170" spans="1:6" x14ac:dyDescent="0.25">
      <c r="A170" t="s">
        <v>314</v>
      </c>
      <c r="B170">
        <v>0.14000000000000001</v>
      </c>
      <c r="C170" s="2" t="str">
        <f>INDEX('Policy groups'!$B:$B,MATCH('Script Setup'!$A170,'Policy groups'!$A:$A,0))</f>
        <v>Industrial Energy Efficiency Standards</v>
      </c>
      <c r="D170" s="2" t="str">
        <f>INDEX('Policy groups'!$B:$B,MATCH('Script Setup'!$A170,'Policy groups'!$A:$A,0))</f>
        <v>Industrial Energy Efficiency Standards</v>
      </c>
      <c r="E170" s="3" t="str">
        <f t="shared" si="8"/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  <c r="F170" s="3" t="str">
        <f t="shared" si="10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</row>
    <row r="171" spans="1:6" x14ac:dyDescent="0.25">
      <c r="A171" t="s">
        <v>315</v>
      </c>
      <c r="B171">
        <v>0.14000000000000001</v>
      </c>
      <c r="C171" s="2" t="str">
        <f>INDEX('Policy groups'!$B:$B,MATCH('Script Setup'!$A171,'Policy groups'!$A:$A,0))</f>
        <v>Industrial Energy Efficiency Standards</v>
      </c>
      <c r="D171" s="2" t="str">
        <f>INDEX('Policy groups'!$B:$B,MATCH('Script Setup'!$A171,'Policy groups'!$A:$A,0))</f>
        <v>Industrial Energy Efficiency Standards</v>
      </c>
      <c r="E171" s="3" t="str">
        <f t="shared" si="8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  <c r="F171" s="3" t="str">
        <f>CONCATENATE("(True, ""","",TRIM(A171),"",""",","""",TRIM(A171),"""","",",[0,",B171,"],","""",D171,"""","),")</f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</row>
    <row r="172" spans="1:6" x14ac:dyDescent="0.25">
      <c r="A172" t="s">
        <v>316</v>
      </c>
      <c r="B172">
        <v>0.14000000000000001</v>
      </c>
      <c r="C172" s="2" t="str">
        <f>INDEX('Policy groups'!$B:$B,MATCH('Script Setup'!$A172,'Policy groups'!$A:$A,0))</f>
        <v>Industrial Energy Efficiency Standards</v>
      </c>
      <c r="D172" s="2" t="str">
        <f>INDEX('Policy groups'!$B:$B,MATCH('Script Setup'!$A172,'Policy groups'!$A:$A,0))</f>
        <v>Industrial Energy Efficiency Standards</v>
      </c>
      <c r="E172" s="3" t="str">
        <f t="shared" si="8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  <c r="F172" s="3" t="str">
        <f>CONCATENATE("(True, ""","",TRIM(A172),"",""",","""",TRIM(A172),"""","",",[0,",B172,"],","""",D172,"""","),")</f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</row>
    <row r="173" spans="1:6" x14ac:dyDescent="0.25">
      <c r="A173" t="s">
        <v>317</v>
      </c>
      <c r="B173">
        <v>0.14000000000000001</v>
      </c>
      <c r="C173" s="2" t="str">
        <f>INDEX('Policy groups'!$B:$B,MATCH('Script Setup'!$A173,'Policy groups'!$A:$A,0))</f>
        <v>Industrial Energy Efficiency Standards</v>
      </c>
      <c r="D173" s="2" t="str">
        <f>INDEX('Policy groups'!$B:$B,MATCH('Script Setup'!$A173,'Policy groups'!$A:$A,0))</f>
        <v>Industrial Energy Efficiency Standards</v>
      </c>
      <c r="E173" s="3" t="str">
        <f t="shared" si="8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  <c r="F173" s="3" t="str">
        <f>CONCATENATE("(True, ""","",TRIM(A173),"",""",","""",TRIM(A173),"""","",",[0,",B173,"],","""",D173,"""","),")</f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</row>
    <row r="174" spans="1:6" x14ac:dyDescent="0.25">
      <c r="A174" t="s">
        <v>318</v>
      </c>
      <c r="B174">
        <v>0.14000000000000001</v>
      </c>
      <c r="C174" s="2" t="str">
        <f>INDEX('Policy groups'!$B:$B,MATCH('Script Setup'!$A174,'Policy groups'!$A:$A,0))</f>
        <v>Industrial Energy Efficiency Standards</v>
      </c>
      <c r="D174" s="2" t="str">
        <f>INDEX('Policy groups'!$B:$B,MATCH('Script Setup'!$A174,'Policy groups'!$A:$A,0))</f>
        <v>Industrial Energy Efficiency Standards</v>
      </c>
      <c r="E174" s="3" t="str">
        <f t="shared" si="8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  <c r="F174" s="3" t="str">
        <f>CONCATENATE("(True, ""","",TRIM(A174),"",""",","""",TRIM(A174),"""","",",[0,",B174,"],","""",D174,"""","),")</f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75" spans="1:6" x14ac:dyDescent="0.25">
      <c r="A175" t="s">
        <v>319</v>
      </c>
      <c r="B175">
        <v>0.14000000000000001</v>
      </c>
      <c r="C175" s="2" t="str">
        <f>INDEX('Policy groups'!$B:$B,MATCH('Script Setup'!$A175,'Policy groups'!$A:$A,0))</f>
        <v>Industrial Energy Efficiency Standards</v>
      </c>
      <c r="D175" s="2" t="str">
        <f>INDEX('Policy groups'!$B:$B,MATCH('Script Setup'!$A175,'Policy groups'!$A:$A,0))</f>
        <v>Industrial Energy Efficiency Standards</v>
      </c>
      <c r="E175" s="3" t="str">
        <f t="shared" si="8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  <c r="F175" s="3" t="str">
        <f t="shared" ref="F175:F191" si="11">CONCATENATE("(True, ""","",TRIM(A174),"",""",","""",TRIM(A174),"""","",",[0,",B175,"],","""",D175,"""","),")</f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76" spans="1:6" x14ac:dyDescent="0.25">
      <c r="A176" t="s">
        <v>320</v>
      </c>
      <c r="B176">
        <v>0.14000000000000001</v>
      </c>
      <c r="C176" s="2" t="str">
        <f>INDEX('Policy groups'!$B:$B,MATCH('Script Setup'!$A176,'Policy groups'!$A:$A,0))</f>
        <v>Industrial Energy Efficiency Standards</v>
      </c>
      <c r="D176" s="2" t="str">
        <f>INDEX('Policy groups'!$B:$B,MATCH('Script Setup'!$A176,'Policy groups'!$A:$A,0))</f>
        <v>Industrial Energy Efficiency Standards</v>
      </c>
      <c r="E176" s="3" t="str">
        <f t="shared" si="8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  <c r="F176" s="3" t="str">
        <f t="shared" si="11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</row>
    <row r="177" spans="1:6" x14ac:dyDescent="0.25">
      <c r="A177" t="s">
        <v>321</v>
      </c>
      <c r="B177">
        <v>0.14000000000000001</v>
      </c>
      <c r="C177" s="2" t="str">
        <f>INDEX('Policy groups'!$B:$B,MATCH('Script Setup'!$A177,'Policy groups'!$A:$A,0))</f>
        <v>Industrial Energy Efficiency Standards</v>
      </c>
      <c r="D177" s="2" t="str">
        <f>INDEX('Policy groups'!$B:$B,MATCH('Script Setup'!$A177,'Policy groups'!$A:$A,0))</f>
        <v>Industrial Energy Efficiency Standards</v>
      </c>
      <c r="E177" s="3" t="str">
        <f t="shared" si="8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  <c r="F177" s="3" t="str">
        <f t="shared" si="11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</row>
    <row r="178" spans="1:6" x14ac:dyDescent="0.25">
      <c r="A178" t="s">
        <v>322</v>
      </c>
      <c r="B178">
        <v>0.14000000000000001</v>
      </c>
      <c r="C178" s="2" t="str">
        <f>INDEX('Policy groups'!$B:$B,MATCH('Script Setup'!$A178,'Policy groups'!$A:$A,0))</f>
        <v>Industrial Energy Efficiency Standards</v>
      </c>
      <c r="D178" s="2" t="str">
        <f>INDEX('Policy groups'!$B:$B,MATCH('Script Setup'!$A178,'Policy groups'!$A:$A,0))</f>
        <v>Industrial Energy Efficiency Standards</v>
      </c>
      <c r="E178" s="3" t="str">
        <f t="shared" si="8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  <c r="F178" s="3" t="str">
        <f t="shared" si="11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</row>
    <row r="179" spans="1:6" x14ac:dyDescent="0.25">
      <c r="A179" t="s">
        <v>323</v>
      </c>
      <c r="B179">
        <v>0.14000000000000001</v>
      </c>
      <c r="C179" s="2" t="str">
        <f>INDEX('Policy groups'!$B:$B,MATCH('Script Setup'!$A179,'Policy groups'!$A:$A,0))</f>
        <v>Industrial Energy Efficiency Standards</v>
      </c>
      <c r="D179" s="2" t="str">
        <f>INDEX('Policy groups'!$B:$B,MATCH('Script Setup'!$A179,'Policy groups'!$A:$A,0))</f>
        <v>Industrial Energy Efficiency Standards</v>
      </c>
      <c r="E179" s="3" t="str">
        <f t="shared" si="8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  <c r="F179" s="3" t="str">
        <f t="shared" si="11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</row>
    <row r="180" spans="1:6" x14ac:dyDescent="0.25">
      <c r="A180" t="s">
        <v>324</v>
      </c>
      <c r="B180">
        <v>0.14000000000000001</v>
      </c>
      <c r="C180" s="2" t="str">
        <f>INDEX('Policy groups'!$B:$B,MATCH('Script Setup'!$A180,'Policy groups'!$A:$A,0))</f>
        <v>Industrial Energy Efficiency Standards</v>
      </c>
      <c r="D180" s="2" t="str">
        <f>INDEX('Policy groups'!$B:$B,MATCH('Script Setup'!$A180,'Policy groups'!$A:$A,0))</f>
        <v>Industrial Energy Efficiency Standards</v>
      </c>
      <c r="E180" s="3" t="str">
        <f t="shared" si="8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  <c r="F180" s="3" t="str">
        <f t="shared" si="11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</row>
    <row r="181" spans="1:6" x14ac:dyDescent="0.25">
      <c r="A181" t="s">
        <v>325</v>
      </c>
      <c r="B181">
        <v>0.14000000000000001</v>
      </c>
      <c r="C181" s="2" t="str">
        <f>INDEX('Policy groups'!$B:$B,MATCH('Script Setup'!$A181,'Policy groups'!$A:$A,0))</f>
        <v>Industrial Energy Efficiency Standards</v>
      </c>
      <c r="D181" s="2" t="str">
        <f>INDEX('Policy groups'!$B:$B,MATCH('Script Setup'!$A181,'Policy groups'!$A:$A,0))</f>
        <v>Industrial Energy Efficiency Standards</v>
      </c>
      <c r="E181" s="3" t="str">
        <f t="shared" si="8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  <c r="F181" s="3" t="str">
        <f t="shared" si="11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</row>
    <row r="182" spans="1:6" x14ac:dyDescent="0.25">
      <c r="A182" t="s">
        <v>326</v>
      </c>
      <c r="B182">
        <v>0.14000000000000001</v>
      </c>
      <c r="C182" s="2" t="str">
        <f>INDEX('Policy groups'!$B:$B,MATCH('Script Setup'!$A182,'Policy groups'!$A:$A,0))</f>
        <v>Industrial Energy Efficiency Standards</v>
      </c>
      <c r="D182" s="2" t="str">
        <f>INDEX('Policy groups'!$B:$B,MATCH('Script Setup'!$A182,'Policy groups'!$A:$A,0))</f>
        <v>Industrial Energy Efficiency Standards</v>
      </c>
      <c r="E182" s="3" t="str">
        <f t="shared" si="8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  <c r="F182" s="3" t="str">
        <f t="shared" si="11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</row>
    <row r="183" spans="1:6" x14ac:dyDescent="0.25">
      <c r="A183" t="s">
        <v>327</v>
      </c>
      <c r="B183">
        <v>0.14000000000000001</v>
      </c>
      <c r="C183" s="2" t="str">
        <f>INDEX('Policy groups'!$B:$B,MATCH('Script Setup'!$A183,'Policy groups'!$A:$A,0))</f>
        <v>Industrial Energy Efficiency Standards</v>
      </c>
      <c r="D183" s="2" t="str">
        <f>INDEX('Policy groups'!$B:$B,MATCH('Script Setup'!$A183,'Policy groups'!$A:$A,0))</f>
        <v>Industrial Energy Efficiency Standards</v>
      </c>
      <c r="E183" s="3" t="str">
        <f t="shared" si="8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  <c r="F183" s="3" t="str">
        <f t="shared" si="11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</row>
    <row r="184" spans="1:6" x14ac:dyDescent="0.25">
      <c r="A184" t="s">
        <v>328</v>
      </c>
      <c r="B184">
        <v>0.14000000000000001</v>
      </c>
      <c r="C184" s="2" t="str">
        <f>INDEX('Policy groups'!$B:$B,MATCH('Script Setup'!$A184,'Policy groups'!$A:$A,0))</f>
        <v>Industrial Energy Efficiency Standards</v>
      </c>
      <c r="D184" s="2" t="str">
        <f>INDEX('Policy groups'!$B:$B,MATCH('Script Setup'!$A184,'Policy groups'!$A:$A,0))</f>
        <v>Industrial Energy Efficiency Standards</v>
      </c>
      <c r="E184" s="3" t="str">
        <f t="shared" si="8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  <c r="F184" s="3" t="str">
        <f t="shared" si="11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</row>
    <row r="185" spans="1:6" x14ac:dyDescent="0.25">
      <c r="A185" t="s">
        <v>329</v>
      </c>
      <c r="B185">
        <v>0.14000000000000001</v>
      </c>
      <c r="C185" s="2" t="str">
        <f>INDEX('Policy groups'!$B:$B,MATCH('Script Setup'!$A185,'Policy groups'!$A:$A,0))</f>
        <v>Industrial Energy Efficiency Standards</v>
      </c>
      <c r="D185" s="2" t="str">
        <f>INDEX('Policy groups'!$B:$B,MATCH('Script Setup'!$A185,'Policy groups'!$A:$A,0))</f>
        <v>Industrial Energy Efficiency Standards</v>
      </c>
      <c r="E185" s="3" t="str">
        <f t="shared" si="8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  <c r="F185" s="3" t="str">
        <f t="shared" si="11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</row>
    <row r="186" spans="1:6" x14ac:dyDescent="0.25">
      <c r="A186" t="s">
        <v>330</v>
      </c>
      <c r="B186">
        <v>0.14000000000000001</v>
      </c>
      <c r="C186" s="2" t="str">
        <f>INDEX('Policy groups'!$B:$B,MATCH('Script Setup'!$A186,'Policy groups'!$A:$A,0))</f>
        <v>Industrial Energy Efficiency Standards</v>
      </c>
      <c r="D186" s="2" t="str">
        <f>INDEX('Policy groups'!$B:$B,MATCH('Script Setup'!$A186,'Policy groups'!$A:$A,0))</f>
        <v>Industrial Energy Efficiency Standards</v>
      </c>
      <c r="E186" s="3" t="str">
        <f t="shared" si="8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  <c r="F186" s="3" t="str">
        <f t="shared" si="11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</row>
    <row r="187" spans="1:6" x14ac:dyDescent="0.25">
      <c r="A187" t="s">
        <v>331</v>
      </c>
      <c r="B187">
        <v>0.14000000000000001</v>
      </c>
      <c r="C187" s="2" t="str">
        <f>INDEX('Policy groups'!$B:$B,MATCH('Script Setup'!$A187,'Policy groups'!$A:$A,0))</f>
        <v>Industrial Energy Efficiency Standards</v>
      </c>
      <c r="D187" s="2" t="str">
        <f>INDEX('Policy groups'!$B:$B,MATCH('Script Setup'!$A187,'Policy groups'!$A:$A,0))</f>
        <v>Industrial Energy Efficiency Standards</v>
      </c>
      <c r="E187" s="3" t="str">
        <f t="shared" si="8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  <c r="F187" s="3" t="str">
        <f t="shared" si="11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</row>
    <row r="188" spans="1:6" x14ac:dyDescent="0.25">
      <c r="A188" t="s">
        <v>332</v>
      </c>
      <c r="B188">
        <v>0.14000000000000001</v>
      </c>
      <c r="C188" s="2" t="str">
        <f>INDEX('Policy groups'!$B:$B,MATCH('Script Setup'!$A188,'Policy groups'!$A:$A,0))</f>
        <v>Industrial Energy Efficiency Standards</v>
      </c>
      <c r="D188" s="2" t="str">
        <f>INDEX('Policy groups'!$B:$B,MATCH('Script Setup'!$A188,'Policy groups'!$A:$A,0))</f>
        <v>Industrial Energy Efficiency Standards</v>
      </c>
      <c r="E188" s="3" t="str">
        <f t="shared" si="8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  <c r="F188" s="3" t="str">
        <f t="shared" si="11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</row>
    <row r="189" spans="1:6" x14ac:dyDescent="0.25">
      <c r="A189" t="s">
        <v>333</v>
      </c>
      <c r="B189">
        <v>0.14000000000000001</v>
      </c>
      <c r="C189" s="2" t="str">
        <f>INDEX('Policy groups'!$B:$B,MATCH('Script Setup'!$A189,'Policy groups'!$A:$A,0))</f>
        <v>Industrial Energy Efficiency Standards</v>
      </c>
      <c r="D189" s="2" t="str">
        <f>INDEX('Policy groups'!$B:$B,MATCH('Script Setup'!$A189,'Policy groups'!$A:$A,0))</f>
        <v>Industrial Energy Efficiency Standards</v>
      </c>
      <c r="E189" s="3" t="str">
        <f t="shared" si="8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  <c r="F189" s="3" t="str">
        <f t="shared" si="11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</row>
    <row r="190" spans="1:6" x14ac:dyDescent="0.25">
      <c r="A190" t="s">
        <v>334</v>
      </c>
      <c r="B190">
        <v>0.14000000000000001</v>
      </c>
      <c r="C190" s="2" t="str">
        <f>INDEX('Policy groups'!$B:$B,MATCH('Script Setup'!$A190,'Policy groups'!$A:$A,0))</f>
        <v>Industrial Energy Efficiency Standards</v>
      </c>
      <c r="D190" s="2" t="str">
        <f>INDEX('Policy groups'!$B:$B,MATCH('Script Setup'!$A190,'Policy groups'!$A:$A,0))</f>
        <v>Industrial Energy Efficiency Standards</v>
      </c>
      <c r="E190" s="3" t="str">
        <f t="shared" si="8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  <c r="F190" s="3" t="str">
        <f t="shared" si="11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</row>
    <row r="191" spans="1:6" x14ac:dyDescent="0.25">
      <c r="A191" t="s">
        <v>335</v>
      </c>
      <c r="B191">
        <v>0.14000000000000001</v>
      </c>
      <c r="C191" s="2" t="str">
        <f>INDEX('Policy groups'!$B:$B,MATCH('Script Setup'!$A191,'Policy groups'!$A:$A,0))</f>
        <v>Industrial Energy Efficiency Standards</v>
      </c>
      <c r="D191" s="2" t="str">
        <f>INDEX('Policy groups'!$B:$B,MATCH('Script Setup'!$A191,'Policy groups'!$A:$A,0))</f>
        <v>Industrial Energy Efficiency Standards</v>
      </c>
      <c r="E191" s="3" t="str">
        <f t="shared" si="8"/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  <c r="F191" s="3" t="str">
        <f t="shared" si="11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</row>
    <row r="192" spans="1:6" x14ac:dyDescent="0.25">
      <c r="A192" t="s">
        <v>336</v>
      </c>
      <c r="B192">
        <v>0.14000000000000001</v>
      </c>
      <c r="C192" s="2" t="str">
        <f>INDEX('Policy groups'!$B:$B,MATCH('Script Setup'!$A192,'Policy groups'!$A:$A,0))</f>
        <v>Industrial Energy Efficiency Standards</v>
      </c>
      <c r="D192" s="2" t="str">
        <f>INDEX('Policy groups'!$B:$B,MATCH('Script Setup'!$A192,'Policy groups'!$A:$A,0))</f>
        <v>Industrial Energy Efficiency Standards</v>
      </c>
      <c r="E192" s="3" t="str">
        <f t="shared" si="8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  <c r="F192" s="3" t="str">
        <f>CONCATENATE("(True, ""","",TRIM(A192),"",""",","""",TRIM(A192),"""","",",[0,",B192,"],","""",D192,"""","),")</f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</row>
    <row r="193" spans="1:6" x14ac:dyDescent="0.25">
      <c r="A193" t="s">
        <v>337</v>
      </c>
      <c r="B193">
        <v>0.14000000000000001</v>
      </c>
      <c r="C193" s="2" t="str">
        <f>INDEX('Policy groups'!$B:$B,MATCH('Script Setup'!$A193,'Policy groups'!$A:$A,0))</f>
        <v>Industrial Energy Efficiency Standards</v>
      </c>
      <c r="D193" s="2" t="str">
        <f>INDEX('Policy groups'!$B:$B,MATCH('Script Setup'!$A193,'Policy groups'!$A:$A,0))</f>
        <v>Industrial Energy Efficiency Standards</v>
      </c>
      <c r="E193" s="3" t="str">
        <f t="shared" si="8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  <c r="F193" s="3" t="str">
        <f>CONCATENATE("(True, ""","",TRIM(A193),"",""",","""",TRIM(A193),"""","",",[0,",B193,"],","""",D193,"""","),")</f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</row>
    <row r="194" spans="1:6" x14ac:dyDescent="0.25">
      <c r="A194" t="s">
        <v>338</v>
      </c>
      <c r="B194">
        <v>0.14000000000000001</v>
      </c>
      <c r="C194" s="2" t="str">
        <f>INDEX('Policy groups'!$B:$B,MATCH('Script Setup'!$A194,'Policy groups'!$A:$A,0))</f>
        <v>Industrial Energy Efficiency Standards</v>
      </c>
      <c r="D194" s="2" t="str">
        <f>INDEX('Policy groups'!$B:$B,MATCH('Script Setup'!$A194,'Policy groups'!$A:$A,0))</f>
        <v>Industrial Energy Efficiency Standards</v>
      </c>
      <c r="E194" s="3" t="str">
        <f t="shared" si="8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  <c r="F194" s="3" t="str">
        <f>CONCATENATE("(True, ""","",TRIM(A194),"",""",","""",TRIM(A194),"""","",",[0,",B194,"],","""",D194,"""","),")</f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</row>
    <row r="195" spans="1:6" x14ac:dyDescent="0.25">
      <c r="A195" t="s">
        <v>339</v>
      </c>
      <c r="B195">
        <v>0.14000000000000001</v>
      </c>
      <c r="C195" s="2" t="str">
        <f>INDEX('Policy groups'!$B:$B,MATCH('Script Setup'!$A195,'Policy groups'!$A:$A,0))</f>
        <v>Industrial Energy Efficiency Standards</v>
      </c>
      <c r="D195" s="2" t="str">
        <f>INDEX('Policy groups'!$B:$B,MATCH('Script Setup'!$A195,'Policy groups'!$A:$A,0))</f>
        <v>Industrial Energy Efficiency Standards</v>
      </c>
      <c r="E195" s="3" t="str">
        <f t="shared" ref="E195:E251" si="12">CONCATENATE("(True, ""","",TRIM(A195),"",""",","""",TRIM(A195),"""","",",[0,",B195,"],","""",C195,"""","),")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  <c r="F195" s="3" t="str">
        <f>CONCATENATE("(True, ""","",TRIM(A195),"",""",","""",TRIM(A195),"""","",",[0,",B195,"],","""",D195,"""","),")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196" spans="1:6" x14ac:dyDescent="0.25">
      <c r="A196" t="s">
        <v>340</v>
      </c>
      <c r="B196">
        <v>0.14000000000000001</v>
      </c>
      <c r="C196" s="2" t="str">
        <f>INDEX('Policy groups'!$B:$B,MATCH('Script Setup'!$A196,'Policy groups'!$A:$A,0))</f>
        <v>Industrial Energy Efficiency Standards</v>
      </c>
      <c r="D196" s="2" t="str">
        <f>INDEX('Policy groups'!$B:$B,MATCH('Script Setup'!$A196,'Policy groups'!$A:$A,0))</f>
        <v>Industrial Energy Efficiency Standards</v>
      </c>
      <c r="E196" s="3" t="str">
        <f t="shared" si="12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  <c r="F196" s="3" t="str">
        <f t="shared" ref="F196:F241" si="13">CONCATENATE("(True, ""","",TRIM(A195),"",""",","""",TRIM(A195),"""","",",[0,",B196,"],","""",D196,"""","),")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197" spans="1:6" x14ac:dyDescent="0.25">
      <c r="A197" t="s">
        <v>341</v>
      </c>
      <c r="B197">
        <v>0.14000000000000001</v>
      </c>
      <c r="C197" s="2" t="str">
        <f>INDEX('Policy groups'!$B:$B,MATCH('Script Setup'!$A197,'Policy groups'!$A:$A,0))</f>
        <v>Industrial Energy Efficiency Standards</v>
      </c>
      <c r="D197" s="2" t="str">
        <f>INDEX('Policy groups'!$B:$B,MATCH('Script Setup'!$A197,'Policy groups'!$A:$A,0))</f>
        <v>Industrial Energy Efficiency Standards</v>
      </c>
      <c r="E197" s="3" t="str">
        <f t="shared" si="12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  <c r="F197" s="3" t="str">
        <f t="shared" si="13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</row>
    <row r="198" spans="1:6" x14ac:dyDescent="0.25">
      <c r="A198" t="s">
        <v>342</v>
      </c>
      <c r="B198">
        <v>0.14000000000000001</v>
      </c>
      <c r="C198" s="2" t="str">
        <f>INDEX('Policy groups'!$B:$B,MATCH('Script Setup'!$A198,'Policy groups'!$A:$A,0))</f>
        <v>Industrial Energy Efficiency Standards</v>
      </c>
      <c r="D198" s="2" t="str">
        <f>INDEX('Policy groups'!$B:$B,MATCH('Script Setup'!$A198,'Policy groups'!$A:$A,0))</f>
        <v>Industrial Energy Efficiency Standards</v>
      </c>
      <c r="E198" s="3" t="str">
        <f t="shared" si="12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  <c r="F198" s="3" t="str">
        <f t="shared" si="13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</row>
    <row r="199" spans="1:6" x14ac:dyDescent="0.25">
      <c r="A199" t="s">
        <v>343</v>
      </c>
      <c r="B199">
        <v>0.14000000000000001</v>
      </c>
      <c r="C199" s="2" t="str">
        <f>INDEX('Policy groups'!$B:$B,MATCH('Script Setup'!$A199,'Policy groups'!$A:$A,0))</f>
        <v>Industrial Energy Efficiency Standards</v>
      </c>
      <c r="D199" s="2" t="str">
        <f>INDEX('Policy groups'!$B:$B,MATCH('Script Setup'!$A199,'Policy groups'!$A:$A,0))</f>
        <v>Industrial Energy Efficiency Standards</v>
      </c>
      <c r="E199" s="3" t="str">
        <f t="shared" si="12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  <c r="F199" s="3" t="str">
        <f t="shared" si="13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</row>
    <row r="200" spans="1:6" x14ac:dyDescent="0.25">
      <c r="A200" t="s">
        <v>344</v>
      </c>
      <c r="B200">
        <v>0.14000000000000001</v>
      </c>
      <c r="C200" s="2" t="str">
        <f>INDEX('Policy groups'!$B:$B,MATCH('Script Setup'!$A200,'Policy groups'!$A:$A,0))</f>
        <v>Industrial Energy Efficiency Standards</v>
      </c>
      <c r="D200" s="2" t="str">
        <f>INDEX('Policy groups'!$B:$B,MATCH('Script Setup'!$A200,'Policy groups'!$A:$A,0))</f>
        <v>Industrial Energy Efficiency Standards</v>
      </c>
      <c r="E200" s="3" t="str">
        <f t="shared" si="12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  <c r="F200" s="3" t="str">
        <f t="shared" si="13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</row>
    <row r="201" spans="1:6" x14ac:dyDescent="0.25">
      <c r="A201" t="s">
        <v>345</v>
      </c>
      <c r="B201">
        <v>0.14000000000000001</v>
      </c>
      <c r="C201" s="2" t="str">
        <f>INDEX('Policy groups'!$B:$B,MATCH('Script Setup'!$A201,'Policy groups'!$A:$A,0))</f>
        <v>Industrial Energy Efficiency Standards</v>
      </c>
      <c r="D201" s="2" t="str">
        <f>INDEX('Policy groups'!$B:$B,MATCH('Script Setup'!$A201,'Policy groups'!$A:$A,0))</f>
        <v>Industrial Energy Efficiency Standards</v>
      </c>
      <c r="E201" s="3" t="str">
        <f t="shared" si="12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  <c r="F201" s="3" t="str">
        <f t="shared" si="13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</row>
    <row r="202" spans="1:6" x14ac:dyDescent="0.25">
      <c r="A202" t="s">
        <v>346</v>
      </c>
      <c r="B202">
        <v>0.14000000000000001</v>
      </c>
      <c r="C202" s="2" t="str">
        <f>INDEX('Policy groups'!$B:$B,MATCH('Script Setup'!$A202,'Policy groups'!$A:$A,0))</f>
        <v>Industrial Energy Efficiency Standards</v>
      </c>
      <c r="D202" s="2" t="str">
        <f>INDEX('Policy groups'!$B:$B,MATCH('Script Setup'!$A202,'Policy groups'!$A:$A,0))</f>
        <v>Industrial Energy Efficiency Standards</v>
      </c>
      <c r="E202" s="3" t="str">
        <f t="shared" si="12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  <c r="F202" s="3" t="str">
        <f t="shared" si="13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</row>
    <row r="203" spans="1:6" x14ac:dyDescent="0.25">
      <c r="A203" t="s">
        <v>347</v>
      </c>
      <c r="B203">
        <v>0.14000000000000001</v>
      </c>
      <c r="C203" s="2" t="str">
        <f>INDEX('Policy groups'!$B:$B,MATCH('Script Setup'!$A203,'Policy groups'!$A:$A,0))</f>
        <v>Industrial Energy Efficiency Standards</v>
      </c>
      <c r="D203" s="2" t="str">
        <f>INDEX('Policy groups'!$B:$B,MATCH('Script Setup'!$A203,'Policy groups'!$A:$A,0))</f>
        <v>Industrial Energy Efficiency Standards</v>
      </c>
      <c r="E203" s="3" t="str">
        <f t="shared" si="12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  <c r="F203" s="3" t="str">
        <f t="shared" si="13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</row>
    <row r="204" spans="1:6" x14ac:dyDescent="0.25">
      <c r="A204" t="s">
        <v>348</v>
      </c>
      <c r="B204">
        <v>0.14000000000000001</v>
      </c>
      <c r="C204" s="2" t="str">
        <f>INDEX('Policy groups'!$B:$B,MATCH('Script Setup'!$A204,'Policy groups'!$A:$A,0))</f>
        <v>Industrial Energy Efficiency Standards</v>
      </c>
      <c r="D204" s="2" t="str">
        <f>INDEX('Policy groups'!$B:$B,MATCH('Script Setup'!$A204,'Policy groups'!$A:$A,0))</f>
        <v>Industrial Energy Efficiency Standards</v>
      </c>
      <c r="E204" s="3" t="str">
        <f t="shared" si="12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  <c r="F204" s="3" t="str">
        <f t="shared" si="13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</row>
    <row r="205" spans="1:6" x14ac:dyDescent="0.25">
      <c r="A205" t="s">
        <v>349</v>
      </c>
      <c r="B205">
        <v>0.14000000000000001</v>
      </c>
      <c r="C205" s="2" t="str">
        <f>INDEX('Policy groups'!$B:$B,MATCH('Script Setup'!$A205,'Policy groups'!$A:$A,0))</f>
        <v>Industrial Energy Efficiency Standards</v>
      </c>
      <c r="D205" s="2" t="str">
        <f>INDEX('Policy groups'!$B:$B,MATCH('Script Setup'!$A205,'Policy groups'!$A:$A,0))</f>
        <v>Industrial Energy Efficiency Standards</v>
      </c>
      <c r="E205" s="3" t="str">
        <f t="shared" si="12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  <c r="F205" s="3" t="str">
        <f t="shared" si="13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</row>
    <row r="206" spans="1:6" x14ac:dyDescent="0.25">
      <c r="A206" t="s">
        <v>350</v>
      </c>
      <c r="B206">
        <v>0.14000000000000001</v>
      </c>
      <c r="C206" s="2" t="str">
        <f>INDEX('Policy groups'!$B:$B,MATCH('Script Setup'!$A206,'Policy groups'!$A:$A,0))</f>
        <v>Industrial Energy Efficiency Standards</v>
      </c>
      <c r="D206" s="2" t="str">
        <f>INDEX('Policy groups'!$B:$B,MATCH('Script Setup'!$A206,'Policy groups'!$A:$A,0))</f>
        <v>Industrial Energy Efficiency Standards</v>
      </c>
      <c r="E206" s="3" t="str">
        <f t="shared" si="12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  <c r="F206" s="3" t="str">
        <f t="shared" si="13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</row>
    <row r="207" spans="1:6" x14ac:dyDescent="0.25">
      <c r="A207" t="s">
        <v>351</v>
      </c>
      <c r="B207">
        <v>0.14000000000000001</v>
      </c>
      <c r="C207" s="2" t="str">
        <f>INDEX('Policy groups'!$B:$B,MATCH('Script Setup'!$A207,'Policy groups'!$A:$A,0))</f>
        <v>Industrial Energy Efficiency Standards</v>
      </c>
      <c r="D207" s="2" t="str">
        <f>INDEX('Policy groups'!$B:$B,MATCH('Script Setup'!$A207,'Policy groups'!$A:$A,0))</f>
        <v>Industrial Energy Efficiency Standards</v>
      </c>
      <c r="E207" s="3" t="str">
        <f t="shared" si="12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  <c r="F207" s="3" t="str">
        <f t="shared" si="13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</row>
    <row r="208" spans="1:6" x14ac:dyDescent="0.25">
      <c r="A208" t="s">
        <v>352</v>
      </c>
      <c r="B208">
        <v>0.14000000000000001</v>
      </c>
      <c r="C208" s="2" t="str">
        <f>INDEX('Policy groups'!$B:$B,MATCH('Script Setup'!$A208,'Policy groups'!$A:$A,0))</f>
        <v>Industrial Energy Efficiency Standards</v>
      </c>
      <c r="D208" s="2" t="str">
        <f>INDEX('Policy groups'!$B:$B,MATCH('Script Setup'!$A208,'Policy groups'!$A:$A,0))</f>
        <v>Industrial Energy Efficiency Standards</v>
      </c>
      <c r="E208" s="3" t="str">
        <f t="shared" si="12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  <c r="F208" s="3" t="str">
        <f t="shared" si="13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</row>
    <row r="209" spans="1:6" x14ac:dyDescent="0.25">
      <c r="A209" t="s">
        <v>353</v>
      </c>
      <c r="B209">
        <v>0.14000000000000001</v>
      </c>
      <c r="C209" s="2" t="str">
        <f>INDEX('Policy groups'!$B:$B,MATCH('Script Setup'!$A209,'Policy groups'!$A:$A,0))</f>
        <v>Industrial Energy Efficiency Standards</v>
      </c>
      <c r="D209" s="2" t="str">
        <f>INDEX('Policy groups'!$B:$B,MATCH('Script Setup'!$A209,'Policy groups'!$A:$A,0))</f>
        <v>Industrial Energy Efficiency Standards</v>
      </c>
      <c r="E209" s="3" t="str">
        <f t="shared" si="12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  <c r="F209" s="3" t="str">
        <f t="shared" si="13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</row>
    <row r="210" spans="1:6" x14ac:dyDescent="0.25">
      <c r="A210" t="s">
        <v>354</v>
      </c>
      <c r="B210">
        <v>0.14000000000000001</v>
      </c>
      <c r="C210" s="2" t="str">
        <f>INDEX('Policy groups'!$B:$B,MATCH('Script Setup'!$A210,'Policy groups'!$A:$A,0))</f>
        <v>Industrial Energy Efficiency Standards</v>
      </c>
      <c r="D210" s="2" t="str">
        <f>INDEX('Policy groups'!$B:$B,MATCH('Script Setup'!$A210,'Policy groups'!$A:$A,0))</f>
        <v>Industrial Energy Efficiency Standards</v>
      </c>
      <c r="E210" s="3" t="str">
        <f t="shared" si="12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  <c r="F210" s="3" t="str">
        <f t="shared" si="13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</row>
    <row r="211" spans="1:6" x14ac:dyDescent="0.25">
      <c r="A211" t="s">
        <v>355</v>
      </c>
      <c r="B211">
        <v>0.14000000000000001</v>
      </c>
      <c r="C211" s="2" t="str">
        <f>INDEX('Policy groups'!$B:$B,MATCH('Script Setup'!$A211,'Policy groups'!$A:$A,0))</f>
        <v>Industrial Energy Efficiency Standards</v>
      </c>
      <c r="D211" s="2" t="str">
        <f>INDEX('Policy groups'!$B:$B,MATCH('Script Setup'!$A211,'Policy groups'!$A:$A,0))</f>
        <v>Industrial Energy Efficiency Standards</v>
      </c>
      <c r="E211" s="3" t="str">
        <f t="shared" si="12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  <c r="F211" s="3" t="str">
        <f t="shared" si="13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</row>
    <row r="212" spans="1:6" x14ac:dyDescent="0.25">
      <c r="A212" t="s">
        <v>356</v>
      </c>
      <c r="B212">
        <v>0.14000000000000001</v>
      </c>
      <c r="C212" s="2" t="str">
        <f>INDEX('Policy groups'!$B:$B,MATCH('Script Setup'!$A212,'Policy groups'!$A:$A,0))</f>
        <v>Industrial Energy Efficiency Standards</v>
      </c>
      <c r="D212" s="2" t="str">
        <f>INDEX('Policy groups'!$B:$B,MATCH('Script Setup'!$A212,'Policy groups'!$A:$A,0))</f>
        <v>Industrial Energy Efficiency Standards</v>
      </c>
      <c r="E212" s="3" t="str">
        <f t="shared" si="12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  <c r="F212" s="3" t="str">
        <f t="shared" si="13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</row>
    <row r="213" spans="1:6" x14ac:dyDescent="0.25">
      <c r="A213" t="s">
        <v>357</v>
      </c>
      <c r="B213">
        <v>0.14000000000000001</v>
      </c>
      <c r="C213" s="2" t="str">
        <f>INDEX('Policy groups'!$B:$B,MATCH('Script Setup'!$A213,'Policy groups'!$A:$A,0))</f>
        <v>Industrial Energy Efficiency Standards</v>
      </c>
      <c r="D213" s="2" t="str">
        <f>INDEX('Policy groups'!$B:$B,MATCH('Script Setup'!$A213,'Policy groups'!$A:$A,0))</f>
        <v>Industrial Energy Efficiency Standards</v>
      </c>
      <c r="E213" s="3" t="str">
        <f t="shared" si="12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  <c r="F213" s="3" t="str">
        <f t="shared" si="13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</row>
    <row r="214" spans="1:6" x14ac:dyDescent="0.25">
      <c r="A214" t="s">
        <v>358</v>
      </c>
      <c r="B214">
        <v>0.14000000000000001</v>
      </c>
      <c r="C214" s="2" t="str">
        <f>INDEX('Policy groups'!$B:$B,MATCH('Script Setup'!$A214,'Policy groups'!$A:$A,0))</f>
        <v>Industrial Energy Efficiency Standards</v>
      </c>
      <c r="D214" s="2" t="str">
        <f>INDEX('Policy groups'!$B:$B,MATCH('Script Setup'!$A214,'Policy groups'!$A:$A,0))</f>
        <v>Industrial Energy Efficiency Standards</v>
      </c>
      <c r="E214" s="3" t="str">
        <f t="shared" si="12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  <c r="F214" s="3" t="str">
        <f t="shared" si="13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</row>
    <row r="215" spans="1:6" x14ac:dyDescent="0.25">
      <c r="A215" t="s">
        <v>359</v>
      </c>
      <c r="B215">
        <v>0.14000000000000001</v>
      </c>
      <c r="C215" s="2" t="str">
        <f>INDEX('Policy groups'!$B:$B,MATCH('Script Setup'!$A215,'Policy groups'!$A:$A,0))</f>
        <v>Industrial Energy Efficiency Standards</v>
      </c>
      <c r="D215" s="2" t="str">
        <f>INDEX('Policy groups'!$B:$B,MATCH('Script Setup'!$A215,'Policy groups'!$A:$A,0))</f>
        <v>Industrial Energy Efficiency Standards</v>
      </c>
      <c r="E215" s="3" t="str">
        <f t="shared" si="12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  <c r="F215" s="3" t="str">
        <f t="shared" si="13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</row>
    <row r="216" spans="1:6" x14ac:dyDescent="0.25">
      <c r="A216" t="s">
        <v>360</v>
      </c>
      <c r="B216">
        <v>0.14000000000000001</v>
      </c>
      <c r="C216" s="2" t="str">
        <f>INDEX('Policy groups'!$B:$B,MATCH('Script Setup'!$A216,'Policy groups'!$A:$A,0))</f>
        <v>Industrial Energy Efficiency Standards</v>
      </c>
      <c r="D216" s="2" t="str">
        <f>INDEX('Policy groups'!$B:$B,MATCH('Script Setup'!$A216,'Policy groups'!$A:$A,0))</f>
        <v>Industrial Energy Efficiency Standards</v>
      </c>
      <c r="E216" s="3" t="str">
        <f t="shared" si="12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  <c r="F216" s="3" t="str">
        <f t="shared" si="13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</row>
    <row r="217" spans="1:6" x14ac:dyDescent="0.25">
      <c r="A217" t="s">
        <v>361</v>
      </c>
      <c r="B217">
        <v>0.14000000000000001</v>
      </c>
      <c r="C217" s="2" t="str">
        <f>INDEX('Policy groups'!$B:$B,MATCH('Script Setup'!$A217,'Policy groups'!$A:$A,0))</f>
        <v>Industrial Energy Efficiency Standards</v>
      </c>
      <c r="D217" s="2" t="str">
        <f>INDEX('Policy groups'!$B:$B,MATCH('Script Setup'!$A217,'Policy groups'!$A:$A,0))</f>
        <v>Industrial Energy Efficiency Standards</v>
      </c>
      <c r="E217" s="3" t="str">
        <f t="shared" si="12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  <c r="F217" s="3" t="str">
        <f t="shared" si="13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</row>
    <row r="218" spans="1:6" x14ac:dyDescent="0.25">
      <c r="A218" t="s">
        <v>362</v>
      </c>
      <c r="B218">
        <v>0.14000000000000001</v>
      </c>
      <c r="C218" s="2" t="str">
        <f>INDEX('Policy groups'!$B:$B,MATCH('Script Setup'!$A218,'Policy groups'!$A:$A,0))</f>
        <v>Industrial Energy Efficiency Standards</v>
      </c>
      <c r="D218" s="2" t="str">
        <f>INDEX('Policy groups'!$B:$B,MATCH('Script Setup'!$A218,'Policy groups'!$A:$A,0))</f>
        <v>Industrial Energy Efficiency Standards</v>
      </c>
      <c r="E218" s="3" t="str">
        <f t="shared" si="12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  <c r="F218" s="3" t="str">
        <f t="shared" si="13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</row>
    <row r="219" spans="1:6" x14ac:dyDescent="0.25">
      <c r="A219" t="s">
        <v>363</v>
      </c>
      <c r="B219">
        <v>0.14000000000000001</v>
      </c>
      <c r="C219" s="2" t="str">
        <f>INDEX('Policy groups'!$B:$B,MATCH('Script Setup'!$A219,'Policy groups'!$A:$A,0))</f>
        <v>Industrial Energy Efficiency Standards</v>
      </c>
      <c r="D219" s="2" t="str">
        <f>INDEX('Policy groups'!$B:$B,MATCH('Script Setup'!$A219,'Policy groups'!$A:$A,0))</f>
        <v>Industrial Energy Efficiency Standards</v>
      </c>
      <c r="E219" s="3" t="str">
        <f t="shared" si="12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  <c r="F219" s="3" t="str">
        <f t="shared" si="13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</row>
    <row r="220" spans="1:6" x14ac:dyDescent="0.25">
      <c r="A220" t="s">
        <v>364</v>
      </c>
      <c r="B220">
        <v>0.14000000000000001</v>
      </c>
      <c r="C220" s="2" t="str">
        <f>INDEX('Policy groups'!$B:$B,MATCH('Script Setup'!$A220,'Policy groups'!$A:$A,0))</f>
        <v>Industrial Energy Efficiency Standards</v>
      </c>
      <c r="D220" s="2" t="str">
        <f>INDEX('Policy groups'!$B:$B,MATCH('Script Setup'!$A220,'Policy groups'!$A:$A,0))</f>
        <v>Industrial Energy Efficiency Standards</v>
      </c>
      <c r="E220" s="3" t="str">
        <f t="shared" si="12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  <c r="F220" s="3" t="str">
        <f t="shared" si="13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</row>
    <row r="221" spans="1:6" x14ac:dyDescent="0.25">
      <c r="A221" t="s">
        <v>365</v>
      </c>
      <c r="B221">
        <v>0.14000000000000001</v>
      </c>
      <c r="C221" s="2" t="str">
        <f>INDEX('Policy groups'!$B:$B,MATCH('Script Setup'!$A221,'Policy groups'!$A:$A,0))</f>
        <v>Industrial Energy Efficiency Standards</v>
      </c>
      <c r="D221" s="2" t="str">
        <f>INDEX('Policy groups'!$B:$B,MATCH('Script Setup'!$A221,'Policy groups'!$A:$A,0))</f>
        <v>Industrial Energy Efficiency Standards</v>
      </c>
      <c r="E221" s="3" t="str">
        <f t="shared" si="12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  <c r="F221" s="3" t="str">
        <f t="shared" si="13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</row>
    <row r="222" spans="1:6" x14ac:dyDescent="0.25">
      <c r="A222" t="s">
        <v>366</v>
      </c>
      <c r="B222">
        <v>0.14000000000000001</v>
      </c>
      <c r="C222" s="2" t="str">
        <f>INDEX('Policy groups'!$B:$B,MATCH('Script Setup'!$A222,'Policy groups'!$A:$A,0))</f>
        <v>Industrial Energy Efficiency Standards</v>
      </c>
      <c r="D222" s="2" t="str">
        <f>INDEX('Policy groups'!$B:$B,MATCH('Script Setup'!$A222,'Policy groups'!$A:$A,0))</f>
        <v>Industrial Energy Efficiency Standards</v>
      </c>
      <c r="E222" s="3" t="str">
        <f t="shared" si="12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  <c r="F222" s="3" t="str">
        <f t="shared" si="13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</row>
    <row r="223" spans="1:6" x14ac:dyDescent="0.25">
      <c r="A223" t="s">
        <v>367</v>
      </c>
      <c r="B223">
        <v>0.14000000000000001</v>
      </c>
      <c r="C223" s="2" t="str">
        <f>INDEX('Policy groups'!$B:$B,MATCH('Script Setup'!$A223,'Policy groups'!$A:$A,0))</f>
        <v>Industrial Energy Efficiency Standards</v>
      </c>
      <c r="D223" s="2" t="str">
        <f>INDEX('Policy groups'!$B:$B,MATCH('Script Setup'!$A223,'Policy groups'!$A:$A,0))</f>
        <v>Industrial Energy Efficiency Standards</v>
      </c>
      <c r="E223" s="3" t="str">
        <f t="shared" si="12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  <c r="F223" s="3" t="str">
        <f t="shared" si="13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</row>
    <row r="224" spans="1:6" x14ac:dyDescent="0.25">
      <c r="A224" t="s">
        <v>368</v>
      </c>
      <c r="B224">
        <v>0.14000000000000001</v>
      </c>
      <c r="C224" s="2" t="str">
        <f>INDEX('Policy groups'!$B:$B,MATCH('Script Setup'!$A224,'Policy groups'!$A:$A,0))</f>
        <v>Industrial Energy Efficiency Standards</v>
      </c>
      <c r="D224" s="2" t="str">
        <f>INDEX('Policy groups'!$B:$B,MATCH('Script Setup'!$A224,'Policy groups'!$A:$A,0))</f>
        <v>Industrial Energy Efficiency Standards</v>
      </c>
      <c r="E224" s="3" t="str">
        <f t="shared" si="12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  <c r="F224" s="3" t="str">
        <f t="shared" si="13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</row>
    <row r="225" spans="1:6" x14ac:dyDescent="0.25">
      <c r="A225" t="s">
        <v>369</v>
      </c>
      <c r="B225">
        <v>0.14000000000000001</v>
      </c>
      <c r="C225" s="2" t="str">
        <f>INDEX('Policy groups'!$B:$B,MATCH('Script Setup'!$A225,'Policy groups'!$A:$A,0))</f>
        <v>Industrial Energy Efficiency Standards</v>
      </c>
      <c r="D225" s="2" t="str">
        <f>INDEX('Policy groups'!$B:$B,MATCH('Script Setup'!$A225,'Policy groups'!$A:$A,0))</f>
        <v>Industrial Energy Efficiency Standards</v>
      </c>
      <c r="E225" s="3" t="str">
        <f t="shared" si="12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  <c r="F225" s="3" t="str">
        <f t="shared" si="13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</row>
    <row r="226" spans="1:6" x14ac:dyDescent="0.25">
      <c r="A226" t="s">
        <v>370</v>
      </c>
      <c r="B226">
        <v>0.14000000000000001</v>
      </c>
      <c r="C226" s="2" t="str">
        <f>INDEX('Policy groups'!$B:$B,MATCH('Script Setup'!$A226,'Policy groups'!$A:$A,0))</f>
        <v>Industrial Energy Efficiency Standards</v>
      </c>
      <c r="D226" s="2" t="str">
        <f>INDEX('Policy groups'!$B:$B,MATCH('Script Setup'!$A226,'Policy groups'!$A:$A,0))</f>
        <v>Industrial Energy Efficiency Standards</v>
      </c>
      <c r="E226" s="3" t="str">
        <f t="shared" si="12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  <c r="F226" s="3" t="str">
        <f t="shared" si="13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</row>
    <row r="227" spans="1:6" x14ac:dyDescent="0.25">
      <c r="A227" t="s">
        <v>371</v>
      </c>
      <c r="B227">
        <v>0.14000000000000001</v>
      </c>
      <c r="C227" s="2" t="str">
        <f>INDEX('Policy groups'!$B:$B,MATCH('Script Setup'!$A227,'Policy groups'!$A:$A,0))</f>
        <v>Industrial Energy Efficiency Standards</v>
      </c>
      <c r="D227" s="2" t="str">
        <f>INDEX('Policy groups'!$B:$B,MATCH('Script Setup'!$A227,'Policy groups'!$A:$A,0))</f>
        <v>Industrial Energy Efficiency Standards</v>
      </c>
      <c r="E227" s="3" t="str">
        <f t="shared" si="12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  <c r="F227" s="3" t="str">
        <f t="shared" si="13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</row>
    <row r="228" spans="1:6" x14ac:dyDescent="0.25">
      <c r="A228" t="s">
        <v>372</v>
      </c>
      <c r="B228">
        <v>0.14000000000000001</v>
      </c>
      <c r="C228" s="2" t="str">
        <f>INDEX('Policy groups'!$B:$B,MATCH('Script Setup'!$A228,'Policy groups'!$A:$A,0))</f>
        <v>Industrial Energy Efficiency Standards</v>
      </c>
      <c r="D228" s="2" t="str">
        <f>INDEX('Policy groups'!$B:$B,MATCH('Script Setup'!$A228,'Policy groups'!$A:$A,0))</f>
        <v>Industrial Energy Efficiency Standards</v>
      </c>
      <c r="E228" s="3" t="str">
        <f t="shared" si="12"/>
        <v>(True, "Percentage Improvement in Eqpt Efficiency Standards above BAU[construction 41T43,LPG propane or butane if]","Percentage Improvement in Eqpt Efficiency Standards above BAU[construction 41T43,LPG propane or butane if]",[0,0.14],"Industrial Energy Efficiency Standards"),</v>
      </c>
      <c r="F228" s="3" t="str">
        <f t="shared" si="13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</row>
    <row r="229" spans="1:6" x14ac:dyDescent="0.25">
      <c r="A229" t="s">
        <v>132</v>
      </c>
      <c r="B229">
        <v>1</v>
      </c>
      <c r="C229" s="2" t="str">
        <f>INDEX('Policy groups'!$B:$B,MATCH('Script Setup'!$A229,'Policy groups'!$A:$A,0))</f>
        <v>Grid Flexibility</v>
      </c>
      <c r="D229" s="2" t="str">
        <f>INDEX('Policy groups'!$B:$B,MATCH('Script Setup'!$A229,'Policy groups'!$A:$A,0))</f>
        <v>Grid Flexibility</v>
      </c>
      <c r="E229" s="3" t="str">
        <f t="shared" si="12"/>
        <v>(True, "Percentage Increase in Transmission Capacity vs BAU","Percentage Increase in Transmission Capacity vs BAU",[0,1],"Grid Flexibility"),</v>
      </c>
      <c r="F229" s="3" t="str">
        <f t="shared" si="13"/>
        <v>(True, "Percentage Improvement in Eqpt Efficiency Standards above BAU[construction 41T43,LPG propane or butane if]","Percentage Improvement in Eqpt Efficiency Standards above BAU[construction 41T43,LPG propane or butane if]",[0,1],"Grid Flexibility"),</v>
      </c>
    </row>
    <row r="230" spans="1:6" x14ac:dyDescent="0.25">
      <c r="A230" t="s">
        <v>133</v>
      </c>
      <c r="B230">
        <v>0.11</v>
      </c>
      <c r="C230" s="2" t="str">
        <f>INDEX('Policy groups'!$B:$B,MATCH('Script Setup'!$A230,'Policy groups'!$A:$A,0))</f>
        <v>Building Codes and Appliance Standards</v>
      </c>
      <c r="D230" s="2" t="str">
        <f>INDEX('Policy groups'!$B:$B,MATCH('Script Setup'!$A230,'Policy groups'!$A:$A,0))</f>
        <v>Building Codes and Appliance Standards</v>
      </c>
      <c r="E230" s="3" t="str">
        <f t="shared" si="12"/>
        <v>(True, "Reduction in E Use Allowed by Component Eff Std[heating,urban residential]","Reduction in E Use Allowed by Component Eff Std[heating,urban residential]",[0,0.11],"Building Codes and Appliance Standards"),</v>
      </c>
      <c r="F230" s="3" t="e">
        <f>CONCATENATE("(True, ""","",TRIM(#REF!),"",""",","""",TRIM(#REF!),"""","",",[0,",B230,"],","""",D230,"""","),")</f>
        <v>#REF!</v>
      </c>
    </row>
    <row r="231" spans="1:6" x14ac:dyDescent="0.25">
      <c r="A231" t="s">
        <v>134</v>
      </c>
      <c r="B231">
        <v>0.11</v>
      </c>
      <c r="C231" s="2" t="str">
        <f>INDEX('Policy groups'!$B:$B,MATCH('Script Setup'!$A231,'Policy groups'!$A:$A,0))</f>
        <v>Building Codes and Appliance Standards</v>
      </c>
      <c r="D231" s="2" t="str">
        <f>INDEX('Policy groups'!$B:$B,MATCH('Script Setup'!$A231,'Policy groups'!$A:$A,0))</f>
        <v>Building Codes and Appliance Standards</v>
      </c>
      <c r="E231" s="3" t="str">
        <f t="shared" si="12"/>
        <v>(True, "Reduction in E Use Allowed by Component Eff Std[heating,rural residential]","Reduction in E Use Allowed by Component Eff Std[heating,rural residential]",[0,0.11],"Building Codes and Appliance Standards"),</v>
      </c>
      <c r="F231" s="3" t="str">
        <f t="shared" si="13"/>
        <v>(True, "Reduction in E Use Allowed by Component Eff Std[heating,urban residential]","Reduction in E Use Allowed by Component Eff Std[heating,urban residential]",[0,0.11],"Building Codes and Appliance Standards"),</v>
      </c>
    </row>
    <row r="232" spans="1:6" x14ac:dyDescent="0.25">
      <c r="A232" t="s">
        <v>135</v>
      </c>
      <c r="B232">
        <v>0.159</v>
      </c>
      <c r="C232" s="2" t="str">
        <f>INDEX('Policy groups'!$B:$B,MATCH('Script Setup'!$A232,'Policy groups'!$A:$A,0))</f>
        <v>Building Codes and Appliance Standards</v>
      </c>
      <c r="D232" s="2" t="str">
        <f>INDEX('Policy groups'!$B:$B,MATCH('Script Setup'!$A232,'Policy groups'!$A:$A,0))</f>
        <v>Building Codes and Appliance Standards</v>
      </c>
      <c r="E232" s="3" t="str">
        <f t="shared" si="12"/>
        <v>(True, "Reduction in E Use Allowed by Component Eff Std[heating,commercial]","Reduction in E Use Allowed by Component Eff Std[heating,commercial]",[0,0.159],"Building Codes and Appliance Standards"),</v>
      </c>
      <c r="F232" s="3" t="str">
        <f t="shared" si="13"/>
        <v>(True, "Reduction in E Use Allowed by Component Eff Std[heating,rural residential]","Reduction in E Use Allowed by Component Eff Std[heating,rural residential]",[0,0.159],"Building Codes and Appliance Standards"),</v>
      </c>
    </row>
    <row r="233" spans="1:6" x14ac:dyDescent="0.25">
      <c r="A233" t="s">
        <v>136</v>
      </c>
      <c r="B233">
        <v>0.13600000000000001</v>
      </c>
      <c r="C233" s="2" t="str">
        <f>INDEX('Policy groups'!$B:$B,MATCH('Script Setup'!$A233,'Policy groups'!$A:$A,0))</f>
        <v>Building Codes and Appliance Standards</v>
      </c>
      <c r="D233" s="2" t="str">
        <f>INDEX('Policy groups'!$B:$B,MATCH('Script Setup'!$A233,'Policy groups'!$A:$A,0))</f>
        <v>Building Codes and Appliance Standards</v>
      </c>
      <c r="E233" s="3" t="str">
        <f t="shared" si="12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  <c r="F233" s="3" t="str">
        <f t="shared" si="13"/>
        <v>(True, "Reduction in E Use Allowed by Component Eff Std[heating,commercial]","Reduction in E Use Allowed by Component Eff Std[heating,commercial]",[0,0.136],"Building Codes and Appliance Standards"),</v>
      </c>
    </row>
    <row r="234" spans="1:6" x14ac:dyDescent="0.25">
      <c r="A234" t="s">
        <v>137</v>
      </c>
      <c r="B234">
        <v>0.13600000000000001</v>
      </c>
      <c r="C234" s="2" t="str">
        <f>INDEX('Policy groups'!$B:$B,MATCH('Script Setup'!$A234,'Policy groups'!$A:$A,0))</f>
        <v>Building Codes and Appliance Standards</v>
      </c>
      <c r="D234" s="2" t="str">
        <f>INDEX('Policy groups'!$B:$B,MATCH('Script Setup'!$A234,'Policy groups'!$A:$A,0))</f>
        <v>Building Codes and Appliance Standards</v>
      </c>
      <c r="E234" s="3" t="str">
        <f t="shared" si="12"/>
        <v>(True, "Reduction in E Use Allowed by Component Eff Std[cooling and ventilation,rural residential]","Reduction in E Use Allowed by Component Eff Std[cooling and ventilation,rural residential]",[0,0.136],"Building Codes and Appliance Standards"),</v>
      </c>
      <c r="F234" s="3" t="str">
        <f t="shared" si="13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</row>
    <row r="235" spans="1:6" x14ac:dyDescent="0.25">
      <c r="A235" t="s">
        <v>138</v>
      </c>
      <c r="B235">
        <v>0.13300000000000001</v>
      </c>
      <c r="C235" s="2" t="str">
        <f>INDEX('Policy groups'!$B:$B,MATCH('Script Setup'!$A235,'Policy groups'!$A:$A,0))</f>
        <v>Building Codes and Appliance Standards</v>
      </c>
      <c r="D235" s="2" t="str">
        <f>INDEX('Policy groups'!$B:$B,MATCH('Script Setup'!$A235,'Policy groups'!$A:$A,0))</f>
        <v>Building Codes and Appliance Standards</v>
      </c>
      <c r="E235" s="3" t="str">
        <f t="shared" si="12"/>
        <v>(True, "Reduction in E Use Allowed by Component Eff Std[cooling and ventilation,commercial]","Reduction in E Use Allowed by Component Eff Std[cooling and ventilation,commercial]",[0,0.133],"Building Codes and Appliance Standards"),</v>
      </c>
      <c r="F235" s="3" t="str">
        <f t="shared" si="13"/>
        <v>(True, "Reduction in E Use Allowed by Component Eff Std[cooling and ventilation,rural residential]","Reduction in E Use Allowed by Component Eff Std[cooling and ventilation,rural residential]",[0,0.133],"Building Codes and Appliance Standards"),</v>
      </c>
    </row>
    <row r="236" spans="1:6" x14ac:dyDescent="0.25">
      <c r="A236" t="s">
        <v>139</v>
      </c>
      <c r="B236">
        <v>0.25</v>
      </c>
      <c r="C236" s="2" t="str">
        <f>INDEX('Policy groups'!$B:$B,MATCH('Script Setup'!$A236,'Policy groups'!$A:$A,0))</f>
        <v>Building Codes and Appliance Standards</v>
      </c>
      <c r="D236" s="2" t="str">
        <f>INDEX('Policy groups'!$B:$B,MATCH('Script Setup'!$A236,'Policy groups'!$A:$A,0))</f>
        <v>Building Codes and Appliance Standards</v>
      </c>
      <c r="E236" s="3" t="str">
        <f t="shared" si="12"/>
        <v>(True, "Reduction in E Use Allowed by Component Eff Std[envelope,urban residential]","Reduction in E Use Allowed by Component Eff Std[envelope,urban residential]",[0,0.25],"Building Codes and Appliance Standards"),</v>
      </c>
      <c r="F236" s="3" t="str">
        <f t="shared" si="13"/>
        <v>(True, "Reduction in E Use Allowed by Component Eff Std[cooling and ventilation,commercial]","Reduction in E Use Allowed by Component Eff Std[cooling and ventilation,commercial]",[0,0.25],"Building Codes and Appliance Standards"),</v>
      </c>
    </row>
    <row r="237" spans="1:6" x14ac:dyDescent="0.25">
      <c r="A237" t="s">
        <v>140</v>
      </c>
      <c r="B237">
        <v>0.25</v>
      </c>
      <c r="C237" s="2" t="str">
        <f>INDEX('Policy groups'!$B:$B,MATCH('Script Setup'!$A237,'Policy groups'!$A:$A,0))</f>
        <v>Building Codes and Appliance Standards</v>
      </c>
      <c r="D237" s="2" t="str">
        <f>INDEX('Policy groups'!$B:$B,MATCH('Script Setup'!$A237,'Policy groups'!$A:$A,0))</f>
        <v>Building Codes and Appliance Standards</v>
      </c>
      <c r="E237" s="3" t="str">
        <f t="shared" si="12"/>
        <v>(True, "Reduction in E Use Allowed by Component Eff Std[envelope,rural residential]","Reduction in E Use Allowed by Component Eff Std[envelope,rural residential]",[0,0.25],"Building Codes and Appliance Standards"),</v>
      </c>
      <c r="F237" s="3" t="str">
        <f t="shared" si="13"/>
        <v>(True, "Reduction in E Use Allowed by Component Eff Std[envelope,urban residential]","Reduction in E Use Allowed by Component Eff Std[envelope,urban residential]",[0,0.25],"Building Codes and Appliance Standards"),</v>
      </c>
    </row>
    <row r="238" spans="1:6" x14ac:dyDescent="0.25">
      <c r="A238" t="s">
        <v>141</v>
      </c>
      <c r="B238">
        <v>0.25</v>
      </c>
      <c r="C238" s="2" t="str">
        <f>INDEX('Policy groups'!$B:$B,MATCH('Script Setup'!$A238,'Policy groups'!$A:$A,0))</f>
        <v>Building Codes and Appliance Standards</v>
      </c>
      <c r="D238" s="2" t="str">
        <f>INDEX('Policy groups'!$B:$B,MATCH('Script Setup'!$A238,'Policy groups'!$A:$A,0))</f>
        <v>Building Codes and Appliance Standards</v>
      </c>
      <c r="E238" s="3" t="str">
        <f t="shared" si="12"/>
        <v>(True, "Reduction in E Use Allowed by Component Eff Std[envelope,commercial]","Reduction in E Use Allowed by Component Eff Std[envelope,commercial]",[0,0.25],"Building Codes and Appliance Standards"),</v>
      </c>
      <c r="F238" s="3" t="str">
        <f t="shared" si="13"/>
        <v>(True, "Reduction in E Use Allowed by Component Eff Std[envelope,rural residential]","Reduction in E Use Allowed by Component Eff Std[envelope,rural residential]",[0,0.25],"Building Codes and Appliance Standards"),</v>
      </c>
    </row>
    <row r="239" spans="1:6" x14ac:dyDescent="0.25">
      <c r="A239" t="s">
        <v>142</v>
      </c>
      <c r="B239">
        <v>0.2</v>
      </c>
      <c r="C239" s="2" t="str">
        <f>INDEX('Policy groups'!$B:$B,MATCH('Script Setup'!$A239,'Policy groups'!$A:$A,0))</f>
        <v>Building Codes and Appliance Standards</v>
      </c>
      <c r="D239" s="2" t="str">
        <f>INDEX('Policy groups'!$B:$B,MATCH('Script Setup'!$A239,'Policy groups'!$A:$A,0))</f>
        <v>Building Codes and Appliance Standards</v>
      </c>
      <c r="E239" s="3" t="str">
        <f t="shared" si="12"/>
        <v>(True, "Reduction in E Use Allowed by Component Eff Std[lighting,urban residential]","Reduction in E Use Allowed by Component Eff Std[lighting,urban residential]",[0,0.2],"Building Codes and Appliance Standards"),</v>
      </c>
      <c r="F239" s="3" t="str">
        <f t="shared" si="13"/>
        <v>(True, "Reduction in E Use Allowed by Component Eff Std[envelope,commercial]","Reduction in E Use Allowed by Component Eff Std[envelope,commercial]",[0,0.2],"Building Codes and Appliance Standards"),</v>
      </c>
    </row>
    <row r="240" spans="1:6" x14ac:dyDescent="0.25">
      <c r="A240" t="s">
        <v>143</v>
      </c>
      <c r="B240">
        <v>0.2</v>
      </c>
      <c r="C240" s="2" t="str">
        <f>INDEX('Policy groups'!$B:$B,MATCH('Script Setup'!$A240,'Policy groups'!$A:$A,0))</f>
        <v>Building Codes and Appliance Standards</v>
      </c>
      <c r="D240" s="2" t="str">
        <f>INDEX('Policy groups'!$B:$B,MATCH('Script Setup'!$A240,'Policy groups'!$A:$A,0))</f>
        <v>Building Codes and Appliance Standards</v>
      </c>
      <c r="E240" s="3" t="str">
        <f t="shared" si="12"/>
        <v>(True, "Reduction in E Use Allowed by Component Eff Std[lighting,rural residential]","Reduction in E Use Allowed by Component Eff Std[lighting,rural residential]",[0,0.2],"Building Codes and Appliance Standards"),</v>
      </c>
      <c r="F240" s="3" t="str">
        <f t="shared" si="13"/>
        <v>(True, "Reduction in E Use Allowed by Component Eff Std[lighting,urban residential]","Reduction in E Use Allowed by Component Eff Std[lighting,urban residential]",[0,0.2],"Building Codes and Appliance Standards"),</v>
      </c>
    </row>
    <row r="241" spans="1:6" x14ac:dyDescent="0.25">
      <c r="A241" t="s">
        <v>144</v>
      </c>
      <c r="B241">
        <v>0.2</v>
      </c>
      <c r="C241" s="2" t="str">
        <f>INDEX('Policy groups'!$B:$B,MATCH('Script Setup'!$A241,'Policy groups'!$A:$A,0))</f>
        <v>Building Codes and Appliance Standards</v>
      </c>
      <c r="D241" s="2" t="str">
        <f>INDEX('Policy groups'!$B:$B,MATCH('Script Setup'!$A241,'Policy groups'!$A:$A,0))</f>
        <v>Building Codes and Appliance Standards</v>
      </c>
      <c r="E241" s="3" t="str">
        <f t="shared" si="12"/>
        <v>(True, "Reduction in E Use Allowed by Component Eff Std[lighting,commercial]","Reduction in E Use Allowed by Component Eff Std[lighting,commercial]",[0,0.2],"Building Codes and Appliance Standards"),</v>
      </c>
      <c r="F241" s="3" t="str">
        <f t="shared" si="13"/>
        <v>(True, "Reduction in E Use Allowed by Component Eff Std[lighting,rural residential]","Reduction in E Use Allowed by Component Eff Std[lighting,rural residential]",[0,0.2],"Building Codes and Appliance Standards"),</v>
      </c>
    </row>
    <row r="242" spans="1:6" x14ac:dyDescent="0.25">
      <c r="A242" t="s">
        <v>145</v>
      </c>
      <c r="B242">
        <v>0.14099999999999999</v>
      </c>
      <c r="C242" s="2" t="str">
        <f>INDEX('Policy groups'!$B:$B,MATCH('Script Setup'!$A242,'Policy groups'!$A:$A,0))</f>
        <v>Building Codes and Appliance Standards</v>
      </c>
      <c r="D242" s="2" t="str">
        <f>INDEX('Policy groups'!$B:$B,MATCH('Script Setup'!$A242,'Policy groups'!$A:$A,0))</f>
        <v>Building Codes and Appliance Standards</v>
      </c>
      <c r="E242" s="3" t="str">
        <f t="shared" si="12"/>
        <v>(True, "Reduction in E Use Allowed by Component Eff Std[appliances,urban residential]","Reduction in E Use Allowed by Component Eff Std[appliances,urban residential]",[0,0.141],"Building Codes and Appliance Standards"),</v>
      </c>
      <c r="F242" s="3" t="e">
        <f>CONCATENATE("(True, ""","",TRIM(#REF!),"",""",","""",TRIM(#REF!),"""","",",[0,",B242,"],","""",D242,"""","),")</f>
        <v>#REF!</v>
      </c>
    </row>
    <row r="243" spans="1:6" x14ac:dyDescent="0.25">
      <c r="A243" t="s">
        <v>146</v>
      </c>
      <c r="B243">
        <v>0.14099999999999999</v>
      </c>
      <c r="C243" s="2" t="str">
        <f>INDEX('Policy groups'!$B:$B,MATCH('Script Setup'!$A243,'Policy groups'!$A:$A,0))</f>
        <v>Building Codes and Appliance Standards</v>
      </c>
      <c r="D243" s="2" t="str">
        <f>INDEX('Policy groups'!$B:$B,MATCH('Script Setup'!$A243,'Policy groups'!$A:$A,0))</f>
        <v>Building Codes and Appliance Standards</v>
      </c>
      <c r="E243" s="3" t="str">
        <f t="shared" si="12"/>
        <v>(True, "Reduction in E Use Allowed by Component Eff Std[appliances,rural residential]","Reduction in E Use Allowed by Component Eff Std[appliances,rural residential]",[0,0.141],"Building Codes and Appliance Standards"),</v>
      </c>
      <c r="F243" s="3" t="str">
        <f t="shared" ref="F243:F251" si="14">CONCATENATE("(True, ""","",TRIM(A242),"",""",","""",TRIM(A242),"""","",",[0,",B243,"],","""",D243,"""","),")</f>
        <v>(True, "Reduction in E Use Allowed by Component Eff Std[appliances,urban residential]","Reduction in E Use Allowed by Component Eff Std[appliances,urban residential]",[0,0.141],"Building Codes and Appliance Standards"),</v>
      </c>
    </row>
    <row r="244" spans="1:6" x14ac:dyDescent="0.25">
      <c r="A244" t="s">
        <v>147</v>
      </c>
      <c r="B244">
        <v>0.14099999999999999</v>
      </c>
      <c r="C244" s="2" t="str">
        <f>INDEX('Policy groups'!$B:$B,MATCH('Script Setup'!$A244,'Policy groups'!$A:$A,0))</f>
        <v>Building Codes and Appliance Standards</v>
      </c>
      <c r="D244" s="2" t="str">
        <f>INDEX('Policy groups'!$B:$B,MATCH('Script Setup'!$A244,'Policy groups'!$A:$A,0))</f>
        <v>Building Codes and Appliance Standards</v>
      </c>
      <c r="E244" s="3" t="str">
        <f t="shared" si="12"/>
        <v>(True, "Reduction in E Use Allowed by Component Eff Std[appliances,commercial]","Reduction in E Use Allowed by Component Eff Std[appliances,commercial]",[0,0.141],"Building Codes and Appliance Standards"),</v>
      </c>
      <c r="F244" s="3" t="str">
        <f t="shared" si="14"/>
        <v>(True, "Reduction in E Use Allowed by Component Eff Std[appliances,rural residential]","Reduction in E Use Allowed by Component Eff Std[appliances,rural residential]",[0,0.141],"Building Codes and Appliance Standards"),</v>
      </c>
    </row>
    <row r="245" spans="1:6" x14ac:dyDescent="0.25">
      <c r="A245" t="s">
        <v>148</v>
      </c>
      <c r="B245">
        <v>0.11</v>
      </c>
      <c r="C245" s="2" t="str">
        <f>INDEX('Policy groups'!$B:$B,MATCH('Script Setup'!$A245,'Policy groups'!$A:$A,0))</f>
        <v>Building Codes and Appliance Standards</v>
      </c>
      <c r="D245" s="2" t="str">
        <f>INDEX('Policy groups'!$B:$B,MATCH('Script Setup'!$A245,'Policy groups'!$A:$A,0))</f>
        <v>Building Codes and Appliance Standards</v>
      </c>
      <c r="E245" s="3" t="str">
        <f t="shared" si="12"/>
        <v>(True, "Reduction in E Use Allowed by Component Eff Std[other component,urban residential]","Reduction in E Use Allowed by Component Eff Std[other component,urban residential]",[0,0.11],"Building Codes and Appliance Standards"),</v>
      </c>
      <c r="F245" s="3" t="str">
        <f t="shared" si="14"/>
        <v>(True, "Reduction in E Use Allowed by Component Eff Std[appliances,commercial]","Reduction in E Use Allowed by Component Eff Std[appliances,commercial]",[0,0.11],"Building Codes and Appliance Standards"),</v>
      </c>
    </row>
    <row r="246" spans="1:6" x14ac:dyDescent="0.25">
      <c r="A246" t="s">
        <v>149</v>
      </c>
      <c r="B246">
        <v>0.11</v>
      </c>
      <c r="C246" s="2" t="str">
        <f>INDEX('Policy groups'!$B:$B,MATCH('Script Setup'!$A246,'Policy groups'!$A:$A,0))</f>
        <v>Building Codes and Appliance Standards</v>
      </c>
      <c r="D246" s="2" t="str">
        <f>INDEX('Policy groups'!$B:$B,MATCH('Script Setup'!$A246,'Policy groups'!$A:$A,0))</f>
        <v>Building Codes and Appliance Standards</v>
      </c>
      <c r="E246" s="3" t="str">
        <f t="shared" si="12"/>
        <v>(True, "Reduction in E Use Allowed by Component Eff Std[other component,rural residential]","Reduction in E Use Allowed by Component Eff Std[other component,rural residential]",[0,0.11],"Building Codes and Appliance Standards"),</v>
      </c>
      <c r="F246" s="3" t="str">
        <f t="shared" si="14"/>
        <v>(True, "Reduction in E Use Allowed by Component Eff Std[other component,urban residential]","Reduction in E Use Allowed by Component Eff Std[other component,urban residential]",[0,0.11],"Building Codes and Appliance Standards"),</v>
      </c>
    </row>
    <row r="247" spans="1:6" x14ac:dyDescent="0.25">
      <c r="A247" t="s">
        <v>150</v>
      </c>
      <c r="B247">
        <v>0.11</v>
      </c>
      <c r="C247" s="2" t="str">
        <f>INDEX('Policy groups'!$B:$B,MATCH('Script Setup'!$A247,'Policy groups'!$A:$A,0))</f>
        <v>Building Codes and Appliance Standards</v>
      </c>
      <c r="D247" s="2" t="str">
        <f>INDEX('Policy groups'!$B:$B,MATCH('Script Setup'!$A247,'Policy groups'!$A:$A,0))</f>
        <v>Building Codes and Appliance Standards</v>
      </c>
      <c r="E247" s="3" t="str">
        <f t="shared" si="12"/>
        <v>(True, "Reduction in E Use Allowed by Component Eff Std[other component,commercial]","Reduction in E Use Allowed by Component Eff Std[other component,commercial]",[0,0.11],"Building Codes and Appliance Standards"),</v>
      </c>
      <c r="F247" s="3" t="str">
        <f t="shared" si="14"/>
        <v>(True, "Reduction in E Use Allowed by Component Eff Std[other component,rural residential]","Reduction in E Use Allowed by Component Eff Std[other component,rural residential]",[0,0.11],"Building Codes and Appliance Standards"),</v>
      </c>
    </row>
    <row r="248" spans="1:6" x14ac:dyDescent="0.25">
      <c r="A248" t="s">
        <v>151</v>
      </c>
      <c r="B248">
        <v>1</v>
      </c>
      <c r="C248" s="2" t="str">
        <f>INDEX('Policy groups'!$B:$B,MATCH('Script Setup'!$A248,'Policy groups'!$A:$A,0))</f>
        <v>100% Clean Electricity Standard</v>
      </c>
      <c r="D248" s="2" t="str">
        <f>INDEX('Policy groups'!$B:$B,MATCH('Script Setup'!$A248,'Policy groups'!$A:$A,0))</f>
        <v>100% Clean Electricity Standard</v>
      </c>
      <c r="E248" s="3" t="str">
        <f t="shared" si="12"/>
        <v>(True, "Renewable Portfolio Std Percentage","Renewable Portfolio Std Percentage",[0,1],"100% Clean Electricity Standard"),</v>
      </c>
      <c r="F248" s="3" t="str">
        <f t="shared" si="14"/>
        <v>(True, "Reduction in E Use Allowed by Component Eff Std[other component,commercial]","Reduction in E Use Allowed by Component Eff Std[other component,commercial]",[0,1],"100% Clean Electricity Standard"),</v>
      </c>
    </row>
    <row r="249" spans="1:6" x14ac:dyDescent="0.25">
      <c r="A249" t="s">
        <v>465</v>
      </c>
      <c r="B249">
        <v>11</v>
      </c>
      <c r="C249" s="2" t="str">
        <f>INDEX('Policy groups'!$B:$B,MATCH('Script Setup'!$A249,'Policy groups'!$A:$A,0))</f>
        <v>Electricity PTC/ITC</v>
      </c>
      <c r="D249" s="2" t="str">
        <f>INDEX('Policy groups'!$B:$B,MATCH('Script Setup'!$A249,'Policy groups'!$A:$A,0))</f>
        <v>Electricity PTC/ITC</v>
      </c>
      <c r="E249" s="3" t="str">
        <f t="shared" si="12"/>
        <v>(True, "Subsidy for Elec Production by Fuel[nuclear es,preexisting retiring]","Subsidy for Elec Production by Fuel[nuclear es,preexisting retiring]",[0,11],"Electricity PTC/ITC"),</v>
      </c>
      <c r="F249" s="3" t="str">
        <f t="shared" si="14"/>
        <v>(True, "Renewable Portfolio Std Percentage","Renewable Portfolio Std Percentage",[0,11],"Electricity PTC/ITC"),</v>
      </c>
    </row>
    <row r="250" spans="1:6" x14ac:dyDescent="0.25">
      <c r="A250" t="s">
        <v>466</v>
      </c>
      <c r="B250">
        <v>5</v>
      </c>
      <c r="C250" s="2" t="str">
        <f>INDEX('Policy groups'!$B:$B,MATCH('Script Setup'!$A250,'Policy groups'!$A:$A,0))</f>
        <v>Electricity PTC/ITC</v>
      </c>
      <c r="D250" s="2" t="str">
        <f>INDEX('Policy groups'!$B:$B,MATCH('Script Setup'!$A250,'Policy groups'!$A:$A,0))</f>
        <v>Electricity PTC/ITC</v>
      </c>
      <c r="E250" s="3" t="str">
        <f t="shared" si="12"/>
        <v>(True, "Subsidy for Elec Production by Fuel[onshore wind es,preexisting retiring]","Subsidy for Elec Production by Fuel[onshore wind es,preexisting retiring]",[0,5],"Electricity PTC/ITC"),</v>
      </c>
      <c r="F250" s="3" t="str">
        <f t="shared" si="14"/>
        <v>(True, "Subsidy for Elec Production by Fuel[nuclear es,preexisting retiring]","Subsidy for Elec Production by Fuel[nuclear es,preexisting retiring]",[0,5],"Electricity PTC/ITC"),</v>
      </c>
    </row>
    <row r="251" spans="1:6" x14ac:dyDescent="0.25">
      <c r="A251" t="s">
        <v>467</v>
      </c>
      <c r="B251">
        <v>5</v>
      </c>
      <c r="C251" s="2" t="str">
        <f>INDEX('Policy groups'!$B:$B,MATCH('Script Setup'!$A251,'Policy groups'!$A:$A,0))</f>
        <v>Electricity PTC/ITC</v>
      </c>
      <c r="D251" s="2" t="str">
        <f>INDEX('Policy groups'!$B:$B,MATCH('Script Setup'!$A251,'Policy groups'!$A:$A,0))</f>
        <v>Electricity PTC/ITC</v>
      </c>
      <c r="E251" s="3" t="str">
        <f t="shared" si="12"/>
        <v>(True, "Subsidy for Elec Production by Fuel[onshore wind es,newly built]","Subsidy for Elec Production by Fuel[onshore wind es,newly built]",[0,5],"Electricity PTC/ITC"),</v>
      </c>
      <c r="F251" s="3" t="str">
        <f t="shared" si="14"/>
        <v>(True, "Subsidy for Elec Production by Fuel[onshore wind es,preexisting retiring]","Subsidy for Elec Production by Fuel[onshore wind es,preexisting retiring]",[0,5],"Electricity PTC/ITC"),</v>
      </c>
    </row>
    <row r="252" spans="1:6" x14ac:dyDescent="0.25">
      <c r="C252" s="2"/>
      <c r="D252" s="2"/>
      <c r="E252" s="3"/>
      <c r="F252" s="3"/>
    </row>
    <row r="253" spans="1:6" x14ac:dyDescent="0.25">
      <c r="C253" s="2"/>
      <c r="D253" s="2"/>
      <c r="E253" s="3"/>
      <c r="F253" s="3"/>
    </row>
    <row r="254" spans="1:6" x14ac:dyDescent="0.25">
      <c r="C254" s="2"/>
      <c r="D254" s="2"/>
      <c r="E254" s="3"/>
      <c r="F254" s="3"/>
    </row>
    <row r="255" spans="1:6" x14ac:dyDescent="0.25">
      <c r="C255" s="2"/>
      <c r="D255" s="2"/>
      <c r="E255" s="3"/>
      <c r="F255" s="3"/>
    </row>
  </sheetData>
  <autoFilter ref="A1:F255" xr:uid="{786663FF-4B51-4D0F-A407-6AAB5D3B48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735A-5BB6-4E83-A2A9-E3437BECAFC8}">
  <dimension ref="A1:B43"/>
  <sheetViews>
    <sheetView topLeftCell="A12" workbookViewId="0">
      <selection activeCell="D33" sqref="D33"/>
    </sheetView>
  </sheetViews>
  <sheetFormatPr defaultRowHeight="15" x14ac:dyDescent="0.25"/>
  <cols>
    <col min="1" max="1" width="20.85546875" bestFit="1" customWidth="1"/>
    <col min="2" max="2" width="69.28515625" bestFit="1" customWidth="1"/>
  </cols>
  <sheetData>
    <row r="1" spans="1:2" x14ac:dyDescent="0.25">
      <c r="A1" s="4" t="s">
        <v>538</v>
      </c>
    </row>
    <row r="2" spans="1:2" x14ac:dyDescent="0.25">
      <c r="A2" t="s">
        <v>539</v>
      </c>
      <c r="B2" t="s">
        <v>540</v>
      </c>
    </row>
    <row r="3" spans="1:2" x14ac:dyDescent="0.25">
      <c r="A3" t="s">
        <v>541</v>
      </c>
      <c r="B3" t="s">
        <v>542</v>
      </c>
    </row>
    <row r="4" spans="1:2" x14ac:dyDescent="0.25">
      <c r="A4" t="s">
        <v>543</v>
      </c>
      <c r="B4" t="s">
        <v>544</v>
      </c>
    </row>
    <row r="5" spans="1:2" x14ac:dyDescent="0.25">
      <c r="A5" t="s">
        <v>545</v>
      </c>
      <c r="B5" t="s">
        <v>546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  <row r="8" spans="1:2" x14ac:dyDescent="0.25">
      <c r="A8" t="s">
        <v>551</v>
      </c>
      <c r="B8" t="s">
        <v>552</v>
      </c>
    </row>
    <row r="9" spans="1:2" x14ac:dyDescent="0.25">
      <c r="A9" t="s">
        <v>553</v>
      </c>
      <c r="B9" t="s">
        <v>554</v>
      </c>
    </row>
    <row r="10" spans="1:2" x14ac:dyDescent="0.25">
      <c r="A10" t="s">
        <v>555</v>
      </c>
      <c r="B10" t="s">
        <v>556</v>
      </c>
    </row>
    <row r="11" spans="1:2" x14ac:dyDescent="0.25">
      <c r="A11" t="s">
        <v>557</v>
      </c>
      <c r="B11" t="s">
        <v>558</v>
      </c>
    </row>
    <row r="12" spans="1:2" x14ac:dyDescent="0.25">
      <c r="A12" t="s">
        <v>559</v>
      </c>
      <c r="B12" t="s">
        <v>560</v>
      </c>
    </row>
    <row r="13" spans="1:2" x14ac:dyDescent="0.25">
      <c r="A13" t="s">
        <v>561</v>
      </c>
      <c r="B13" t="s">
        <v>562</v>
      </c>
    </row>
    <row r="14" spans="1:2" x14ac:dyDescent="0.25">
      <c r="A14" t="s">
        <v>563</v>
      </c>
      <c r="B14" t="s">
        <v>564</v>
      </c>
    </row>
    <row r="15" spans="1:2" x14ac:dyDescent="0.25">
      <c r="A15" t="s">
        <v>565</v>
      </c>
      <c r="B15" t="s">
        <v>566</v>
      </c>
    </row>
    <row r="16" spans="1:2" x14ac:dyDescent="0.25">
      <c r="A16" t="s">
        <v>567</v>
      </c>
      <c r="B16" t="s">
        <v>568</v>
      </c>
    </row>
    <row r="17" spans="1:2" x14ac:dyDescent="0.25">
      <c r="A17" t="s">
        <v>569</v>
      </c>
      <c r="B17" t="s">
        <v>570</v>
      </c>
    </row>
    <row r="18" spans="1:2" x14ac:dyDescent="0.25">
      <c r="A18" t="s">
        <v>571</v>
      </c>
      <c r="B18" t="s">
        <v>572</v>
      </c>
    </row>
    <row r="19" spans="1:2" x14ac:dyDescent="0.25">
      <c r="A19" t="s">
        <v>573</v>
      </c>
      <c r="B19" t="s">
        <v>574</v>
      </c>
    </row>
    <row r="20" spans="1:2" x14ac:dyDescent="0.25">
      <c r="A20" t="s">
        <v>575</v>
      </c>
      <c r="B20" t="s">
        <v>576</v>
      </c>
    </row>
    <row r="21" spans="1:2" x14ac:dyDescent="0.25">
      <c r="A21" t="s">
        <v>577</v>
      </c>
      <c r="B21" t="s">
        <v>578</v>
      </c>
    </row>
    <row r="22" spans="1:2" x14ac:dyDescent="0.25">
      <c r="A22" t="s">
        <v>579</v>
      </c>
      <c r="B22" t="s">
        <v>580</v>
      </c>
    </row>
    <row r="23" spans="1:2" x14ac:dyDescent="0.25">
      <c r="A23" t="s">
        <v>581</v>
      </c>
      <c r="B23" t="s">
        <v>582</v>
      </c>
    </row>
    <row r="24" spans="1:2" x14ac:dyDescent="0.25">
      <c r="A24" t="s">
        <v>583</v>
      </c>
      <c r="B24" t="s">
        <v>584</v>
      </c>
    </row>
    <row r="25" spans="1:2" x14ac:dyDescent="0.25">
      <c r="A25" t="s">
        <v>585</v>
      </c>
      <c r="B25" t="s">
        <v>586</v>
      </c>
    </row>
    <row r="26" spans="1:2" x14ac:dyDescent="0.25">
      <c r="A26" s="1" t="s">
        <v>587</v>
      </c>
      <c r="B26" s="1" t="s">
        <v>588</v>
      </c>
    </row>
    <row r="27" spans="1:2" x14ac:dyDescent="0.25">
      <c r="A27" s="1" t="s">
        <v>589</v>
      </c>
      <c r="B27" s="1" t="s">
        <v>590</v>
      </c>
    </row>
    <row r="28" spans="1:2" x14ac:dyDescent="0.25">
      <c r="A28" s="1" t="s">
        <v>591</v>
      </c>
      <c r="B28" s="1" t="s">
        <v>592</v>
      </c>
    </row>
    <row r="29" spans="1:2" x14ac:dyDescent="0.25">
      <c r="A29" t="s">
        <v>593</v>
      </c>
      <c r="B29" t="s">
        <v>594</v>
      </c>
    </row>
    <row r="30" spans="1:2" x14ac:dyDescent="0.25">
      <c r="A30" t="s">
        <v>595</v>
      </c>
      <c r="B30" t="s">
        <v>596</v>
      </c>
    </row>
    <row r="31" spans="1:2" x14ac:dyDescent="0.25">
      <c r="A31" s="34" t="s">
        <v>597</v>
      </c>
      <c r="B31" s="34" t="s">
        <v>598</v>
      </c>
    </row>
    <row r="32" spans="1:2" x14ac:dyDescent="0.25">
      <c r="A32" t="s">
        <v>599</v>
      </c>
      <c r="B32" t="s">
        <v>600</v>
      </c>
    </row>
    <row r="33" spans="1:2" x14ac:dyDescent="0.25">
      <c r="A33" t="s">
        <v>601</v>
      </c>
      <c r="B33" t="s">
        <v>602</v>
      </c>
    </row>
    <row r="34" spans="1:2" x14ac:dyDescent="0.25">
      <c r="A34" t="s">
        <v>603</v>
      </c>
      <c r="B34" t="s">
        <v>604</v>
      </c>
    </row>
    <row r="35" spans="1:2" x14ac:dyDescent="0.25">
      <c r="A35" t="s">
        <v>605</v>
      </c>
      <c r="B35" t="s">
        <v>606</v>
      </c>
    </row>
    <row r="36" spans="1:2" x14ac:dyDescent="0.25">
      <c r="A36" t="s">
        <v>607</v>
      </c>
      <c r="B36" t="s">
        <v>608</v>
      </c>
    </row>
    <row r="37" spans="1:2" x14ac:dyDescent="0.25">
      <c r="A37" t="s">
        <v>609</v>
      </c>
      <c r="B37" t="s">
        <v>610</v>
      </c>
    </row>
    <row r="38" spans="1:2" x14ac:dyDescent="0.25">
      <c r="A38" t="s">
        <v>611</v>
      </c>
      <c r="B38" t="s">
        <v>612</v>
      </c>
    </row>
    <row r="39" spans="1:2" x14ac:dyDescent="0.25">
      <c r="A39" t="s">
        <v>613</v>
      </c>
      <c r="B39" t="s">
        <v>614</v>
      </c>
    </row>
    <row r="40" spans="1:2" x14ac:dyDescent="0.25">
      <c r="A40" t="s">
        <v>615</v>
      </c>
      <c r="B40" t="s">
        <v>616</v>
      </c>
    </row>
    <row r="41" spans="1:2" x14ac:dyDescent="0.25">
      <c r="A41" t="s">
        <v>617</v>
      </c>
      <c r="B41" t="s">
        <v>618</v>
      </c>
    </row>
    <row r="42" spans="1:2" x14ac:dyDescent="0.25">
      <c r="A42" t="s">
        <v>619</v>
      </c>
      <c r="B42" t="s">
        <v>620</v>
      </c>
    </row>
    <row r="43" spans="1:2" x14ac:dyDescent="0.25">
      <c r="A43" t="s">
        <v>621</v>
      </c>
      <c r="B4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summary by isic code</vt:lpstr>
      <vt:lpstr>Sheet2</vt:lpstr>
      <vt:lpstr>contribution test results_CA</vt:lpstr>
      <vt:lpstr>percent total jobs</vt:lpstr>
      <vt:lpstr>copy paste</vt:lpstr>
      <vt:lpstr>US_Pivot</vt:lpstr>
      <vt:lpstr>State_Difference</vt:lpstr>
      <vt:lpstr>US_Difference</vt:lpstr>
      <vt:lpstr>State_ContributionTestResults</vt:lpstr>
      <vt:lpstr>US_ContributionTestResults</vt:lpstr>
      <vt:lpstr>Policy groups</vt:lpstr>
      <vt:lpstr>Script 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2021-04-21T22:38:43Z</dcterms:created>
  <dcterms:modified xsi:type="dcterms:W3CDTF">2022-06-14T17:10:01Z</dcterms:modified>
</cp:coreProperties>
</file>