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CC3108B0-89CF-4469-9474-DE75923AAB09}"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N5" i="23"/>
  <c r="AD5" i="23"/>
  <c r="F6" i="23"/>
  <c r="N6" i="23"/>
  <c r="V6" i="23"/>
  <c r="AD6" i="23"/>
  <c r="N7" i="23"/>
  <c r="AD7" i="23"/>
  <c r="F8" i="23"/>
  <c r="N8" i="23"/>
  <c r="V8" i="23"/>
  <c r="AD8" i="23"/>
  <c r="F9" i="23"/>
  <c r="V9" i="23"/>
  <c r="AD9" i="23"/>
  <c r="F10" i="23"/>
  <c r="N10" i="23"/>
  <c r="V10" i="23"/>
  <c r="AD10" i="23"/>
  <c r="F11" i="23"/>
  <c r="V11" i="23"/>
  <c r="AD11" i="23"/>
  <c r="F12" i="23"/>
  <c r="N12" i="23"/>
  <c r="V12" i="23"/>
  <c r="AD12" i="23"/>
  <c r="F13" i="23"/>
  <c r="V13" i="23"/>
  <c r="AD13" i="23"/>
  <c r="F14" i="23"/>
  <c r="N14" i="23"/>
  <c r="V14" i="23"/>
  <c r="AD14" i="23"/>
  <c r="F15" i="23"/>
  <c r="V15" i="23"/>
  <c r="AD15" i="23"/>
  <c r="F16" i="23"/>
  <c r="N16" i="23"/>
  <c r="V16" i="23"/>
  <c r="AD16" i="23"/>
  <c r="F17" i="23"/>
  <c r="V17" i="23"/>
  <c r="AD17" i="23"/>
  <c r="F18" i="23"/>
  <c r="N18" i="23"/>
  <c r="V18" i="23"/>
  <c r="AD18" i="23"/>
  <c r="F19" i="23"/>
  <c r="X19" i="23"/>
  <c r="AG19" i="23"/>
  <c r="J20" i="23"/>
  <c r="T20" i="23"/>
  <c r="AC20" i="23"/>
  <c r="G21" i="23"/>
  <c r="Q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AB21" i="23" l="1"/>
  <c r="O19" i="23"/>
  <c r="N17" i="23"/>
  <c r="N15" i="23"/>
  <c r="N13" i="23"/>
  <c r="N11" i="23"/>
  <c r="N9" i="23"/>
  <c r="F7" i="23"/>
  <c r="F1" i="23" s="1"/>
  <c r="V4" i="23"/>
  <c r="Q7" i="29"/>
  <c r="O7" i="29"/>
  <c r="K4"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AB1" i="23" s="1"/>
  <c r="N19" i="23"/>
  <c r="E18" i="23"/>
  <c r="U16" i="23"/>
  <c r="Y15" i="23"/>
  <c r="AE14" i="23"/>
  <c r="AE13" i="23"/>
  <c r="E13" i="23"/>
  <c r="I12" i="23"/>
  <c r="I1" i="23" s="1"/>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M17" i="23"/>
  <c r="I16" i="23"/>
  <c r="I15" i="23"/>
  <c r="O14" i="23"/>
  <c r="U13" i="23"/>
  <c r="U12" i="23"/>
  <c r="Y11" i="23"/>
  <c r="AE10" i="23"/>
  <c r="AE9" i="23"/>
  <c r="E9" i="23"/>
  <c r="I8" i="23"/>
  <c r="I7" i="23"/>
  <c r="O6" i="23"/>
  <c r="U5" i="23"/>
  <c r="Y4" i="23"/>
  <c r="Y1" i="23" s="1"/>
  <c r="H4" i="23"/>
  <c r="E68" i="23"/>
  <c r="AG52" i="23"/>
  <c r="K42" i="23"/>
  <c r="AA35" i="23"/>
  <c r="Y30" i="23"/>
  <c r="L25" i="23"/>
  <c r="H23" i="23"/>
  <c r="R21" i="23"/>
  <c r="R1" i="23" s="1"/>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H1" i="23"/>
  <c r="AH1" i="23"/>
  <c r="L1" i="23"/>
  <c r="K1" i="23"/>
  <c r="C1" i="23"/>
  <c r="AF1" i="23"/>
  <c r="X1" i="23"/>
  <c r="Q1" i="23" l="1"/>
  <c r="V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N13" i="29"/>
  <c r="O13" i="29"/>
  <c r="J7" i="19"/>
  <c r="L10" i="29"/>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<sst xmlns="http://schemas.openxmlformats.org/spreadsheetml/2006/main" count="30721" uniqueCount="2646">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</sst>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2290</v>
      </c>
      <c r="C1" s="194">
        <v>45744</v>
      </c>
      <c r="G1" s="123" t="s">
        <v>2269</v>
      </c>
      <c r="H1" s="123" t="s">
        <v>2270</v>
      </c>
    </row>
    <row r="2" spans="1:8" x14ac:dyDescent="0.25">
      <c r="B2" t="str">
        <f>_xlfn.XLOOKUP(B1,H:H,G:G,0,0,1)</f>
        <v>CA</v>
      </c>
      <c r="C2" t="str">
        <f>_xlfn.XLOOKUP(B2,G:G, H:H, 0,0,1)</f>
        <v>California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California.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**California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**California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California.</v>
      </c>
      <c r="L9" s="256" t="str">
        <f>J9&amp;K9</f>
        <v>**Description:** This policy prevents new capacity of the selected type(s) from being built or deployed.  // **Guidance for setting values:** No new coal is planned in California.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x14ac:dyDescent="0.25">
      <c r="A3" s="1" t="s">
        <v>1743</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349</v>
      </c>
      <c r="H6" t="s">
        <v>2292</v>
      </c>
      <c r="I6" s="132">
        <v>2030</v>
      </c>
      <c r="J6" s="132">
        <f>IF($E6="","",(1-$E6)*$G6)</f>
        <v>209.4</v>
      </c>
      <c r="K6" s="132">
        <f>J6</f>
        <v>209.4</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119" t="s">
        <v>479</v>
      </c>
      <c r="B5" s="120" t="s">
        <v>1963</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119" t="s">
        <v>479</v>
      </c>
      <c r="B6" s="120" t="s">
        <v>1964</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119" t="s">
        <v>479</v>
      </c>
      <c r="B7" s="120" t="s">
        <v>1965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119" t="s">
        <v>479</v>
      </c>
      <c r="B8" s="120" t="s">
        <v>1966</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119" t="s">
        <v>479</v>
      </c>
      <c r="B9" s="120" t="s">
        <v>1967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119" t="s">
        <v>479</v>
      </c>
      <c r="B10" s="120" t="s">
        <v>1968</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119" t="s">
        <v>479</v>
      </c>
      <c r="B11" s="120" t="s">
        <v>1969</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119" t="s">
        <v>479</v>
      </c>
      <c r="B12" s="120" t="s">
        <v>1970</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119" t="s">
        <v>479</v>
      </c>
      <c r="B13" s="120" t="s">
        <v>1971</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119" t="s">
        <v>479</v>
      </c>
      <c r="B14" s="120" t="s">
        <v>1972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119" t="s">
        <v>479</v>
      </c>
      <c r="B17" s="120" t="s">
        <v>1975</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119" t="s">
        <v>479</v>
      </c>
      <c r="B18" s="120" t="s">
        <v>1976</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119" t="s">
        <v>479</v>
      </c>
      <c r="B30" s="120" t="s">
        <v>1988</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25">
      <c r="A34" s="119" t="s">
        <v>479</v>
      </c>
      <c r="B34" s="120" t="s">
        <v>1992</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2025-03-28T17:35:31Z</dcterms:modified>
</cp:coreProperties>
</file>